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17.1"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 17.1'!$A$1:$J$53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Sadržaj'!$A$1:$A$194</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26'!$A$1:$P$54</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34'!$A$1:$L$132</definedName>
    <definedName name="_xlnm.Print_Area" localSheetId="28">'29 Tablice 35, 36'!$A$1:$O$85</definedName>
    <definedName name="_xlnm.Print_Area" localSheetId="2">'3 Tablica 1 - Graf 1'!$A$1:$Q$51</definedName>
    <definedName name="_xlnm.Print_Area" localSheetId="29">'30 Tablica 37,37.1,38,39'!$A$1:$I$88</definedName>
    <definedName name="_xlnm.Print_Area" localSheetId="30">'31 Tablica 40.41.42.43 '!$A$1:$F$58</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50'!$A$1:$E$63</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ZDMFclanovi">[4]Clanstvo!$1:$1048576</definedName>
    <definedName name="ZDMFnav">[4]NAV!$1:$1048576</definedName>
    <definedName name="ZDMFuplate">#REF!</definedName>
  </definedNames>
  <calcPr calcId="162913"/>
</workbook>
</file>

<file path=xl/calcChain.xml><?xml version="1.0" encoding="utf-8"?>
<calcChain xmlns="http://schemas.openxmlformats.org/spreadsheetml/2006/main">
  <c r="F42" i="65" l="1"/>
  <c r="B7" i="44" l="1"/>
  <c r="E7" i="44"/>
  <c r="E6" i="44"/>
  <c r="B6" i="44"/>
  <c r="B34" i="45" l="1"/>
  <c r="G117" i="46" l="1"/>
  <c r="I117" i="46" l="1"/>
  <c r="F20" i="68" l="1"/>
  <c r="F19" i="68"/>
  <c r="F10" i="68"/>
  <c r="F9" i="68"/>
  <c r="B7" i="5" l="1"/>
  <c r="D6" i="32" l="1"/>
  <c r="H16" i="45" l="1"/>
  <c r="E16"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H42" i="67" l="1"/>
  <c r="H41" i="67"/>
  <c r="F72" i="45" l="1"/>
  <c r="E72" i="45"/>
  <c r="H79" i="65" l="1"/>
  <c r="F65" i="65"/>
  <c r="F16" i="65" l="1"/>
  <c r="B38" i="45" l="1"/>
  <c r="B30" i="10" l="1"/>
  <c r="F26" i="10" l="1"/>
  <c r="F25" i="10"/>
  <c r="B6" i="34" l="1"/>
  <c r="B5" i="34"/>
  <c r="E34" i="68" l="1"/>
  <c r="E33" i="68"/>
  <c r="O2" i="67" l="1"/>
  <c r="O1" i="67"/>
  <c r="E2" i="45" l="1"/>
  <c r="K2" i="45" s="1"/>
  <c r="E1" i="45"/>
  <c r="K1" i="45" s="1"/>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<sst xmlns="http://schemas.openxmlformats.org/spreadsheetml/2006/main" count="2816" uniqueCount="1576">
  <si>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</si>
  <si>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</si>
  <si>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</si>
  <si>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</si>
  <si>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</si>
  <si>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</si>
  <si>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</si>
  <si>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</si>
  <si>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</si>
  <si>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</si>
  <si>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</si>
  <si>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</si>
  <si>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</si>
  <si>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</si>
  <si>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</si>
  <si>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</si>
  <si>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</si>
  <si>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</si>
  <si>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</si>
  <si>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</si>
  <si>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</si>
  <si>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</si>
  <si>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</si>
  <si>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</si>
  <si>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</si>
  <si>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</si>
  <si>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</si>
  <si>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</si>
  <si>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</si>
  <si>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</si>
  <si>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</si>
  <si>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</si>
  <si>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</si>
  <si>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</si>
  <si>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</si>
  <si>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</si>
  <si>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</si>
  <si>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</si>
  <si>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</si>
  <si>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</si>
  <si>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</si>
  <si>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</si>
  <si>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</si>
  <si>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</si>
  <si>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</si>
  <si>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</si>
  <si>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</si>
  <si>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</si>
  <si>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</si>
  <si>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</si>
  <si>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</si>
  <si>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</si>
  <si>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</si>
  <si>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</si>
  <si>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</si>
  <si>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</si>
  <si>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</si>
  <si>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</si>
  <si>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</si>
  <si>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</si>
  <si>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</si>
  <si>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</si>
  <si>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</si>
  <si>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</si>
  <si>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</si>
  <si>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</si>
  <si>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</si>
  <si>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</si>
  <si>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</si>
  <si>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</si>
  <si>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</si>
  <si>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</si>
  <si>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</si>
  <si>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</si>
  <si>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</si>
  <si>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</si>
  <si>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</si>
  <si>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</si>
  <si>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</si>
  <si>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</si>
  <si>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</si>
  <si>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</si>
  <si>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</si>
  <si>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</si>
  <si>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</si>
  <si>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</si>
  <si>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</si>
  <si>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</si>
  <si>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</si>
  <si>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</si>
  <si>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</si>
  <si>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</si>
  <si>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</si>
  <si>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</si>
  <si>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</si>
  <si>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</si>
  <si>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</si>
  <si>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</si>
  <si>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</si>
  <si>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</si>
  <si>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</si>
  <si>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</si>
  <si>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</si>
  <si>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</si>
  <si>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</si>
  <si>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</si>
  <si>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</si>
  <si>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</si>
  <si>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</si>
  <si>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</si>
  <si>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</si>
  <si>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</si>
  <si>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</si>
  <si>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</si>
  <si>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</si>
  <si>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</si>
  <si>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</si>
  <si>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</si>
  <si>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</si>
  <si>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</si>
  <si>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</si>
  <si>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</si>
  <si>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</si>
  <si>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</si>
  <si>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</si>
  <si>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</si>
  <si>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</si>
  <si>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</si>
  <si>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</si>
  <si>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</si>
  <si>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</si>
  <si>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</si>
  <si>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</si>
  <si>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</si>
  <si>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</si>
  <si>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</si>
  <si>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</si>
  <si>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</si>
  <si>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</si>
  <si>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</si>
  <si>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</si>
  <si>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</si>
  <si>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</si>
  <si>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</si>
  <si>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</si>
  <si>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</si>
  <si>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</si>
  <si>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</si>
  <si>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</si>
  <si>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</si>
  <si>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</si>
  <si>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</si>
  <si>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</si>
  <si>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</si>
  <si>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</si>
  <si>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</si>
  <si>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</si>
  <si>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</si>
  <si>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</si>
  <si>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</si>
  <si>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</si>
  <si>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</si>
  <si>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</si>
  <si>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</si>
  <si>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</si>
  <si>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</si>
  <si>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</si>
  <si>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</si>
  <si>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</si>
  <si>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</si>
  <si>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</si>
  <si>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</si>
  <si>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</si>
  <si>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</si>
  <si>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</si>
  <si>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</si>
  <si>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</si>
  <si>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</si>
  <si>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</si>
  <si>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</si>
  <si>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</si>
  <si>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</si>
  <si>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</si>
  <si>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</si>
  <si>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</si>
  <si>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</si>
  <si>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</si>
  <si>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</si>
  <si>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</si>
  <si>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</si>
  <si>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</si>
  <si>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</si>
  <si>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</si>
  <si>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</si>
  <si>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</si>
  <si>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</si>
  <si>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</si>
  <si>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</si>
  <si>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</si>
  <si>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</si>
  <si>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</si>
  <si>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</si>
  <si>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</si>
  <si>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</si>
  <si>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</si>
  <si>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</si>
  <si>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</si>
  <si>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</si>
  <si>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</si>
  <si>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</si>
  <si>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</si>
  <si>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</si>
  <si>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</si>
  <si>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</si>
  <si>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</si>
  <si>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</si>
  <si>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</si>
  <si>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</si>
  <si>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</si>
  <si>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</si>
  <si>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</si>
  <si>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</si>
  <si>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</si>
  <si>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</si>
  <si>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</si>
  <si>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</si>
  <si>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</si>
  <si>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</si>
  <si>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</si>
  <si>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</si>
  <si>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</si>
  <si>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</si>
  <si>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</si>
  <si>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</si>
  <si>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</si>
  <si>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</si>
  <si>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</si>
  <si>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</si>
  <si>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</si>
  <si>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</si>
  <si>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</si>
  <si>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</si>
  <si>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</si>
  <si>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</si>
  <si>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</si>
  <si>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</si>
  <si>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</si>
  <si>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</si>
  <si>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</si>
  <si>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Nexus Alpha</t>
  </si>
  <si>
    <t>Quaestus Private Equity Kapital</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</si>
  <si>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</si>
  <si>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</si>
  <si>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</si>
  <si>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</si>
  <si>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</si>
  <si>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</si>
  <si>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</si>
  <si>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</si>
  <si>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</si>
  <si>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</si>
  <si>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</si>
  <si>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</si>
  <si>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</si>
  <si>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</si>
  <si>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</si>
  <si>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</si>
  <si>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</si>
  <si>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</si>
  <si>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</si>
  <si>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</si>
  <si>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</si>
  <si>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</si>
  <si>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</si>
  <si>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</si>
  <si>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</si>
  <si>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</si>
  <si>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</si>
  <si>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</si>
  <si>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</si>
  <si>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</si>
  <si>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</si>
  <si>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</si>
  <si>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</si>
  <si>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</si>
  <si>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</si>
  <si>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</si>
  <si>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</si>
  <si>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</si>
  <si>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</si>
  <si>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</si>
  <si>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</si>
  <si>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</si>
  <si>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</si>
  <si>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</si>
  <si>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</si>
  <si>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</si>
  <si>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</si>
  <si>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</si>
  <si>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</si>
  <si>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</si>
  <si>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</si>
  <si>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</si>
  <si>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</si>
  <si>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</si>
  <si>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</si>
  <si>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</si>
  <si>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</si>
  <si>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</si>
  <si>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</si>
  <si>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</si>
  <si>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</si>
  <si>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</si>
  <si>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</si>
  <si>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</si>
  <si>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</si>
  <si>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</si>
  <si>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</si>
  <si>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</si>
  <si>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</si>
  <si>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</si>
  <si>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</si>
  <si>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</si>
  <si>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</si>
  <si>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</si>
  <si>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</si>
  <si>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</si>
  <si>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</si>
  <si>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</si>
  <si>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</si>
  <si>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</si>
  <si>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</si>
  <si>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</si>
  <si>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</si>
  <si>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</si>
  <si>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</si>
  <si>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</si>
  <si>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</si>
  <si>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</si>
  <si>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</si>
  <si>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</si>
  <si>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</si>
  <si>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</si>
  <si>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</si>
  <si>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</si>
  <si>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</si>
  <si>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</si>
  <si>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</si>
  <si>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</si>
  <si>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</si>
  <si>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</si>
  <si>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</si>
  <si>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</si>
  <si>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</si>
  <si>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</si>
  <si>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</si>
  <si>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</si>
  <si>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</si>
  <si>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</si>
  <si>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</si>
  <si>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</si>
  <si>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</si>
  <si>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</si>
  <si>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</si>
  <si>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</si>
  <si>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</si>
  <si>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</si>
  <si>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</si>
  <si>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</si>
  <si>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</si>
  <si>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</si>
  <si>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</si>
  <si>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</si>
  <si>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</si>
  <si>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</si>
  <si>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</si>
  <si>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</si>
  <si>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</si>
  <si>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</si>
  <si>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</si>
  <si>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</si>
  <si>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</si>
  <si>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</si>
  <si>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</si>
  <si>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</si>
  <si>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</si>
  <si>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</si>
  <si>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</si>
  <si>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</si>
  <si>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</si>
  <si>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</si>
  <si>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</si>
  <si>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</si>
  <si>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</si>
  <si>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</si>
  <si>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</si>
  <si>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</si>
  <si>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</si>
  <si>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</si>
  <si>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</si>
  <si>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</si>
  <si>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</si>
  <si>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</si>
  <si>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</si>
  <si>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</si>
  <si>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</si>
  <si>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</si>
  <si>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</si>
  <si>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</si>
  <si>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</si>
  <si>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</si>
  <si>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</si>
  <si>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</si>
  <si>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</si>
  <si>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</si>
  <si>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</si>
  <si>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</si>
  <si>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</si>
  <si>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</si>
  <si>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</si>
  <si>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</si>
  <si>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</si>
  <si>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</si>
  <si>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</si>
  <si>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</si>
  <si>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</si>
  <si>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</si>
  <si>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</si>
  <si>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</si>
  <si>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</si>
  <si>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</si>
  <si>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</si>
  <si>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</si>
  <si>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</si>
  <si>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</si>
  <si>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</si>
  <si>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</si>
  <si>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</si>
  <si>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</si>
  <si>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</si>
  <si>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</si>
  <si>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</si>
  <si>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</si>
  <si>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</si>
  <si>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</si>
  <si>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</si>
  <si>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</si>
  <si>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</si>
  <si>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</si>
  <si>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</si>
  <si>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</si>
  <si>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</si>
  <si>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</si>
  <si>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</si>
  <si>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</si>
  <si>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</si>
  <si>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</si>
  <si>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</si>
  <si>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</si>
  <si>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</si>
  <si>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</si>
  <si>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</si>
  <si>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</si>
  <si>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</si>
  <si>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</si>
  <si>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</si>
  <si>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</si>
  <si>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</si>
  <si>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</si>
  <si>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</si>
  <si>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</si>
  <si>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</si>
  <si>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</si>
  <si>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</si>
  <si>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</si>
  <si>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</si>
  <si>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</si>
  <si>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</si>
  <si>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</si>
  <si>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</si>
  <si>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</si>
  <si>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</si>
  <si>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</si>
  <si>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</si>
  <si>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</si>
  <si>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</si>
  <si>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</si>
  <si>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</si>
  <si>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</si>
  <si>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</si>
  <si>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</si>
  <si>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</si>
  <si>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</si>
  <si>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</si>
  <si>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</si>
  <si>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</si>
  <si>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</si>
  <si>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</si>
  <si>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</si>
  <si>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</si>
  <si>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</si>
  <si>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</si>
  <si>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</si>
  <si>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</si>
  <si>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</si>
  <si>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</si>
  <si>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</si>
  <si>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</si>
  <si>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</si>
  <si>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</si>
  <si>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</si>
  <si>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</si>
  <si>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</si>
  <si>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</si>
  <si>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</si>
  <si>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</si>
  <si>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</si>
  <si>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</si>
  <si>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</si>
  <si>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</si>
  <si>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</si>
  <si>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</si>
  <si>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</si>
  <si>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</si>
  <si>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</si>
  <si>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</si>
  <si>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</si>
  <si>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</si>
  <si>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</si>
  <si>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</si>
  <si>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</si>
  <si>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</si>
  <si>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</si>
  <si>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</si>
  <si>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</si>
  <si>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</si>
  <si>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</si>
  <si>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</si>
  <si>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</si>
  <si>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</si>
  <si>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</si>
  <si>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</si>
  <si>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</si>
  <si>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</si>
  <si>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</si>
  <si>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</si>
  <si>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</si>
  <si>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</si>
  <si>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</si>
  <si>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</si>
  <si>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</si>
  <si>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</si>
  <si>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</si>
  <si>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</si>
  <si>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</si>
  <si>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</si>
  <si>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</si>
  <si>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</si>
  <si>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</si>
  <si>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</si>
  <si>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</si>
  <si>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</si>
  <si>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</si>
  <si>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</si>
  <si>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</si>
  <si>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</si>
  <si>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</si>
  <si>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</si>
  <si>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</si>
  <si>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</si>
  <si>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</si>
  <si>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</si>
  <si>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</si>
  <si>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</si>
  <si>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</si>
  <si>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</si>
  <si>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</si>
  <si>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</si>
  <si>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</si>
  <si>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</si>
  <si>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</si>
  <si>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</si>
  <si>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</si>
  <si>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</si>
  <si>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</si>
  <si>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</si>
  <si>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</si>
  <si>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</si>
  <si>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</si>
  <si>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</si>
  <si>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</si>
  <si>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</si>
  <si>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</si>
  <si>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</si>
  <si>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</si>
  <si>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</si>
  <si>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</si>
  <si>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</si>
  <si>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</si>
  <si>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</si>
  <si>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</si>
  <si>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</si>
  <si>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</si>
  <si>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</si>
  <si>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</si>
  <si>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</si>
  <si>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</si>
  <si>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</si>
  <si>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</si>
  <si>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</si>
  <si>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</si>
  <si>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</si>
  <si>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</si>
  <si>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</si>
  <si>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</si>
  <si>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</si>
  <si>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</si>
  <si>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</si>
  <si>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</si>
  <si>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</si>
  <si>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</si>
  <si>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</si>
  <si>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</si>
  <si>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</si>
  <si>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Društvo za upravljanje  
</t>
    </r>
    <r>
      <rPr>
        <b/>
        <i/>
        <sz val="8"/>
        <color rgb="FF0000FF"/>
        <rFont val="Arial"/>
        <family val="2"/>
      </rPr>
      <t>Fund Management Company</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</si>
  <si>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</si>
  <si>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</si>
  <si>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</si>
  <si>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</si>
  <si>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</si>
  <si>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</si>
  <si>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</si>
  <si>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</si>
  <si>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</si>
  <si>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</si>
  <si>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</si>
  <si>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</si>
  <si>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</si>
  <si>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</si>
  <si>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</si>
  <si>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</si>
  <si>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</si>
  <si>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</si>
  <si>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</si>
  <si>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</si>
  <si>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</si>
  <si>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</si>
  <si>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</si>
  <si>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</si>
  <si>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</si>
  <si>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</si>
  <si>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</si>
  <si>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</si>
  <si>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</si>
  <si>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</si>
  <si>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</si>
  <si>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</si>
  <si>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</si>
  <si>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</si>
  <si>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</si>
  <si>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</si>
  <si>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</si>
  <si>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</si>
  <si>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</si>
  <si>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</si>
  <si>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</si>
  <si>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</si>
  <si>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</si>
  <si>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</si>
  <si>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</si>
  <si>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</si>
  <si>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</si>
  <si>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</si>
  <si>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</si>
  <si>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</si>
  <si>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</si>
  <si>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</si>
  <si>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</si>
  <si>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</si>
  <si>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</si>
  <si>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</si>
  <si>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</si>
  <si>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</si>
  <si>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</si>
  <si>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</si>
  <si>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</si>
  <si>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</si>
  <si>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</si>
  <si>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</si>
  <si>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</si>
  <si>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</si>
  <si>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</si>
  <si>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</si>
  <si>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</si>
  <si>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</si>
  <si>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</si>
  <si>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</si>
  <si>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</si>
  <si>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</si>
  <si>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</si>
  <si>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</si>
  <si>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</si>
  <si>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</si>
  <si>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</si>
  <si>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</si>
  <si>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</si>
  <si>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</si>
  <si>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</si>
  <si>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</si>
  <si>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</si>
  <si>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</si>
  <si>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</si>
  <si>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</si>
  <si>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</si>
  <si>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</si>
  <si>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</si>
  <si>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</si>
  <si>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</si>
  <si>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</si>
  <si>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</si>
  <si>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</si>
  <si>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</si>
  <si>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</si>
  <si>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</si>
  <si>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</si>
  <si>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</si>
  <si>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</si>
  <si>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</si>
  <si>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</si>
  <si>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</si>
  <si>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</si>
  <si>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</si>
  <si>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</si>
  <si>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</si>
  <si>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</si>
  <si>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</si>
  <si>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</si>
  <si>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</si>
  <si>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</si>
  <si>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</si>
  <si>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</si>
  <si>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</si>
  <si>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</si>
  <si>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</si>
  <si>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</si>
  <si>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</si>
  <si>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</si>
  <si>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</si>
  <si>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</si>
  <si>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</si>
  <si>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</si>
  <si>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</si>
  <si>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</si>
  <si>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</si>
  <si>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</si>
  <si>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</si>
  <si>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</si>
  <si>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</si>
  <si>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</si>
  <si>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</si>
  <si>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</si>
  <si>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</si>
  <si>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</si>
  <si>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</si>
  <si>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</si>
  <si>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</si>
  <si>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</si>
  <si>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</si>
  <si>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</si>
  <si>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</si>
  <si>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</si>
  <si>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</si>
  <si>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</si>
  <si>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</si>
  <si>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</si>
  <si>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</si>
  <si>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</si>
  <si>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</si>
  <si>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</si>
  <si>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</si>
  <si>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</si>
  <si>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</si>
  <si>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</si>
  <si>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</si>
  <si>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</si>
  <si>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</si>
  <si>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</si>
  <si>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</si>
  <si>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</si>
  <si>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</si>
  <si>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</si>
  <si>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</si>
  <si>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</si>
  <si>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</si>
  <si>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</si>
  <si>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</si>
  <si>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</si>
  <si>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</si>
  <si>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</si>
  <si>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</si>
  <si>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</si>
  <si>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</si>
  <si>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</si>
  <si>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</si>
  <si>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</si>
  <si>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</si>
  <si>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</si>
  <si>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</si>
  <si>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</si>
  <si>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</si>
  <si>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</si>
  <si>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</si>
  <si>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</si>
  <si>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</si>
  <si>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</si>
  <si>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</si>
  <si>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</si>
  <si>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</si>
  <si>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</si>
  <si>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</si>
  <si>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</si>
  <si>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</si>
  <si>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</si>
  <si>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</si>
  <si>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</si>
  <si>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</si>
  <si>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</si>
  <si>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</si>
  <si>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</si>
  <si>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</si>
  <si>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</si>
  <si>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</si>
  <si>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</si>
  <si>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</si>
  <si>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</si>
  <si>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</si>
  <si>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</si>
  <si>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</si>
  <si>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</si>
  <si>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</si>
  <si>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</si>
  <si>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</si>
  <si>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</si>
  <si>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</si>
  <si>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</si>
  <si>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</si>
  <si>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</si>
  <si>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</si>
  <si>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</si>
  <si>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</si>
  <si>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</si>
  <si>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</si>
  <si>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</si>
  <si>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</si>
  <si>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</si>
  <si>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</si>
  <si>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</si>
  <si>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</si>
  <si>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</si>
  <si>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</si>
  <si>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</si>
  <si>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</si>
  <si>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</si>
  <si>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</si>
  <si>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</si>
  <si>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</si>
  <si>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</si>
  <si>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</si>
  <si>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</si>
  <si>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</si>
  <si>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</si>
  <si>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</si>
  <si>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</si>
  <si>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</si>
  <si>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</si>
  <si>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</si>
  <si>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</si>
  <si>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</si>
  <si>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</si>
  <si>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</si>
  <si>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</si>
  <si>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</si>
  <si>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</si>
  <si>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</si>
  <si>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</si>
  <si>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</si>
  <si>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</si>
  <si>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</si>
  <si>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</si>
  <si>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</si>
  <si>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</si>
  <si>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</si>
  <si>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</si>
  <si>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</si>
  <si>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</si>
  <si>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</si>
  <si>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</si>
  <si>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</si>
  <si>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</si>
  <si>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</si>
  <si>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</si>
  <si>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</si>
  <si>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</si>
  <si>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</si>
  <si>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</si>
  <si>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</si>
  <si>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</si>
  <si>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</si>
  <si>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</si>
  <si>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</si>
  <si>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</si>
  <si>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</si>
  <si>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</si>
  <si>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</si>
  <si>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</si>
  <si>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</si>
  <si>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</si>
  <si>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</si>
  <si>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</si>
  <si>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</si>
  <si>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</si>
  <si>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</si>
  <si>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</si>
  <si>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</si>
  <si>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</si>
  <si>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</si>
  <si>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</si>
  <si>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</si>
  <si>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</si>
  <si>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</si>
  <si>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</si>
  <si>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</si>
  <si>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</si>
  <si>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</si>
  <si>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</si>
  <si>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</si>
  <si>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</si>
  <si>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</si>
  <si>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</si>
  <si>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</si>
  <si>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</si>
  <si>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</si>
  <si>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</si>
  <si>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</si>
  <si>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</si>
  <si>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</si>
  <si>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</si>
  <si>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</si>
  <si>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</si>
  <si>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</si>
  <si>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</si>
  <si>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</si>
  <si>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</si>
  <si>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</si>
  <si>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</si>
  <si>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</si>
  <si>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</si>
  <si>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</si>
  <si>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</si>
  <si>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</si>
  <si>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</si>
  <si>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</si>
  <si>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</si>
  <si>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</si>
  <si>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</si>
  <si>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</si>
  <si>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</si>
  <si>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</si>
  <si>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</si>
  <si>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</si>
  <si>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</si>
  <si>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</si>
  <si>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</si>
  <si>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</si>
  <si>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</si>
  <si>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</si>
  <si>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</si>
  <si>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</si>
  <si>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</si>
  <si>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</si>
  <si>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</si>
  <si>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</si>
  <si>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</si>
  <si>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</si>
  <si>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</si>
  <si>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</si>
  <si>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</si>
  <si>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</si>
  <si>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</si>
  <si>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</si>
  <si>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</si>
  <si>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</si>
  <si>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</si>
  <si>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</si>
  <si>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</si>
  <si>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</si>
  <si>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</si>
  <si>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</si>
  <si>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</si>
  <si>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</si>
  <si>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</si>
  <si>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</si>
  <si>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</si>
  <si>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</si>
  <si>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</si>
  <si>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</si>
  <si>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</si>
  <si>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</si>
  <si>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</si>
  <si>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</si>
  <si>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</si>
  <si>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</si>
  <si>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</si>
  <si>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</si>
  <si>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</si>
  <si>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</si>
  <si>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</si>
  <si>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</si>
  <si>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</si>
  <si>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</si>
  <si>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</si>
  <si>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</si>
  <si>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</si>
  <si>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</si>
  <si>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</si>
  <si>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</si>
  <si>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</si>
  <si>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</si>
  <si>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</si>
  <si>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</si>
  <si>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</si>
  <si>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</si>
  <si>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</si>
  <si>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</si>
  <si>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</si>
  <si>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</si>
  <si>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</si>
  <si>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</si>
  <si>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</si>
  <si>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</si>
  <si>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</si>
  <si>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</si>
  <si>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</si>
  <si>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</si>
  <si>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</si>
  <si>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</si>
  <si>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</si>
  <si>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</si>
  <si>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</si>
  <si>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</si>
  <si>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</si>
  <si>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</si>
  <si>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</si>
  <si>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</si>
  <si>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</si>
  <si>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</si>
  <si>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</si>
  <si>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</si>
  <si>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</si>
  <si>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</si>
  <si>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</si>
  <si>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</si>
  <si>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</si>
  <si>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</si>
  <si>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</si>
  <si>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</si>
  <si>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</si>
  <si>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</si>
  <si>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</si>
  <si>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</si>
  <si>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</si>
  <si>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</si>
  <si>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</si>
  <si>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</si>
  <si>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</si>
  <si>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</si>
  <si>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</si>
  <si>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</si>
  <si>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</si>
  <si>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</si>
  <si>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</si>
  <si>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</si>
  <si>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</si>
  <si>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</si>
  <si>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</si>
  <si>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</si>
  <si>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</si>
  <si>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</si>
  <si>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</si>
  <si>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</si>
  <si>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</si>
  <si>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</si>
  <si>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</si>
  <si>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</si>
  <si>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</si>
  <si>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</si>
  <si>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Money</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</si>
  <si>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</si>
  <si>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</si>
  <si>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</si>
  <si>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</si>
  <si>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</si>
  <si>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</si>
  <si>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</si>
  <si>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</si>
  <si>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</si>
  <si>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</si>
  <si>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</si>
  <si>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</si>
  <si>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</si>
  <si>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KD Europa</t>
  </si>
  <si>
    <t>30.12.2016.</t>
  </si>
  <si>
    <t>2016.</t>
  </si>
  <si>
    <t>31.12.2016.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</si>
  <si>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</si>
  <si>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</si>
  <si>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</si>
  <si>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</si>
  <si>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</si>
  <si>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</si>
  <si>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</si>
  <si>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</si>
  <si>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</si>
  <si>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</si>
  <si>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</si>
  <si>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</si>
  <si>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</si>
  <si>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</si>
  <si>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</si>
  <si>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</si>
  <si>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</si>
  <si>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</si>
  <si>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</si>
  <si>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</si>
  <si>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</si>
  <si>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</si>
  <si>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</si>
  <si>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</si>
  <si>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</si>
  <si>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</si>
  <si>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</si>
  <si>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</si>
  <si>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</si>
  <si>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</si>
  <si>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</si>
  <si>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</si>
  <si>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</si>
  <si>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</si>
  <si>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</si>
  <si>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</si>
  <si>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</si>
  <si>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</si>
  <si>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</si>
  <si>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</si>
  <si>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</si>
  <si>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</si>
  <si>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</si>
  <si>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</si>
  <si>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</si>
  <si>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</si>
  <si>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</si>
  <si>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</si>
  <si>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</si>
  <si>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</si>
  <si>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</si>
  <si>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</si>
  <si>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</si>
  <si>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</si>
  <si>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</si>
  <si>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</si>
  <si>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</si>
  <si>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</si>
  <si>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</si>
  <si>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</si>
  <si>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</si>
  <si>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</si>
  <si>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</si>
  <si>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</si>
  <si>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</si>
  <si>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</si>
  <si>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</si>
  <si>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</si>
  <si>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</si>
  <si>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</si>
  <si>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</si>
  <si>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</si>
  <si>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</si>
  <si>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</si>
  <si>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</si>
  <si>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</si>
  <si>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</si>
  <si>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</si>
  <si>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</si>
  <si>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</si>
  <si>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</si>
  <si>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</si>
  <si>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</si>
  <si>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</si>
  <si>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</si>
  <si>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</si>
  <si>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</si>
  <si>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</si>
  <si>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</si>
  <si>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</si>
  <si>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</si>
  <si>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</si>
  <si>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</si>
  <si>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</si>
  <si>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</si>
  <si>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</si>
  <si>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</si>
  <si>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</si>
  <si>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</si>
  <si>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</si>
  <si>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</si>
  <si>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</si>
  <si>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</si>
  <si>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</si>
  <si>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</si>
  <si>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</si>
  <si>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</si>
  <si>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</si>
  <si>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</si>
  <si>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</si>
  <si>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</si>
  <si>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</si>
  <si>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</si>
  <si>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</si>
  <si>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 xml:space="preserve">Podaci za 9 faktoring društava </t>
  </si>
  <si>
    <t>Data for 9 factoring companies</t>
  </si>
  <si>
    <t xml:space="preserve">Ivan Mučnjak,Damir Maričić, Josipa Žilić,
 Željko Kovačić, Ana Perković                </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</si>
  <si>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</si>
  <si>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</si>
  <si>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</si>
  <si>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</si>
  <si>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</si>
  <si>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</si>
  <si>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</si>
  <si>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</si>
  <si>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</si>
  <si>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</si>
  <si>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</si>
  <si>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31.3.2017,</t>
  </si>
  <si>
    <t xml:space="preserve">SB Leasing d.o.o. </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</si>
  <si>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</si>
  <si>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</si>
  <si>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</si>
  <si>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</si>
  <si>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</si>
  <si>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</si>
  <si>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</si>
  <si>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</si>
  <si>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</si>
  <si>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</si>
  <si>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</si>
  <si>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</si>
  <si>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</si>
  <si>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</si>
  <si>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</si>
  <si>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</si>
  <si>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</si>
  <si>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</si>
  <si>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</si>
  <si>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</si>
  <si>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</si>
  <si>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</si>
  <si>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</si>
  <si>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</si>
  <si>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</si>
  <si>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</si>
  <si>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</si>
  <si>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</si>
  <si>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</si>
  <si>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</si>
  <si>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</si>
  <si>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</si>
  <si>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</si>
  <si>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</si>
  <si>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</si>
  <si>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</si>
  <si>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</si>
  <si>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</si>
  <si>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</si>
  <si>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</si>
  <si>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</si>
  <si>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</si>
  <si>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</si>
  <si>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</si>
  <si>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</si>
  <si>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</si>
  <si>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</si>
  <si>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</si>
  <si>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KD Nova Europa</t>
  </si>
  <si>
    <t>Erste Adriatic Bond</t>
  </si>
  <si>
    <t>AP3</t>
  </si>
  <si>
    <t>CGS Alpha</t>
  </si>
  <si>
    <t>CGS Beta</t>
  </si>
  <si>
    <t>CGS Gamma</t>
  </si>
  <si>
    <t>CGS Capital d.o.o.</t>
  </si>
  <si>
    <t>Anchor</t>
  </si>
  <si>
    <t>Mooring</t>
  </si>
  <si>
    <t>30361691319</t>
  </si>
  <si>
    <t>HRALTIUAP303</t>
  </si>
  <si>
    <t>03991108755</t>
  </si>
  <si>
    <t>HRCGSCUALPH7</t>
  </si>
  <si>
    <t>48124667395</t>
  </si>
  <si>
    <t>HRCGSCUBETA7</t>
  </si>
  <si>
    <t>88626347681</t>
  </si>
  <si>
    <t>HRCGSCUGAMA9</t>
  </si>
  <si>
    <t>HRZDINUANCR6</t>
  </si>
  <si>
    <t>54726414649</t>
  </si>
  <si>
    <t>HRZDINUMORN6</t>
  </si>
  <si>
    <t>55365704185</t>
  </si>
  <si>
    <r>
      <t xml:space="preserve">Promet u kunama, tržišna kapitalizacija u miljunima kuna.
</t>
    </r>
    <r>
      <rPr>
        <i/>
        <sz val="8"/>
        <color rgb="FF0000FF"/>
        <rFont val="Arial"/>
        <family val="2"/>
        <charset val="238"/>
      </rPr>
      <t>Turnover in HRK, market capitalization in millions of HRK</t>
    </r>
  </si>
  <si>
    <t>Rujan 2017.</t>
  </si>
  <si>
    <t>September 2017</t>
  </si>
  <si>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</si>
  <si>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</si>
  <si>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</si>
  <si>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</si>
  <si>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</si>
  <si>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</si>
  <si>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</si>
  <si>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</si>
  <si>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</si>
  <si>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</si>
  <si>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</si>
  <si>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</si>
  <si>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</si>
  <si>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</si>
  <si>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</si>
  <si>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</si>
  <si>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</si>
  <si>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</si>
  <si>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</si>
  <si>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</si>
  <si>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</si>
  <si>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</si>
  <si>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</si>
  <si>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</si>
  <si>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</si>
  <si>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</si>
  <si>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</si>
  <si>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</si>
  <si>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</si>
  <si>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</si>
  <si>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</si>
  <si>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</si>
  <si>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</si>
  <si>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</si>
  <si>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</si>
  <si>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 xml:space="preserve">BKS - leasing Croatia d.o.o. </t>
  </si>
  <si>
    <t>PBZ-LEASING d.o.o.</t>
  </si>
  <si>
    <t xml:space="preserve">SCANIA CREDIT HRVATSKA d.o.o. </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</si>
  <si>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</si>
  <si>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</si>
  <si>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</si>
  <si>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</si>
  <si>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</si>
  <si>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</si>
  <si>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</si>
  <si>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</si>
  <si>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</si>
  <si>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</si>
  <si>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</si>
  <si>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</si>
  <si>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</si>
  <si>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</si>
  <si>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</si>
  <si>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</si>
  <si>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</si>
  <si>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t>ALD Automotive d.o.o.</t>
  </si>
  <si>
    <t>Erste &amp; Steiermärkische S-Leasing d.o.o.</t>
  </si>
  <si>
    <t>EUROLEASING d.o.o.</t>
  </si>
  <si>
    <t xml:space="preserve">HETA Asset Resolution Hrvatska d.o.o. </t>
  </si>
  <si>
    <t>HYPO - LEASING STEIERMARK d.o.o.</t>
  </si>
  <si>
    <t xml:space="preserve">i4next leasing Croatia d.o.o. </t>
  </si>
  <si>
    <t xml:space="preserve">IMPULS-LEASING d.o.o. </t>
  </si>
  <si>
    <t xml:space="preserve">Mercedes-Benz Leasing Hrvatska d.o.o. </t>
  </si>
  <si>
    <t xml:space="preserve">OTP Leasing d.d. </t>
  </si>
  <si>
    <t>PORSCHE LEASING d.o.o.</t>
  </si>
  <si>
    <t>Raiffeisen Leasing d.o.o.</t>
  </si>
  <si>
    <t xml:space="preserve">UniCredit Leasing Croatia d.o.o. </t>
  </si>
  <si>
    <t>Croatia osiguranje 1000 A ODMF</t>
  </si>
  <si>
    <t>Croatia osiguranje 1000 C ODMF</t>
  </si>
  <si>
    <t>23.11.2017.</t>
  </si>
  <si>
    <t xml:space="preserve">OTP MULTI USD </t>
  </si>
  <si>
    <t>28456944283</t>
  </si>
  <si>
    <t>HROTPIUMUSD7</t>
  </si>
  <si>
    <t>Tablica 17.1: Naknade ODMF-ova</t>
  </si>
  <si>
    <t>Table 17.1: ODMFs' fees</t>
  </si>
  <si>
    <t xml:space="preserve">Rate of return of a pension fund is the percentual difference between its unit price on the last day of the reporting period and the unit price on the last day of the previous period. </t>
  </si>
  <si>
    <r>
      <t xml:space="preserve">Jednokratna
</t>
    </r>
    <r>
      <rPr>
        <i/>
        <sz val="8"/>
        <color rgb="FF0000FF"/>
        <rFont val="Arial"/>
        <family val="2"/>
        <charset val="238"/>
      </rPr>
      <t>One-time</t>
    </r>
  </si>
  <si>
    <r>
      <t>Ulazna naknada</t>
    </r>
    <r>
      <rPr>
        <vertAlign val="superscript"/>
        <sz val="8"/>
        <rFont val="Arial"/>
        <family val="2"/>
        <charset val="238"/>
      </rPr>
      <t xml:space="preserve">3
</t>
    </r>
    <r>
      <rPr>
        <b/>
        <i/>
        <sz val="8"/>
        <color rgb="FF0000FF"/>
        <rFont val="Arial"/>
        <family val="2"/>
        <charset val="238"/>
      </rPr>
      <t>Entry fee</t>
    </r>
    <r>
      <rPr>
        <i/>
        <vertAlign val="superscript"/>
        <sz val="8"/>
        <color rgb="FF0000FF"/>
        <rFont val="Arial"/>
        <family val="2"/>
        <charset val="238"/>
      </rPr>
      <t>3</t>
    </r>
  </si>
  <si>
    <r>
      <t>Višekratna</t>
    </r>
    <r>
      <rPr>
        <vertAlign val="superscript"/>
        <sz val="8"/>
        <rFont val="Arial"/>
        <family val="2"/>
        <charset val="238"/>
      </rPr>
      <t xml:space="preserve">4
</t>
    </r>
    <r>
      <rPr>
        <i/>
        <sz val="8"/>
        <color rgb="FF0000FF"/>
        <rFont val="Arial"/>
        <family val="2"/>
        <charset val="238"/>
      </rPr>
      <t>Multiple</t>
    </r>
    <r>
      <rPr>
        <i/>
        <vertAlign val="superscript"/>
        <sz val="8"/>
        <color rgb="FF0000FF"/>
        <rFont val="Arial"/>
        <family val="2"/>
        <charset val="238"/>
      </rPr>
      <t>4</t>
    </r>
  </si>
  <si>
    <r>
      <t>Naknada za izlaz iz fonda</t>
    </r>
    <r>
      <rPr>
        <vertAlign val="superscript"/>
        <sz val="8"/>
        <rFont val="Arial"/>
        <family val="2"/>
        <charset val="238"/>
      </rPr>
      <t xml:space="preserve">6
</t>
    </r>
    <r>
      <rPr>
        <i/>
        <sz val="8"/>
        <color rgb="FF0000FF"/>
        <rFont val="Arial"/>
        <family val="2"/>
        <charset val="238"/>
      </rPr>
      <t>Exit fee</t>
    </r>
    <r>
      <rPr>
        <i/>
        <vertAlign val="superscript"/>
        <sz val="8"/>
        <color rgb="FF0000FF"/>
        <rFont val="Arial"/>
        <family val="2"/>
        <charset val="238"/>
      </rPr>
      <t>6</t>
    </r>
  </si>
  <si>
    <r>
      <t>Naknada depozitaru</t>
    </r>
    <r>
      <rPr>
        <vertAlign val="superscript"/>
        <sz val="8"/>
        <rFont val="Arial"/>
        <family val="2"/>
        <charset val="238"/>
      </rPr>
      <t xml:space="preserve">7
</t>
    </r>
    <r>
      <rPr>
        <i/>
        <sz val="8"/>
        <color rgb="FF0000FF"/>
        <rFont val="Arial"/>
        <family val="2"/>
        <charset val="238"/>
      </rPr>
      <t>Depositary fee</t>
    </r>
    <r>
      <rPr>
        <i/>
        <vertAlign val="superscript"/>
        <sz val="8"/>
        <color rgb="FF0000FF"/>
        <rFont val="Arial"/>
        <family val="2"/>
        <charset val="238"/>
      </rPr>
      <t>7</t>
    </r>
  </si>
  <si>
    <r>
      <t>3)</t>
    </r>
    <r>
      <rPr>
        <sz val="7"/>
        <color theme="1"/>
        <rFont val="Arial"/>
        <family val="2"/>
        <charset val="238"/>
      </rPr>
      <t xml:space="preserve"> Ulazna naknada može biti jednokratna ili višekratna.</t>
    </r>
    <r>
      <rPr>
        <i/>
        <sz val="7"/>
        <color theme="1"/>
        <rFont val="Arial"/>
        <family val="2"/>
        <charset val="238"/>
      </rPr>
      <t xml:space="preserve"> / </t>
    </r>
    <r>
      <rPr>
        <i/>
        <sz val="7"/>
        <color rgb="FF0000FF"/>
        <rFont val="Arial"/>
        <family val="2"/>
        <charset val="238"/>
      </rPr>
      <t>Entry fee may be one-time or multiple.</t>
    </r>
  </si>
  <si>
    <r>
      <t xml:space="preserve">4) </t>
    </r>
    <r>
      <rPr>
        <sz val="7"/>
        <color theme="1"/>
        <rFont val="Arial"/>
        <family val="2"/>
        <charset val="238"/>
      </rPr>
      <t>Višekratna ulazna naknada izračunava se u odnosu na vrijednost uplaćenog iznosa.</t>
    </r>
    <r>
      <rPr>
        <i/>
        <sz val="7"/>
        <color theme="1"/>
        <rFont val="Arial"/>
        <family val="2"/>
        <charset val="238"/>
      </rPr>
      <t xml:space="preserve"> /</t>
    </r>
    <r>
      <rPr>
        <i/>
        <sz val="7"/>
        <color rgb="FF0000FF"/>
        <rFont val="Arial"/>
        <family val="2"/>
        <charset val="238"/>
      </rPr>
      <t>Multiple entry fee is calculated in relation to the value of paid amount.</t>
    </r>
  </si>
  <si>
    <r>
      <t xml:space="preserve">    </t>
    </r>
    <r>
      <rPr>
        <i/>
        <sz val="7"/>
        <color rgb="FF0000FF"/>
        <rFont val="Arial"/>
        <family val="2"/>
        <charset val="238"/>
      </rPr>
      <t>Management fee is calculated in relation to the total Fund's assets reduced by all Fund's investment-related liabilities.</t>
    </r>
  </si>
  <si>
    <t>5) Naknada za upravljanje izračunava se u odnosu na vrijednost ukupne imovine Fonda umanjene za iznos svih obveza Fonda s osnove ulaganja.</t>
  </si>
  <si>
    <r>
      <t xml:space="preserve">    </t>
    </r>
    <r>
      <rPr>
        <i/>
        <sz val="7"/>
        <color rgb="FF0000FF"/>
        <rFont val="Arial"/>
        <family val="2"/>
        <charset val="238"/>
      </rPr>
      <t>Exit fee is calculated in relation to the total amount on the Fund member's personal account.</t>
    </r>
  </si>
  <si>
    <r>
      <rPr>
        <sz val="7"/>
        <color theme="1"/>
        <rFont val="Arial"/>
        <family val="2"/>
        <charset val="238"/>
      </rPr>
      <t>6)</t>
    </r>
    <r>
      <rPr>
        <i/>
        <sz val="7"/>
        <color theme="1"/>
        <rFont val="Arial"/>
        <family val="2"/>
        <charset val="238"/>
      </rPr>
      <t xml:space="preserve"> </t>
    </r>
    <r>
      <rPr>
        <sz val="7"/>
        <color theme="1"/>
        <rFont val="Arial"/>
        <family val="2"/>
        <charset val="238"/>
      </rPr>
      <t xml:space="preserve">Naknada za izlaz iz fonda izračunava se u odnosu na ukupni iznos na osobnom računu člana Fonda. </t>
    </r>
  </si>
  <si>
    <t xml:space="preserve">7) Naknada depozitaru izračunava se u odnosu na vrijednost ukupne imovine Fonda umanjene za iznos svih obveza Fonda s osnove ulaganja. </t>
  </si>
  <si>
    <t xml:space="preserve">    Depositary fee is calculated in relation to the total Fund's assets reduced by all Fund's investment-related liabilities.</t>
  </si>
  <si>
    <r>
      <t xml:space="preserve">   </t>
    </r>
    <r>
      <rPr>
        <i/>
        <sz val="7"/>
        <color rgb="FF0000FF"/>
        <rFont val="Arial"/>
        <family val="2"/>
        <charset val="238"/>
      </rPr>
      <t xml:space="preserve"> Depositary fee is not calculated for the first nine months of Fund's operations.</t>
    </r>
  </si>
  <si>
    <t>1.200 HRK or 900 HRK in case contract is agreed upon by distance</t>
  </si>
  <si>
    <t>1.200 kn ili u slučaju sklapanja Ugovora o članstvu na daljinu 900 kn</t>
  </si>
  <si>
    <r>
      <t>Naknada za upravljanje</t>
    </r>
    <r>
      <rPr>
        <vertAlign val="superscript"/>
        <sz val="8"/>
        <rFont val="Arial"/>
        <family val="2"/>
        <charset val="238"/>
      </rPr>
      <t xml:space="preserve">5
</t>
    </r>
    <r>
      <rPr>
        <i/>
        <sz val="8"/>
        <color rgb="FF0000FF"/>
        <rFont val="Arial"/>
        <family val="2"/>
        <charset val="238"/>
      </rPr>
      <t>Management fee</t>
    </r>
    <r>
      <rPr>
        <i/>
        <vertAlign val="superscript"/>
        <sz val="8"/>
        <color rgb="FF0000FF"/>
        <rFont val="Arial"/>
        <family val="2"/>
        <charset val="238"/>
      </rPr>
      <t>5</t>
    </r>
  </si>
  <si>
    <t>1.250 kn/HRK</t>
  </si>
  <si>
    <t>do /up zo 1.250 kn/HRK</t>
  </si>
  <si>
    <t>do /up to 1.250 kn/HRK</t>
  </si>
  <si>
    <t>do /up to 7,00%</t>
  </si>
  <si>
    <t>do /up to 8,00%</t>
  </si>
  <si>
    <r>
      <t>do/</t>
    </r>
    <r>
      <rPr>
        <i/>
        <sz val="7"/>
        <color rgb="FF0000FF"/>
        <rFont val="Arial"/>
        <family val="2"/>
        <charset val="238"/>
      </rPr>
      <t xml:space="preserve">up to </t>
    </r>
    <r>
      <rPr>
        <sz val="7"/>
        <rFont val="Arial"/>
        <family val="2"/>
      </rPr>
      <t>7,00%</t>
    </r>
  </si>
  <si>
    <r>
      <t>do /</t>
    </r>
    <r>
      <rPr>
        <i/>
        <sz val="7"/>
        <color rgb="FF0000FF"/>
        <rFont val="Arial"/>
        <family val="2"/>
        <charset val="238"/>
      </rPr>
      <t xml:space="preserve">up to </t>
    </r>
    <r>
      <rPr>
        <sz val="7"/>
        <rFont val="Arial"/>
        <family val="2"/>
      </rPr>
      <t>1.250 kn/</t>
    </r>
    <r>
      <rPr>
        <i/>
        <sz val="7"/>
        <color rgb="FF0000FF"/>
        <rFont val="Arial"/>
        <family val="2"/>
        <charset val="238"/>
      </rPr>
      <t>HRK</t>
    </r>
  </si>
  <si>
    <r>
      <t>do/</t>
    </r>
    <r>
      <rPr>
        <sz val="7"/>
        <color theme="1"/>
        <rFont val="Arial"/>
        <family val="2"/>
        <charset val="238"/>
      </rPr>
      <t>up to</t>
    </r>
    <r>
      <rPr>
        <sz val="7"/>
        <rFont val="Arial"/>
        <family val="2"/>
      </rPr>
      <t xml:space="preserve"> 10,00%</t>
    </r>
  </si>
  <si>
    <r>
      <t>do/</t>
    </r>
    <r>
      <rPr>
        <sz val="7"/>
        <color theme="1"/>
        <rFont val="Arial"/>
        <family val="2"/>
        <charset val="238"/>
      </rPr>
      <t>up to</t>
    </r>
    <r>
      <rPr>
        <sz val="7"/>
        <rFont val="Arial"/>
        <family val="2"/>
      </rPr>
      <t xml:space="preserve"> 7,00%</t>
    </r>
  </si>
  <si>
    <r>
      <t xml:space="preserve">N a k n a d e    O D M F - ova    /    </t>
    </r>
    <r>
      <rPr>
        <b/>
        <i/>
        <sz val="10"/>
        <color rgb="FF0000FF"/>
        <rFont val="Arial"/>
        <family val="2"/>
        <charset val="238"/>
      </rPr>
      <t>O D M F s´   f e e s</t>
    </r>
  </si>
  <si>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</si>
  <si>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</si>
  <si>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</si>
  <si>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</si>
  <si>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</si>
  <si>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0,090%</t>
    </r>
    <r>
      <rPr>
        <vertAlign val="superscript"/>
        <sz val="7"/>
        <rFont val="Arial"/>
        <family val="2"/>
      </rPr>
      <t>9</t>
    </r>
  </si>
  <si>
    <r>
      <t>do/up to 2,00%</t>
    </r>
    <r>
      <rPr>
        <vertAlign val="superscript"/>
        <sz val="7"/>
        <rFont val="Arial"/>
        <family val="2"/>
      </rPr>
      <t>8</t>
    </r>
  </si>
  <si>
    <r>
      <t>do/up to 1,50%</t>
    </r>
    <r>
      <rPr>
        <vertAlign val="superscript"/>
        <sz val="7"/>
        <rFont val="Arial"/>
        <family val="2"/>
      </rPr>
      <t>9</t>
    </r>
  </si>
  <si>
    <t>8) Prvih devet mjeseci poslovanja fonda Croatia osiguranje 1000 A ODMF naknada za upravljanje će biti 1,00% .</t>
  </si>
  <si>
    <t xml:space="preserve">   The first nine months of Croatia osiguranje 1000 A ODMF Fund's operations will be 1,00%.</t>
  </si>
  <si>
    <t>10) Prvih devet mjeseci poslovanja Fonda naknada depozitaru se ne obračunava.</t>
  </si>
  <si>
    <t>9) Prvih devet mjeseci poslovanja fonda Croatia osiguranje 1000 c ODMF naknada za upravljanje će biti 0,75% .</t>
  </si>
  <si>
    <t xml:space="preserve">   The first nine months of Croatia osiguranje 1000 C ODMF Fund's operations will be 0,75%.</t>
  </si>
  <si>
    <t>Prosinac 2017.</t>
  </si>
  <si>
    <t>December 2017</t>
  </si>
  <si>
    <r>
      <t xml:space="preserve">Promjena od početka godine
</t>
    </r>
    <r>
      <rPr>
        <b/>
        <i/>
        <sz val="9"/>
        <color theme="0"/>
        <rFont val="Arial"/>
        <family val="2"/>
        <charset val="238"/>
      </rPr>
      <t>Change
year-to-date</t>
    </r>
  </si>
  <si>
    <r>
      <t xml:space="preserve">Mjesečna promjena
</t>
    </r>
    <r>
      <rPr>
        <b/>
        <i/>
        <sz val="9"/>
        <color indexed="9"/>
        <rFont val="Arial"/>
        <family val="2"/>
        <charset val="238"/>
      </rPr>
      <t>Monthly change</t>
    </r>
  </si>
  <si>
    <r>
      <t xml:space="preserve">Tržišna kapitalizacija
</t>
    </r>
    <r>
      <rPr>
        <b/>
        <i/>
        <sz val="10"/>
        <color theme="0"/>
        <rFont val="Arial"/>
        <family val="2"/>
        <charset val="238"/>
      </rPr>
      <t>Market Capitalization</t>
    </r>
  </si>
  <si>
    <r>
      <t xml:space="preserve">Promet
</t>
    </r>
    <r>
      <rPr>
        <b/>
        <i/>
        <sz val="9"/>
        <color theme="0"/>
        <rFont val="Arial"/>
        <family val="2"/>
        <charset val="238"/>
      </rPr>
      <t>Turnover</t>
    </r>
  </si>
  <si>
    <r>
      <t xml:space="preserve">Volumen
</t>
    </r>
    <r>
      <rPr>
        <b/>
        <i/>
        <sz val="10"/>
        <color theme="0"/>
        <rFont val="Arial"/>
        <family val="2"/>
        <charset val="238"/>
      </rPr>
      <t>Volume</t>
    </r>
  </si>
  <si>
    <r>
      <t xml:space="preserve">OTC transakcije
</t>
    </r>
    <r>
      <rPr>
        <b/>
        <i/>
        <sz val="10"/>
        <color theme="0"/>
        <rFont val="Arial"/>
        <family val="2"/>
        <charset val="238"/>
      </rPr>
      <t>OTC Trades</t>
    </r>
  </si>
  <si>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</si>
  <si>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</si>
  <si>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</si>
  <si>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</si>
  <si>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</si>
  <si>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</si>
  <si>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PROSINAC 2017.</t>
  </si>
  <si>
    <t>DECEMBER 2017</t>
  </si>
  <si>
    <t>Grafikon 7: Dobna i spolna struktura članova ODMF-a na dan 31. prosinca 2017.</t>
  </si>
  <si>
    <t>Chart 7: ODMF members age and sex structure as at 31 December 2017</t>
  </si>
  <si>
    <t>Grafikon 11: Dobna i spolna struktura članova ZDMF- ova na dan 31. prosinca 2017.</t>
  </si>
  <si>
    <t>Chart 11: ZDMF members age and sex structure as at 31 December 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</si>
  <si>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</si>
  <si>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</si>
  <si>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</si>
  <si>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</si>
  <si>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</si>
  <si>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</si>
  <si>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</si>
  <si>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</si>
  <si>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</si>
  <si>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</si>
  <si>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</si>
  <si>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</si>
  <si>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</si>
  <si>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</si>
  <si>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</si>
  <si>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</si>
  <si>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r>
      <t xml:space="preserve">ICAM Capital Private 3 </t>
    </r>
    <r>
      <rPr>
        <sz val="8"/>
        <color rgb="FF0000FF"/>
        <rFont val="Arial"/>
        <family val="2"/>
        <charset val="238"/>
      </rPr>
      <t>**</t>
    </r>
  </si>
  <si>
    <t>** Do 8.12.2017. fond je bio kategoriziran kao osnovni, a nakon toga kao posebni.</t>
  </si>
  <si>
    <t xml:space="preserve">   Until 8. December 2017 the fund was categorized as basic, and then as special.</t>
  </si>
  <si>
    <t>30.09.2017.</t>
  </si>
  <si>
    <t>1.1. - 31.12.2016.</t>
  </si>
  <si>
    <t>1.1. - 31.12.2017.</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</si>
  <si>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31.12.2017.</t>
    </r>
  </si>
  <si>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</si>
  <si>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</si>
  <si>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Veljača 2018.</t>
  </si>
  <si>
    <t>February 2018</t>
  </si>
  <si>
    <t>ZB COUL 2024 UCITS fond</t>
  </si>
  <si>
    <t>SQ CAPITAL d.o.o.</t>
  </si>
  <si>
    <t>83976467141</t>
  </si>
  <si>
    <t>HRZBINU20249</t>
  </si>
  <si>
    <r>
      <t xml:space="preserve">Napajajući
</t>
    </r>
    <r>
      <rPr>
        <b/>
        <i/>
        <sz val="8"/>
        <color rgb="FF0000FF"/>
        <rFont val="Arial"/>
        <family val="2"/>
      </rPr>
      <t>Feeder</t>
    </r>
  </si>
  <si>
    <r>
      <t xml:space="preserve">Ukupno / </t>
    </r>
    <r>
      <rPr>
        <b/>
        <i/>
        <sz val="8"/>
        <color rgb="FF0000FF"/>
        <rFont val="Arial"/>
        <family val="2"/>
      </rPr>
      <t>Total</t>
    </r>
  </si>
  <si>
    <r>
      <t xml:space="preserve">Otvoreni investicijski fond
</t>
    </r>
    <r>
      <rPr>
        <b/>
        <i/>
        <sz val="8"/>
        <color rgb="FF0000FF"/>
        <rFont val="Arial"/>
        <family val="2"/>
      </rPr>
      <t>Opened-end Investment Fund</t>
    </r>
  </si>
  <si>
    <r>
      <t xml:space="preserve">Zatvoreni investicijski fond
</t>
    </r>
    <r>
      <rPr>
        <b/>
        <i/>
        <sz val="8"/>
        <color rgb="FF0000FF"/>
        <rFont val="Arial"/>
        <family val="2"/>
      </rPr>
      <t>Closed-end Investment Fund</t>
    </r>
  </si>
  <si>
    <r>
      <t xml:space="preserve">Zatvoreni investicijski fond
</t>
    </r>
    <r>
      <rPr>
        <b/>
        <i/>
        <sz val="8"/>
        <color rgb="FF0000FF"/>
        <rFont val="Arial"/>
        <family val="2"/>
      </rPr>
      <t>Closed-ended Investment Fund</t>
    </r>
  </si>
  <si>
    <r>
      <t xml:space="preserve">Fond rizičnog kapitala
</t>
    </r>
    <r>
      <rPr>
        <b/>
        <i/>
        <sz val="8"/>
        <color rgb="FF0000FF"/>
        <rFont val="Arial"/>
        <family val="2"/>
      </rPr>
      <t>Venture capital fund</t>
    </r>
  </si>
  <si>
    <r>
      <t xml:space="preserve">Fond rizičnog kapitala-FGS
</t>
    </r>
    <r>
      <rPr>
        <b/>
        <i/>
        <sz val="8"/>
        <color rgb="FF0000FF"/>
        <rFont val="Arial"/>
        <family val="2"/>
      </rPr>
      <t>Fund for economic cooperation</t>
    </r>
  </si>
  <si>
    <r>
      <t xml:space="preserve">Napajajući
</t>
    </r>
    <r>
      <rPr>
        <b/>
        <i/>
        <sz val="8"/>
        <color indexed="39"/>
        <rFont val="Arial"/>
        <family val="2"/>
        <charset val="238"/>
      </rPr>
      <t>Feeder</t>
    </r>
  </si>
  <si>
    <t xml:space="preserve">Adria Value Fund </t>
  </si>
  <si>
    <t>53633102872</t>
  </si>
  <si>
    <t>HRICAMUADVF9</t>
  </si>
  <si>
    <t>Nexus Private Equity Partneri d.o.o.</t>
  </si>
  <si>
    <t>Ožujak 2018.</t>
  </si>
  <si>
    <t>March 2018</t>
  </si>
  <si>
    <t>Tablica 26: Zaračunata bruto premija osiguranja za period od 1. siječnja do 31. ožujka  2018.</t>
  </si>
  <si>
    <t>Table 26: Written premium for the period 1 January - 31 March 2018</t>
  </si>
  <si>
    <t>I.-III. 2017.</t>
  </si>
  <si>
    <t>I.-III.2018.</t>
  </si>
  <si>
    <t>Tablica 27: Podaci o osiguranju za period od 1. siječnja do 31. ožujka 2018.</t>
  </si>
  <si>
    <t>Table 27: Insurance data for the period 1 January - 31 March 2018</t>
  </si>
  <si>
    <t>Grafikon 18: Udio zaračunate bruto premije i likvidiranih šteta po društvima za osiguranje po vrstama osiguranja za period od 1. siječnja do 31. ožujka 2018.</t>
  </si>
  <si>
    <t>Chart 18: Share of written premium and claims settled per line of insurances for the period 1 January  - 31 March 2018</t>
  </si>
  <si>
    <t/>
  </si>
  <si>
    <t>HRHT00RA0005</t>
  </si>
  <si>
    <t>HRRIVPRA0000</t>
  </si>
  <si>
    <t>HRADRSPA0009</t>
  </si>
  <si>
    <t>HRADRSRA0007</t>
  </si>
  <si>
    <t>HRATGRRA0003</t>
  </si>
  <si>
    <t>HRATPLRA0008</t>
  </si>
  <si>
    <t>HRPODRRA0004</t>
  </si>
  <si>
    <t>HRARNTRA0004</t>
  </si>
  <si>
    <t>HRKOEIRA0009</t>
  </si>
  <si>
    <t>HRMAISRA0007</t>
  </si>
  <si>
    <t>HRRHMFO247E7</t>
  </si>
  <si>
    <t>HRRHMFO327A5</t>
  </si>
  <si>
    <t>HRRHMFO282A2</t>
  </si>
  <si>
    <t>HRRHMFO217A8</t>
  </si>
  <si>
    <t>HRRHMFO23BA4</t>
  </si>
  <si>
    <t>HRRIBAO22BE0</t>
  </si>
  <si>
    <t>HRLNGUO31AE3</t>
  </si>
  <si>
    <t>HRATGRO216A9</t>
  </si>
  <si>
    <t>HRRHMFD197A5</t>
  </si>
  <si>
    <t>HRRHMFD187A6</t>
  </si>
  <si>
    <t>HRRHMFO19BA2</t>
  </si>
  <si>
    <t>HRRHMFO227E9</t>
  </si>
  <si>
    <t>HRRHMFO187A3</t>
  </si>
  <si>
    <t>HRRHMFO222A8</t>
  </si>
  <si>
    <t>HRRHMFO203E0</t>
  </si>
  <si>
    <t>HRRHMFO203A8</t>
  </si>
  <si>
    <t>HRGAMARA0009</t>
  </si>
  <si>
    <t>HRBETARA0003</t>
  </si>
  <si>
    <t>HRSNHARA0007</t>
  </si>
  <si>
    <t>HRPCTSRA0009</t>
  </si>
  <si>
    <t>HRKOTRPA0003</t>
  </si>
  <si>
    <t>HRBDSSRA0005</t>
  </si>
  <si>
    <t>HRLULGRA0003</t>
  </si>
  <si>
    <t>HRDELTRA0008</t>
  </si>
  <si>
    <t>HRPRFCRA0006</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</si>
  <si>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</si>
  <si>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</si>
  <si>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</si>
  <si>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</si>
  <si>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</si>
  <si>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</si>
  <si>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</si>
  <si>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</si>
  <si>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</si>
  <si>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AGRAM LIFE osiguranje d.d.</t>
  </si>
  <si>
    <t>Allianz Zagreb d.d.</t>
  </si>
  <si>
    <t>Croatia osiguranje d.d.</t>
  </si>
  <si>
    <t>Croatia osiguranje kredita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</si>
  <si>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</si>
  <si>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</si>
  <si>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</si>
  <si>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</si>
  <si>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</si>
  <si>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</si>
  <si>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</si>
  <si>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</si>
  <si>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</si>
  <si>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</si>
  <si>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</si>
  <si>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</si>
  <si>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</si>
  <si>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</si>
  <si>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</si>
  <si>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</si>
  <si>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</si>
  <si>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t>31.3.2018.</t>
  </si>
  <si>
    <r>
      <rPr>
        <sz val="8"/>
        <color theme="1"/>
        <rFont val="Arial"/>
        <family val="2"/>
        <charset val="238"/>
      </rPr>
      <t xml:space="preserve">NO Proprius d.d. ZAIF </t>
    </r>
    <r>
      <rPr>
        <sz val="8"/>
        <color rgb="FFFF0000"/>
        <rFont val="Arial"/>
        <family val="2"/>
        <charset val="238"/>
      </rPr>
      <t>*</t>
    </r>
  </si>
  <si>
    <r>
      <t xml:space="preserve"> </t>
    </r>
    <r>
      <rPr>
        <sz val="8"/>
        <color rgb="FFFF0000"/>
        <rFont val="Arial"/>
        <family val="2"/>
        <charset val="238"/>
      </rPr>
      <t xml:space="preserve"> *</t>
    </r>
    <r>
      <rPr>
        <sz val="8"/>
        <rFont val="Arial"/>
        <family val="2"/>
      </rPr>
      <t xml:space="preserve"> Od 12.12. 2017. Nadzorni odbor fonda ZAIF Propriusa d.d. obavlja one poslove upravljanja fondom koje nije moguće odgađati.</t>
    </r>
  </si>
  <si>
    <t xml:space="preserve">    Since 12.12. 2017. The Supervisory Board of the Fund ZAIF Propriusa d.d. perform those fund management operations that can not be postponed.</t>
  </si>
  <si>
    <r>
      <t xml:space="preserve">Broj / </t>
    </r>
    <r>
      <rPr>
        <i/>
        <sz val="10"/>
        <color rgb="FF0000FF"/>
        <rFont val="Arial"/>
        <family val="2"/>
      </rPr>
      <t>Number</t>
    </r>
    <r>
      <rPr>
        <sz val="10"/>
        <color theme="1"/>
        <rFont val="Arial"/>
        <family val="2"/>
      </rPr>
      <t xml:space="preserve"> 4</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XVI    Zagreb, 23.4.2018.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</si>
</sst>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 numFmtId="180" formatCode="0.000%"/>
    <numFmt numFmtId="181" formatCode="0.0000%"/>
    <numFmt numFmtId="182" formatCode="_-* #,##0.0000\ _k_n_-;\-* #,##0.0000\ _k_n_-;_-* &quot;-&quot;????\ _k_n_-;_-@_-"/>
  </numFmts>
  <fonts count="217">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vertAlign val="superscript"/>
      <sz val="7"/>
      <name val="Arial"/>
      <family val="2"/>
    </font>
    <font>
      <i/>
      <vertAlign val="superscript"/>
      <sz val="8"/>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
      <sz val="8"/>
      <color rgb="FFFF0000"/>
      <name val="Arial"/>
      <family val="2"/>
      <charset val="238"/>
    </font>
    <font>
      <sz val="8"/>
      <color indexed="48"/>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84">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166" fontId="31" fillId="13" borderId="0" xfId="23" applyNumberFormat="1" applyFont="1" applyFill="1" applyBorder="1" applyAlignment="1">
      <alignment horizontal="right"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8"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9"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79"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0"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1" fillId="0" borderId="0" xfId="0" applyFont="1" applyBorder="1" applyAlignment="1">
      <alignment vertical="center"/>
    </xf>
    <xf numFmtId="0" fontId="181"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2"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6"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8"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176" fontId="108" fillId="7" borderId="0" xfId="0" applyNumberFormat="1" applyFont="1" applyFill="1" applyBorder="1" applyAlignment="1" applyProtection="1">
      <alignment horizontal="right" vertical="center"/>
    </xf>
    <xf numFmtId="0" fontId="189"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4"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6"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2" fillId="18" borderId="0" xfId="0" applyNumberFormat="1" applyFont="1" applyFill="1" applyAlignment="1">
      <alignment vertical="center"/>
    </xf>
    <xf numFmtId="3" fontId="161" fillId="13" borderId="0" xfId="0" applyNumberFormat="1" applyFont="1" applyFill="1" applyAlignment="1">
      <alignment vertical="center"/>
    </xf>
    <xf numFmtId="0" fontId="198"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0"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1"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2" fillId="0" borderId="0" xfId="0" applyNumberFormat="1" applyFont="1"/>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4" fillId="13" borderId="0" xfId="3" applyNumberFormat="1" applyFont="1" applyFill="1" applyAlignment="1">
      <alignment horizontal="right" vertical="center"/>
    </xf>
    <xf numFmtId="0" fontId="192" fillId="17" borderId="6" xfId="3" applyFont="1" applyFill="1" applyBorder="1" applyAlignment="1">
      <alignment horizontal="center" vertical="center" wrapText="1"/>
    </xf>
    <xf numFmtId="0" fontId="192" fillId="17" borderId="7" xfId="3" applyFont="1" applyFill="1" applyBorder="1" applyAlignment="1">
      <alignment horizontal="center" vertical="center" wrapText="1"/>
    </xf>
    <xf numFmtId="0" fontId="193" fillId="17" borderId="0" xfId="3" applyFont="1" applyFill="1" applyBorder="1" applyAlignment="1">
      <alignment horizontal="center" vertical="center" wrapText="1"/>
    </xf>
    <xf numFmtId="0" fontId="193"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0" fontId="9" fillId="6" borderId="0" xfId="3" applyFont="1" applyFill="1" applyAlignment="1">
      <alignment vertical="center"/>
    </xf>
    <xf numFmtId="3" fontId="194" fillId="6" borderId="0" xfId="3" applyNumberFormat="1" applyFont="1" applyFill="1" applyAlignment="1">
      <alignment horizontal="right" vertical="center"/>
    </xf>
    <xf numFmtId="3" fontId="194" fillId="6" borderId="0" xfId="3" applyNumberFormat="1" applyFont="1" applyFill="1" applyAlignment="1">
      <alignment vertical="center"/>
    </xf>
    <xf numFmtId="0" fontId="47" fillId="0" borderId="0" xfId="27" applyFont="1"/>
    <xf numFmtId="0" fontId="115"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129" fillId="0" borderId="0" xfId="0"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4"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4" fillId="13" borderId="8" xfId="3" applyNumberFormat="1" applyFont="1" applyFill="1" applyBorder="1" applyAlignment="1">
      <alignment horizontal="right" vertical="center"/>
    </xf>
    <xf numFmtId="0" fontId="141" fillId="4" borderId="8" xfId="3" applyFont="1" applyFill="1" applyBorder="1" applyAlignment="1">
      <alignment horizontal="left" vertical="center"/>
    </xf>
    <xf numFmtId="0" fontId="141"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4"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1" fillId="4" borderId="9" xfId="3" applyFont="1" applyFill="1" applyBorder="1" applyAlignment="1">
      <alignment horizontal="left" vertical="center"/>
    </xf>
    <xf numFmtId="10" fontId="194" fillId="6" borderId="9" xfId="3" applyNumberFormat="1" applyFont="1" applyFill="1" applyBorder="1" applyAlignment="1">
      <alignment horizontal="right" vertical="center"/>
    </xf>
    <xf numFmtId="0" fontId="141" fillId="4" borderId="9" xfId="3" applyFont="1" applyFill="1" applyBorder="1" applyAlignment="1">
      <alignment horizontal="right" vertical="center"/>
    </xf>
    <xf numFmtId="0" fontId="141" fillId="0" borderId="0" xfId="3" applyFont="1" applyFill="1" applyBorder="1" applyAlignment="1">
      <alignment horizontal="left" vertical="center"/>
    </xf>
    <xf numFmtId="0" fontId="19" fillId="0" borderId="0" xfId="3" applyFont="1" applyFill="1" applyBorder="1">
      <alignment vertical="top"/>
    </xf>
    <xf numFmtId="10" fontId="149" fillId="2" borderId="9" xfId="4" applyNumberFormat="1" applyFont="1" applyFill="1" applyBorder="1" applyAlignment="1">
      <alignment horizontal="left" vertical="center"/>
    </xf>
    <xf numFmtId="10" fontId="149"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9"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6"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5"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9"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9"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3" fillId="19" borderId="0" xfId="0" applyNumberFormat="1" applyFont="1" applyFill="1" applyAlignment="1">
      <alignment vertical="center"/>
    </xf>
    <xf numFmtId="0" fontId="113" fillId="19" borderId="0" xfId="0" applyFont="1" applyFill="1" applyAlignment="1">
      <alignment vertical="center"/>
    </xf>
    <xf numFmtId="0" fontId="192" fillId="17" borderId="0" xfId="31" applyFont="1" applyFill="1" applyBorder="1" applyAlignment="1">
      <alignment horizontal="center" vertical="center" wrapText="1"/>
    </xf>
    <xf numFmtId="180" fontId="43" fillId="6" borderId="0" xfId="4" applyNumberFormat="1" applyFont="1" applyFill="1" applyAlignment="1">
      <alignment horizontal="right" vertical="center" inden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80" fontId="42" fillId="13" borderId="0" xfId="1" applyNumberFormat="1" applyFont="1" applyFill="1" applyAlignment="1">
      <alignment horizontal="right" vertical="center" wrapText="1"/>
    </xf>
    <xf numFmtId="181" fontId="42" fillId="13" borderId="0" xfId="1" applyNumberFormat="1" applyFont="1" applyFill="1" applyAlignment="1">
      <alignment horizontal="right" vertical="center" wrapText="1"/>
    </xf>
    <xf numFmtId="0" fontId="33" fillId="13" borderId="0" xfId="0" applyFont="1" applyFill="1" applyBorder="1" applyAlignment="1">
      <alignment horizontal="center" vertical="center" wrapText="1"/>
    </xf>
    <xf numFmtId="0" fontId="170" fillId="0" borderId="0" xfId="0" applyFont="1" applyFill="1" applyBorder="1" applyAlignment="1">
      <alignment vertical="top"/>
    </xf>
    <xf numFmtId="0" fontId="124"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67" fontId="63" fillId="6" borderId="0" xfId="13" applyNumberFormat="1" applyFont="1" applyFill="1" applyBorder="1" applyAlignment="1">
      <alignment horizontal="left" vertical="center"/>
    </xf>
    <xf numFmtId="167" fontId="63" fillId="6" borderId="0" xfId="13" applyNumberFormat="1" applyFont="1" applyFill="1" applyBorder="1" applyAlignment="1">
      <alignment horizontal="center" vertical="center"/>
    </xf>
    <xf numFmtId="167" fontId="63" fillId="6" borderId="0" xfId="14" applyNumberFormat="1" applyFont="1" applyFill="1" applyAlignment="1">
      <alignment horizontal="center" vertical="center"/>
    </xf>
    <xf numFmtId="0" fontId="166" fillId="0" borderId="0" xfId="0" applyFont="1" applyFill="1" applyBorder="1" applyAlignment="1">
      <alignment vertical="center"/>
    </xf>
    <xf numFmtId="0" fontId="0" fillId="0" borderId="0" xfId="0" applyAlignment="1">
      <alignment wrapText="1"/>
    </xf>
    <xf numFmtId="0" fontId="0" fillId="0" borderId="0" xfId="0"/>
    <xf numFmtId="0" fontId="33" fillId="13" borderId="0" xfId="0"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99" fillId="0" borderId="0" xfId="0" applyFont="1" applyAlignment="1">
      <alignment vertical="center"/>
    </xf>
    <xf numFmtId="0" fontId="99" fillId="0" borderId="0" xfId="0" applyFont="1"/>
    <xf numFmtId="0" fontId="124" fillId="0" borderId="0" xfId="0" applyFont="1" applyFill="1" applyBorder="1" applyAlignment="1">
      <alignment vertical="top"/>
    </xf>
    <xf numFmtId="0" fontId="170"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80" fontId="63" fillId="6" borderId="0" xfId="4" applyNumberFormat="1" applyFont="1" applyFill="1" applyBorder="1" applyAlignment="1">
      <alignment horizontal="right" vertical="center"/>
    </xf>
    <xf numFmtId="10" fontId="63" fillId="6" borderId="0" xfId="4" applyNumberFormat="1" applyFont="1" applyFill="1" applyBorder="1" applyAlignment="1">
      <alignment horizontal="right" vertical="center"/>
    </xf>
    <xf numFmtId="167" fontId="166" fillId="6" borderId="0" xfId="14" applyNumberFormat="1" applyFont="1" applyFill="1" applyAlignment="1">
      <alignment horizontal="left" vertical="center" wrapText="1"/>
    </xf>
    <xf numFmtId="167" fontId="124" fillId="6" borderId="0" xfId="14" applyNumberFormat="1" applyFont="1" applyFill="1" applyAlignment="1">
      <alignment horizontal="left" vertical="center" wrapText="1"/>
    </xf>
    <xf numFmtId="10" fontId="63" fillId="6" borderId="0" xfId="4" applyNumberFormat="1" applyFont="1" applyFill="1" applyBorder="1" applyAlignment="1">
      <alignment horizontal="right" vertical="center" indent="1"/>
    </xf>
    <xf numFmtId="0" fontId="212" fillId="4" borderId="0" xfId="3" applyFont="1" applyFill="1" applyAlignment="1">
      <alignment horizontal="center" vertical="center" wrapText="1"/>
    </xf>
    <xf numFmtId="0" fontId="141" fillId="4" borderId="0" xfId="3" applyFont="1" applyFill="1" applyAlignment="1">
      <alignment horizontal="center" vertical="center"/>
    </xf>
    <xf numFmtId="0" fontId="141"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2"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08" fillId="0" borderId="0" xfId="3" applyFont="1" applyAlignment="1">
      <alignment horizontal="left" vertical="center"/>
    </xf>
    <xf numFmtId="0" fontId="42" fillId="13" borderId="0" xfId="3" applyFont="1" applyFill="1" applyBorder="1" applyAlignment="1">
      <alignment horizontal="center" vertical="center"/>
    </xf>
    <xf numFmtId="0" fontId="162" fillId="0" borderId="0" xfId="0" applyFont="1" applyAlignment="1">
      <alignment horizontal="right" vertical="center" indent="1"/>
    </xf>
    <xf numFmtId="0" fontId="64" fillId="0" borderId="0" xfId="0" applyFont="1" applyAlignment="1">
      <alignment horizontal="right" vertical="center" indent="1"/>
    </xf>
    <xf numFmtId="0" fontId="214" fillId="0" borderId="0" xfId="0" applyFont="1"/>
    <xf numFmtId="0" fontId="108"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31" fillId="13" borderId="0" xfId="0" applyFont="1" applyFill="1" applyBorder="1" applyAlignment="1" applyProtection="1">
      <alignment horizontal="center" vertical="center" wrapText="1"/>
      <protection locked="0"/>
    </xf>
    <xf numFmtId="10" fontId="0" fillId="0" borderId="0" xfId="0" applyNumberFormat="1" applyFont="1"/>
    <xf numFmtId="0" fontId="33" fillId="0" borderId="0" xfId="3" applyFont="1" applyAlignment="1">
      <alignment horizontal="right" vertical="center" indent="1"/>
    </xf>
    <xf numFmtId="0" fontId="33" fillId="6" borderId="0" xfId="21" applyFont="1" applyFill="1" applyBorder="1" applyAlignment="1">
      <alignment horizontal="left" vertical="center" wrapText="1"/>
    </xf>
    <xf numFmtId="0" fontId="108" fillId="0" borderId="0" xfId="0" applyFont="1" applyAlignment="1">
      <alignment vertical="center"/>
    </xf>
    <xf numFmtId="0" fontId="182" fillId="0" borderId="0" xfId="0" applyFont="1" applyAlignment="1">
      <alignment vertical="center"/>
    </xf>
    <xf numFmtId="0" fontId="42" fillId="13" borderId="0" xfId="3" applyFont="1" applyFill="1" applyBorder="1" applyAlignment="1">
      <alignment horizontal="center" vertical="center"/>
    </xf>
    <xf numFmtId="0" fontId="215" fillId="6" borderId="0" xfId="23" applyFont="1" applyFill="1" applyBorder="1" applyAlignment="1">
      <alignment horizontal="left" vertical="center" wrapText="1"/>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0" fontId="184"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6"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6"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0" fontId="33" fillId="6" borderId="0" xfId="0" applyFont="1" applyFill="1" applyBorder="1" applyAlignment="1">
      <alignment horizontal="left" vertical="center" wrapText="1"/>
    </xf>
    <xf numFmtId="0" fontId="13" fillId="13" borderId="0" xfId="0" applyFont="1" applyFill="1" applyBorder="1" applyAlignment="1">
      <alignment horizontal="center" vertical="center"/>
    </xf>
    <xf numFmtId="167" fontId="63" fillId="6" borderId="0" xfId="14" applyNumberFormat="1" applyFont="1" applyFill="1" applyAlignment="1">
      <alignment horizontal="center" vertical="center"/>
    </xf>
    <xf numFmtId="10" fontId="63" fillId="6" borderId="0" xfId="4" applyNumberFormat="1" applyFont="1" applyFill="1" applyBorder="1" applyAlignment="1">
      <alignment horizontal="right" vertical="center" indent="1"/>
    </xf>
    <xf numFmtId="10" fontId="63" fillId="6" borderId="0" xfId="4" applyNumberFormat="1" applyFont="1" applyFill="1" applyBorder="1" applyAlignment="1">
      <alignment horizontal="right" vertical="center"/>
    </xf>
    <xf numFmtId="180" fontId="63" fillId="6" borderId="0" xfId="4" applyNumberFormat="1" applyFont="1" applyFill="1" applyBorder="1" applyAlignment="1">
      <alignment horizontal="right" vertical="center"/>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2" fillId="17" borderId="0" xfId="3" applyFont="1" applyFill="1" applyAlignment="1">
      <alignment horizontal="center" vertical="center" wrapText="1"/>
    </xf>
    <xf numFmtId="0" fontId="192" fillId="17" borderId="0" xfId="3" applyFont="1" applyFill="1" applyAlignment="1">
      <alignment horizontal="center"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19050</xdr:rowOff>
    </xdr:from>
    <xdr:to>
      <xdr:col>4</xdr:col>
      <xdr:colOff>78581</xdr:colOff>
      <xdr:row>50</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896100"/>
          <a:ext cx="5364956" cy="3228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10</xdr:col>
      <xdr:colOff>66675</xdr:colOff>
      <xdr:row>68</xdr:row>
      <xdr:rowOff>57150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81825"/>
          <a:ext cx="8210550" cy="5238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200025</xdr:colOff>
      <xdr:row>26</xdr:row>
      <xdr:rowOff>152400</xdr:rowOff>
    </xdr:from>
    <xdr:to>
      <xdr:col>9</xdr:col>
      <xdr:colOff>17099</xdr:colOff>
      <xdr:row>39</xdr:row>
      <xdr:rowOff>44408</xdr:rowOff>
    </xdr:to>
    <xdr:pic>
      <xdr:nvPicPr>
        <xdr:cNvPr id="3" name="Picture 2"/>
        <xdr:cNvPicPr>
          <a:picLocks noChangeAspect="1"/>
        </xdr:cNvPicPr>
      </xdr:nvPicPr>
      <xdr:blipFill>
        <a:blip xmlns:r="http://schemas.openxmlformats.org/officeDocument/2006/relationships" r:embed="rId1"/>
        <a:stretch>
          <a:fillRect/>
        </a:stretch>
      </xdr:blipFill>
      <xdr:spPr>
        <a:xfrm>
          <a:off x="2371725" y="5324475"/>
          <a:ext cx="3865199" cy="2349458"/>
        </a:xfrm>
        <a:prstGeom prst="rect">
          <a:avLst/>
        </a:prstGeom>
      </xdr:spPr>
    </xdr:pic>
    <xdr:clientData/>
  </xdr:twoCellAnchor>
  <xdr:twoCellAnchor editAs="oneCell">
    <xdr:from>
      <xdr:col>3</xdr:col>
      <xdr:colOff>200026</xdr:colOff>
      <xdr:row>8</xdr:row>
      <xdr:rowOff>114300</xdr:rowOff>
    </xdr:from>
    <xdr:to>
      <xdr:col>9</xdr:col>
      <xdr:colOff>45675</xdr:colOff>
      <xdr:row>22</xdr:row>
      <xdr:rowOff>25358</xdr:rowOff>
    </xdr:to>
    <xdr:pic>
      <xdr:nvPicPr>
        <xdr:cNvPr id="8" name="Picture 7"/>
        <xdr:cNvPicPr>
          <a:picLocks noChangeAspect="1"/>
        </xdr:cNvPicPr>
      </xdr:nvPicPr>
      <xdr:blipFill>
        <a:blip xmlns:r="http://schemas.openxmlformats.org/officeDocument/2006/relationships" r:embed="rId2"/>
        <a:stretch>
          <a:fillRect/>
        </a:stretch>
      </xdr:blipFill>
      <xdr:spPr>
        <a:xfrm>
          <a:off x="2371726" y="1800225"/>
          <a:ext cx="3893774" cy="23494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23</xdr:row>
      <xdr:rowOff>142875</xdr:rowOff>
    </xdr:from>
    <xdr:to>
      <xdr:col>9</xdr:col>
      <xdr:colOff>36149</xdr:colOff>
      <xdr:row>36</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62200" y="4800600"/>
          <a:ext cx="3865199" cy="2343150"/>
        </a:xfrm>
        <a:prstGeom prst="rect">
          <a:avLst/>
        </a:prstGeom>
      </xdr:spPr>
    </xdr:pic>
    <xdr:clientData/>
  </xdr:twoCellAnchor>
  <xdr:twoCellAnchor editAs="oneCell">
    <xdr:from>
      <xdr:col>3</xdr:col>
      <xdr:colOff>200025</xdr:colOff>
      <xdr:row>5</xdr:row>
      <xdr:rowOff>123825</xdr:rowOff>
    </xdr:from>
    <xdr:to>
      <xdr:col>9</xdr:col>
      <xdr:colOff>57867</xdr:colOff>
      <xdr:row>19</xdr:row>
      <xdr:rowOff>4787</xdr:rowOff>
    </xdr:to>
    <xdr:pic>
      <xdr:nvPicPr>
        <xdr:cNvPr id="7" name="Picture 6"/>
        <xdr:cNvPicPr>
          <a:picLocks noChangeAspect="1"/>
        </xdr:cNvPicPr>
      </xdr:nvPicPr>
      <xdr:blipFill>
        <a:blip xmlns:r="http://schemas.openxmlformats.org/officeDocument/2006/relationships" r:embed="rId2"/>
        <a:stretch>
          <a:fillRect/>
        </a:stretch>
      </xdr:blipFill>
      <xdr:spPr>
        <a:xfrm>
          <a:off x="2343150" y="1295400"/>
          <a:ext cx="3905967" cy="23193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39</xdr:row>
      <xdr:rowOff>0</xdr:rowOff>
    </xdr:from>
    <xdr:to>
      <xdr:col>5</xdr:col>
      <xdr:colOff>781050</xdr:colOff>
      <xdr:row>64</xdr:row>
      <xdr:rowOff>11341</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11372850"/>
          <a:ext cx="6029325" cy="40594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2</xdr:row>
      <xdr:rowOff>0</xdr:rowOff>
    </xdr:from>
    <xdr:to>
      <xdr:col>16</xdr:col>
      <xdr:colOff>590550</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352425"/>
          <a:ext cx="10325100" cy="632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51</xdr:row>
      <xdr:rowOff>133350</xdr:rowOff>
    </xdr:from>
    <xdr:to>
      <xdr:col>3</xdr:col>
      <xdr:colOff>737556</xdr:colOff>
      <xdr:row>68</xdr:row>
      <xdr:rowOff>47625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8515350"/>
          <a:ext cx="4614231" cy="2667000"/>
        </a:xfrm>
        <a:prstGeom prst="rect">
          <a:avLst/>
        </a:prstGeom>
      </xdr:spPr>
    </xdr:pic>
    <xdr:clientData/>
  </xdr:twoCellAnchor>
  <xdr:twoCellAnchor editAs="oneCell">
    <xdr:from>
      <xdr:col>0</xdr:col>
      <xdr:colOff>0</xdr:colOff>
      <xdr:row>31</xdr:row>
      <xdr:rowOff>133349</xdr:rowOff>
    </xdr:from>
    <xdr:to>
      <xdr:col>4</xdr:col>
      <xdr:colOff>28782</xdr:colOff>
      <xdr:row>48</xdr:row>
      <xdr:rowOff>38099</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5276849"/>
          <a:ext cx="4715082" cy="2657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2</xdr:row>
      <xdr:rowOff>19051</xdr:rowOff>
    </xdr:from>
    <xdr:to>
      <xdr:col>11</xdr:col>
      <xdr:colOff>571499</xdr:colOff>
      <xdr:row>24</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48" y="342901"/>
          <a:ext cx="7219951" cy="3543300"/>
        </a:xfrm>
        <a:prstGeom prst="rect">
          <a:avLst/>
        </a:prstGeom>
      </xdr:spPr>
    </xdr:pic>
    <xdr:clientData/>
  </xdr:twoCellAnchor>
  <xdr:twoCellAnchor editAs="oneCell">
    <xdr:from>
      <xdr:col>0</xdr:col>
      <xdr:colOff>9524</xdr:colOff>
      <xdr:row>28</xdr:row>
      <xdr:rowOff>0</xdr:rowOff>
    </xdr:from>
    <xdr:to>
      <xdr:col>12</xdr:col>
      <xdr:colOff>38100</xdr:colOff>
      <xdr:row>49</xdr:row>
      <xdr:rowOff>152400</xdr:rowOff>
    </xdr:to>
    <xdr:pic>
      <xdr:nvPicPr>
        <xdr:cNvPr id="5" name="Picture 4"/>
        <xdr:cNvPicPr>
          <a:picLocks noChangeAspect="1"/>
        </xdr:cNvPicPr>
      </xdr:nvPicPr>
      <xdr:blipFill>
        <a:blip xmlns:r="http://schemas.openxmlformats.org/officeDocument/2006/relationships" r:embed="rId2"/>
        <a:stretch>
          <a:fillRect/>
        </a:stretch>
      </xdr:blipFill>
      <xdr:spPr>
        <a:xfrm>
          <a:off x="9524" y="4533900"/>
          <a:ext cx="7286626" cy="3552825"/>
        </a:xfrm>
        <a:prstGeom prst="rect">
          <a:avLst/>
        </a:prstGeom>
      </xdr:spPr>
    </xdr:pic>
    <xdr:clientData/>
  </xdr:twoCellAnchor>
  <xdr:twoCellAnchor editAs="oneCell">
    <xdr:from>
      <xdr:col>0</xdr:col>
      <xdr:colOff>19050</xdr:colOff>
      <xdr:row>54</xdr:row>
      <xdr:rowOff>19050</xdr:rowOff>
    </xdr:from>
    <xdr:to>
      <xdr:col>11</xdr:col>
      <xdr:colOff>581025</xdr:colOff>
      <xdr:row>76</xdr:row>
      <xdr:rowOff>9525</xdr:rowOff>
    </xdr:to>
    <xdr:pic>
      <xdr:nvPicPr>
        <xdr:cNvPr id="7" name="Picture 6"/>
        <xdr:cNvPicPr>
          <a:picLocks noChangeAspect="1"/>
        </xdr:cNvPicPr>
      </xdr:nvPicPr>
      <xdr:blipFill>
        <a:blip xmlns:r="http://schemas.openxmlformats.org/officeDocument/2006/relationships" r:embed="rId3"/>
        <a:stretch>
          <a:fillRect/>
        </a:stretch>
      </xdr:blipFill>
      <xdr:spPr>
        <a:xfrm>
          <a:off x="19050" y="8763000"/>
          <a:ext cx="7229475" cy="3552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57150</xdr:rowOff>
    </xdr:from>
    <xdr:to>
      <xdr:col>10</xdr:col>
      <xdr:colOff>28575</xdr:colOff>
      <xdr:row>39</xdr:row>
      <xdr:rowOff>9992</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486275"/>
          <a:ext cx="7096125" cy="33532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9524</xdr:rowOff>
    </xdr:from>
    <xdr:to>
      <xdr:col>6</xdr:col>
      <xdr:colOff>0</xdr:colOff>
      <xdr:row>42</xdr:row>
      <xdr:rowOff>19050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010149"/>
          <a:ext cx="6029325" cy="29241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6</xdr:col>
      <xdr:colOff>611315</xdr:colOff>
      <xdr:row>41</xdr:row>
      <xdr:rowOff>19050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010025"/>
          <a:ext cx="6602540" cy="3095625"/>
        </a:xfrm>
        <a:prstGeom prst="rect">
          <a:avLst/>
        </a:prstGeom>
      </xdr:spPr>
    </xdr:pic>
    <xdr:clientData/>
  </xdr:twoCellAnchor>
  <xdr:twoCellAnchor editAs="oneCell">
    <xdr:from>
      <xdr:col>0</xdr:col>
      <xdr:colOff>0</xdr:colOff>
      <xdr:row>45</xdr:row>
      <xdr:rowOff>9525</xdr:rowOff>
    </xdr:from>
    <xdr:to>
      <xdr:col>6</xdr:col>
      <xdr:colOff>635701</xdr:colOff>
      <xdr:row>64</xdr:row>
      <xdr:rowOff>19050</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7743825"/>
          <a:ext cx="6626926" cy="30861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uplate"/>
      <sheetName val="Isplate"/>
      <sheetName val="NAV"/>
      <sheetName val="NAV- NETO UPLATE"/>
      <sheetName val="GRAF NAV-NETO UPLATE"/>
      <sheetName val="ODMF NAV - NETO UPLATE"/>
      <sheetName val="MI ODMF - članstvo"/>
      <sheetName val="MI ODMF - doprinosi"/>
      <sheetName val="ODMF - isplate"/>
      <sheetName val="MI ODMF NAV"/>
      <sheetName val="Broj članova"/>
      <sheetName val="Bruto uplate po članu"/>
      <sheetName val="NAV po članu"/>
      <sheetName val="Bruto "/>
      <sheetName val="Chart1"/>
      <sheetName val="Omjer NAV-NETO UPLATE ODMF-ova"/>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33418</v>
          </cell>
          <cell r="ER2">
            <v>34213</v>
          </cell>
          <cell r="ES2">
            <v>34927</v>
          </cell>
          <cell r="ET2">
            <v>35679</v>
          </cell>
          <cell r="EU2">
            <v>36289</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97868</v>
          </cell>
          <cell r="EQ3">
            <v>98242</v>
          </cell>
          <cell r="ER3">
            <v>98746</v>
          </cell>
          <cell r="ES3">
            <v>98947</v>
          </cell>
          <cell r="ET3">
            <v>99316</v>
          </cell>
          <cell r="EU3">
            <v>99657</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23820</v>
          </cell>
          <cell r="ES4">
            <v>23885</v>
          </cell>
          <cell r="ET4">
            <v>24014</v>
          </cell>
          <cell r="EU4">
            <v>24228</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19193</v>
          </cell>
          <cell r="ES5">
            <v>19301</v>
          </cell>
          <cell r="ET5">
            <v>19419</v>
          </cell>
          <cell r="EU5">
            <v>19575</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20805</v>
          </cell>
          <cell r="ES6">
            <v>21025</v>
          </cell>
          <cell r="ET6">
            <v>21300</v>
          </cell>
          <cell r="EU6">
            <v>21630</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60298</v>
          </cell>
          <cell r="ES7">
            <v>60564</v>
          </cell>
          <cell r="ET7">
            <v>60904</v>
          </cell>
          <cell r="EU7">
            <v>61596</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251420</v>
          </cell>
          <cell r="EQ8">
            <v>253411</v>
          </cell>
          <cell r="ER8">
            <v>257075</v>
          </cell>
          <cell r="ES8">
            <v>258649</v>
          </cell>
          <cell r="ET8">
            <v>260632</v>
          </cell>
          <cell r="EU8">
            <v>262975</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751</v>
          </cell>
          <cell r="ER11">
            <v>984</v>
          </cell>
          <cell r="ES11">
            <v>977</v>
          </cell>
          <cell r="ET11">
            <v>910</v>
          </cell>
          <cell r="EU11">
            <v>788</v>
          </cell>
          <cell r="EV11">
            <v>747</v>
          </cell>
          <cell r="EW11">
            <v>741</v>
          </cell>
          <cell r="EX11">
            <v>538</v>
          </cell>
          <cell r="EY11">
            <v>455</v>
          </cell>
          <cell r="EZ11">
            <v>419</v>
          </cell>
          <cell r="FA11">
            <v>539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503</v>
          </cell>
          <cell r="EQ12">
            <v>507</v>
          </cell>
          <cell r="ER12">
            <v>718</v>
          </cell>
          <cell r="ES12">
            <v>476</v>
          </cell>
          <cell r="ET12">
            <v>601</v>
          </cell>
          <cell r="EU12">
            <v>553</v>
          </cell>
          <cell r="EV12">
            <v>594</v>
          </cell>
          <cell r="EW12">
            <v>524</v>
          </cell>
          <cell r="EX12">
            <v>429</v>
          </cell>
          <cell r="EY12">
            <v>381</v>
          </cell>
          <cell r="EZ12">
            <v>340</v>
          </cell>
          <cell r="FA12">
            <v>363</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1894</v>
          </cell>
          <cell r="EQ17">
            <v>2533</v>
          </cell>
          <cell r="ER17">
            <v>4492</v>
          </cell>
          <cell r="ES17">
            <v>2582</v>
          </cell>
          <cell r="ET17">
            <v>2799</v>
          </cell>
          <cell r="EU17">
            <v>3121</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112</v>
          </cell>
          <cell r="ES26">
            <v>175</v>
          </cell>
          <cell r="ET26">
            <v>130</v>
          </cell>
          <cell r="EU26">
            <v>99</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36</v>
          </cell>
          <cell r="ES35">
            <v>34</v>
          </cell>
          <cell r="ET35">
            <v>34</v>
          </cell>
          <cell r="EU35">
            <v>34</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107</v>
          </cell>
          <cell r="ER39">
            <v>179</v>
          </cell>
          <cell r="ES39">
            <v>223</v>
          </cell>
          <cell r="ET39">
            <v>194</v>
          </cell>
          <cell r="EU39">
            <v>172</v>
          </cell>
          <cell r="EV39">
            <v>128</v>
          </cell>
          <cell r="EW39">
            <v>158</v>
          </cell>
          <cell r="EX39">
            <v>151</v>
          </cell>
          <cell r="EY39">
            <v>128</v>
          </cell>
          <cell r="EZ39">
            <v>116</v>
          </cell>
          <cell r="FA39">
            <v>123</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421</v>
          </cell>
          <cell r="ER44">
            <v>680</v>
          </cell>
          <cell r="ES44">
            <v>799</v>
          </cell>
          <cell r="ET44">
            <v>652</v>
          </cell>
          <cell r="EU44">
            <v>645</v>
          </cell>
          <cell r="EV44">
            <v>0</v>
          </cell>
          <cell r="EW44">
            <v>0</v>
          </cell>
          <cell r="EX44">
            <v>0</v>
          </cell>
          <cell r="EY44">
            <v>0</v>
          </cell>
          <cell r="EZ44">
            <v>0</v>
          </cell>
          <cell r="FA44">
            <v>0</v>
          </cell>
          <cell r="FB44">
            <v>0</v>
          </cell>
          <cell r="FC44">
            <v>0</v>
          </cell>
          <cell r="FD4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refreshError="1"/>
      <sheetData sheetId="1" refreshError="1"/>
      <sheetData sheetId="2">
        <row r="3">
          <cell r="A3">
            <v>38868</v>
          </cell>
          <cell r="C3">
            <v>961274581</v>
          </cell>
          <cell r="E3">
            <v>5163104011</v>
          </cell>
          <cell r="G3">
            <v>2416429</v>
          </cell>
          <cell r="H3">
            <v>0</v>
          </cell>
          <cell r="J3">
            <v>6126795021</v>
          </cell>
          <cell r="L3">
            <v>1738348</v>
          </cell>
          <cell r="N3">
            <v>3814001330</v>
          </cell>
          <cell r="P3">
            <v>3058771</v>
          </cell>
          <cell r="S3">
            <v>3818798449</v>
          </cell>
          <cell r="W3">
            <v>2254.0700000000002</v>
          </cell>
          <cell r="X3">
            <v>2494.1</v>
          </cell>
          <cell r="AG3">
            <v>101.9113</v>
          </cell>
          <cell r="AI3">
            <v>22564</v>
          </cell>
          <cell r="AK3">
            <v>132353</v>
          </cell>
          <cell r="AL3">
            <v>36000.199999999997</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E4">
            <v>1959291759</v>
          </cell>
          <cell r="G4">
            <v>3287939.92</v>
          </cell>
          <cell r="H4">
            <v>0</v>
          </cell>
          <cell r="J4">
            <v>4246928656.27</v>
          </cell>
          <cell r="L4">
            <v>174478103.34999999</v>
          </cell>
          <cell r="N4">
            <v>975421373</v>
          </cell>
          <cell r="P4">
            <v>3287939.92</v>
          </cell>
          <cell r="S4">
            <v>1153187416.27</v>
          </cell>
          <cell r="W4">
            <v>2391.8000000000002</v>
          </cell>
          <cell r="X4">
            <v>2713.5</v>
          </cell>
          <cell r="AG4">
            <v>101.1439</v>
          </cell>
          <cell r="AH4">
            <v>0</v>
          </cell>
          <cell r="AI4">
            <v>14394</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E5">
            <v>1830870605</v>
          </cell>
          <cell r="G5">
            <v>14074016.140000001</v>
          </cell>
          <cell r="H5">
            <v>0</v>
          </cell>
          <cell r="J5">
            <v>2729430722.5899997</v>
          </cell>
          <cell r="L5">
            <v>282037185.44999999</v>
          </cell>
          <cell r="N5">
            <v>1294983349</v>
          </cell>
          <cell r="P5">
            <v>14324016.140000001</v>
          </cell>
          <cell r="S5">
            <v>1591344550.5900002</v>
          </cell>
          <cell r="W5">
            <v>2647.09</v>
          </cell>
          <cell r="X5">
            <v>2871.6</v>
          </cell>
          <cell r="AG5">
            <v>101.5081</v>
          </cell>
          <cell r="AH5">
            <v>0</v>
          </cell>
          <cell r="AI5">
            <v>20756</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E6">
            <v>2780711515.3499999</v>
          </cell>
          <cell r="G6">
            <v>25067535.199999999</v>
          </cell>
          <cell r="H6">
            <v>0</v>
          </cell>
          <cell r="J6">
            <v>3900524225.5</v>
          </cell>
          <cell r="L6">
            <v>376686565.94999999</v>
          </cell>
          <cell r="N6">
            <v>1742658688</v>
          </cell>
          <cell r="P6">
            <v>26858697.199999999</v>
          </cell>
          <cell r="S6">
            <v>2146203951.1500001</v>
          </cell>
          <cell r="W6">
            <v>2804.7</v>
          </cell>
          <cell r="X6">
            <v>3099.5</v>
          </cell>
          <cell r="AG6">
            <v>102.08540000000001</v>
          </cell>
          <cell r="AH6">
            <v>0</v>
          </cell>
          <cell r="AI6">
            <v>27490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E7">
            <v>2930433379.3299999</v>
          </cell>
          <cell r="G7">
            <v>22512038.370000001</v>
          </cell>
          <cell r="H7">
            <v>0</v>
          </cell>
          <cell r="J7">
            <v>4301057048.3699999</v>
          </cell>
          <cell r="L7">
            <v>346713187.66999996</v>
          </cell>
          <cell r="N7">
            <v>2003580235</v>
          </cell>
          <cell r="P7">
            <v>23437588.370000001</v>
          </cell>
          <cell r="S7">
            <v>2373731011.04</v>
          </cell>
          <cell r="W7">
            <v>2820.31</v>
          </cell>
          <cell r="X7">
            <v>3163.8</v>
          </cell>
          <cell r="AG7">
            <v>100.7586</v>
          </cell>
          <cell r="AH7">
            <v>0</v>
          </cell>
          <cell r="AI7">
            <v>27255</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E8">
            <v>1582286920</v>
          </cell>
          <cell r="G8">
            <v>1104303.3600000001</v>
          </cell>
          <cell r="H8">
            <v>0</v>
          </cell>
          <cell r="J8">
            <v>2798825637.8200002</v>
          </cell>
          <cell r="L8">
            <v>411316582.45999998</v>
          </cell>
          <cell r="N8">
            <v>825257090</v>
          </cell>
          <cell r="P8">
            <v>1104303.3600000001</v>
          </cell>
          <cell r="S8">
            <v>1237677975.8199999</v>
          </cell>
          <cell r="W8">
            <v>3026.03</v>
          </cell>
          <cell r="X8">
            <v>3259</v>
          </cell>
          <cell r="AG8">
            <v>100.9927</v>
          </cell>
          <cell r="AH8">
            <v>0</v>
          </cell>
          <cell r="AI8">
            <v>24324</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E9">
            <v>2205663894</v>
          </cell>
          <cell r="G9">
            <v>801118.93</v>
          </cell>
          <cell r="H9">
            <v>0</v>
          </cell>
          <cell r="J9">
            <v>3160050600.2599998</v>
          </cell>
          <cell r="L9">
            <v>337729866.33000004</v>
          </cell>
          <cell r="N9">
            <v>1450372489</v>
          </cell>
          <cell r="P9">
            <v>801118.93</v>
          </cell>
          <cell r="S9">
            <v>1788903474.26</v>
          </cell>
          <cell r="W9">
            <v>2980.46</v>
          </cell>
          <cell r="X9">
            <v>3255.7</v>
          </cell>
          <cell r="AG9">
            <v>101.9375</v>
          </cell>
          <cell r="AH9">
            <v>0</v>
          </cell>
          <cell r="AI9">
            <v>19747</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E10">
            <v>3732982447</v>
          </cell>
          <cell r="G10">
            <v>1541726.03</v>
          </cell>
          <cell r="H10">
            <v>0</v>
          </cell>
          <cell r="J10">
            <v>4882526560.6799994</v>
          </cell>
          <cell r="L10">
            <v>191375985.65000001</v>
          </cell>
          <cell r="N10">
            <v>1462243341</v>
          </cell>
          <cell r="P10">
            <v>1541726.03</v>
          </cell>
          <cell r="S10">
            <v>1655161052.6800001</v>
          </cell>
          <cell r="W10">
            <v>2963.45</v>
          </cell>
          <cell r="X10">
            <v>3209.5</v>
          </cell>
          <cell r="AG10">
            <v>101.0577</v>
          </cell>
          <cell r="AH10">
            <v>0</v>
          </cell>
          <cell r="AI10">
            <v>19204</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E11">
            <v>2728062179</v>
          </cell>
          <cell r="G11">
            <v>463978.54</v>
          </cell>
          <cell r="H11">
            <v>197060</v>
          </cell>
          <cell r="J11">
            <v>3869154489.8699999</v>
          </cell>
          <cell r="L11">
            <v>289235233.33000004</v>
          </cell>
          <cell r="N11">
            <v>1748507984</v>
          </cell>
          <cell r="P11">
            <v>463978.54</v>
          </cell>
          <cell r="S11">
            <v>2038207195.8699999</v>
          </cell>
          <cell r="W11">
            <v>3221.93</v>
          </cell>
          <cell r="X11">
            <v>3762.6</v>
          </cell>
          <cell r="AG11">
            <v>100.1784</v>
          </cell>
          <cell r="AH11">
            <v>0</v>
          </cell>
          <cell r="AI11">
            <v>28345</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E12">
            <v>8385799888</v>
          </cell>
          <cell r="G12">
            <v>3329363.11</v>
          </cell>
          <cell r="H12">
            <v>0</v>
          </cell>
          <cell r="J12">
            <v>10290282001.140001</v>
          </cell>
          <cell r="L12">
            <v>603141218.03000009</v>
          </cell>
          <cell r="N12">
            <v>7087084667</v>
          </cell>
          <cell r="P12">
            <v>3329363.11</v>
          </cell>
          <cell r="S12">
            <v>7693555248.1399994</v>
          </cell>
          <cell r="W12">
            <v>3278.7</v>
          </cell>
          <cell r="X12">
            <v>3797.1</v>
          </cell>
          <cell r="AG12">
            <v>101.1687</v>
          </cell>
          <cell r="AH12">
            <v>0</v>
          </cell>
          <cell r="AI12">
            <v>36337</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E13">
            <v>4626969502</v>
          </cell>
          <cell r="G13">
            <v>5631263</v>
          </cell>
          <cell r="H13">
            <v>0</v>
          </cell>
          <cell r="J13">
            <v>6452928433</v>
          </cell>
          <cell r="L13">
            <v>3328997</v>
          </cell>
          <cell r="N13">
            <v>3732260686</v>
          </cell>
          <cell r="P13">
            <v>5338436</v>
          </cell>
          <cell r="S13">
            <v>3740928119</v>
          </cell>
          <cell r="W13">
            <v>0</v>
          </cell>
          <cell r="X13">
            <v>4237.7</v>
          </cell>
          <cell r="AG13">
            <v>100.6005</v>
          </cell>
          <cell r="AH13">
            <v>0</v>
          </cell>
          <cell r="AI13">
            <v>35295</v>
          </cell>
          <cell r="AK13">
            <v>264277.3</v>
          </cell>
          <cell r="AL13">
            <v>42751.9</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E14">
            <v>4606368054</v>
          </cell>
          <cell r="G14">
            <v>17300894</v>
          </cell>
          <cell r="H14">
            <v>17874501</v>
          </cell>
          <cell r="J14">
            <v>6477303606</v>
          </cell>
          <cell r="L14">
            <v>2385941</v>
          </cell>
          <cell r="N14">
            <v>3839856830</v>
          </cell>
          <cell r="P14">
            <v>11252421</v>
          </cell>
          <cell r="Q14">
            <v>18500000</v>
          </cell>
          <cell r="S14">
            <v>3871995192</v>
          </cell>
          <cell r="W14">
            <v>0</v>
          </cell>
          <cell r="X14">
            <v>4613.1000000000004</v>
          </cell>
          <cell r="AG14">
            <v>100.3556</v>
          </cell>
          <cell r="AH14">
            <v>0</v>
          </cell>
          <cell r="AI14">
            <v>39421</v>
          </cell>
          <cell r="AK14">
            <v>299545.09999999998</v>
          </cell>
          <cell r="AL14">
            <v>42663.9</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E15">
            <v>2380642793</v>
          </cell>
          <cell r="G15">
            <v>12269627</v>
          </cell>
          <cell r="H15">
            <v>0</v>
          </cell>
          <cell r="J15">
            <v>5028528382</v>
          </cell>
          <cell r="L15">
            <v>2985976</v>
          </cell>
          <cell r="N15">
            <v>1331850423</v>
          </cell>
          <cell r="P15">
            <v>7616251</v>
          </cell>
          <cell r="Q15">
            <v>0</v>
          </cell>
          <cell r="S15">
            <v>1342452650</v>
          </cell>
          <cell r="W15">
            <v>0</v>
          </cell>
          <cell r="X15">
            <v>4976.8</v>
          </cell>
          <cell r="AG15">
            <v>100.01739999999999</v>
          </cell>
          <cell r="AH15">
            <v>0</v>
          </cell>
          <cell r="AI15">
            <v>47613</v>
          </cell>
          <cell r="AK15">
            <v>321206.3</v>
          </cell>
          <cell r="AL15">
            <v>42284.7</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E16">
            <v>1915146330</v>
          </cell>
          <cell r="G16">
            <v>6700127</v>
          </cell>
          <cell r="H16">
            <v>0</v>
          </cell>
          <cell r="J16">
            <v>3736615441</v>
          </cell>
          <cell r="L16">
            <v>1873564</v>
          </cell>
          <cell r="N16">
            <v>932271195</v>
          </cell>
          <cell r="P16">
            <v>3945753</v>
          </cell>
          <cell r="Q16">
            <v>0</v>
          </cell>
          <cell r="S16">
            <v>938090512</v>
          </cell>
          <cell r="W16">
            <v>0</v>
          </cell>
          <cell r="X16">
            <v>4835.3</v>
          </cell>
          <cell r="AG16">
            <v>99.081800000000001</v>
          </cell>
          <cell r="AH16">
            <v>0</v>
          </cell>
          <cell r="AI16">
            <v>29790</v>
          </cell>
          <cell r="AK16">
            <v>313369.3</v>
          </cell>
          <cell r="AL16">
            <v>41976.4</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E17">
            <v>3962203646</v>
          </cell>
          <cell r="G17">
            <v>0</v>
          </cell>
          <cell r="H17">
            <v>11824500</v>
          </cell>
          <cell r="J17">
            <v>5119368617</v>
          </cell>
          <cell r="L17">
            <v>1220221</v>
          </cell>
          <cell r="N17">
            <v>2668940750</v>
          </cell>
          <cell r="P17">
            <v>0</v>
          </cell>
          <cell r="Q17">
            <v>12000000</v>
          </cell>
          <cell r="S17">
            <v>2682160971</v>
          </cell>
          <cell r="W17">
            <v>0</v>
          </cell>
          <cell r="X17">
            <v>5039.8999999999996</v>
          </cell>
          <cell r="AG17">
            <v>99.221999999999994</v>
          </cell>
          <cell r="AH17">
            <v>0</v>
          </cell>
          <cell r="AI17">
            <v>24968</v>
          </cell>
          <cell r="AK17">
            <v>318957.7</v>
          </cell>
          <cell r="AL17">
            <v>41520.699999999997</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E18">
            <v>3418498217</v>
          </cell>
          <cell r="G18">
            <v>0</v>
          </cell>
          <cell r="H18">
            <v>0</v>
          </cell>
          <cell r="J18">
            <v>4796489407</v>
          </cell>
          <cell r="L18">
            <v>1600516</v>
          </cell>
          <cell r="N18">
            <v>2219254882</v>
          </cell>
          <cell r="P18">
            <v>0</v>
          </cell>
          <cell r="Q18">
            <v>0</v>
          </cell>
          <cell r="S18">
            <v>2220855398</v>
          </cell>
          <cell r="W18">
            <v>0</v>
          </cell>
          <cell r="X18">
            <v>4760.3999999999996</v>
          </cell>
          <cell r="AG18">
            <v>98.533500000000004</v>
          </cell>
          <cell r="AH18">
            <v>0</v>
          </cell>
          <cell r="AI18">
            <v>36078</v>
          </cell>
          <cell r="AK18">
            <v>308680.90000000002</v>
          </cell>
          <cell r="AL18">
            <v>41411.1</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E19">
            <v>1168794508</v>
          </cell>
          <cell r="G19">
            <v>0</v>
          </cell>
          <cell r="H19">
            <v>0</v>
          </cell>
          <cell r="J19">
            <v>2777364160</v>
          </cell>
          <cell r="L19">
            <v>2257641</v>
          </cell>
          <cell r="N19">
            <v>573896539</v>
          </cell>
          <cell r="P19">
            <v>0</v>
          </cell>
          <cell r="Q19">
            <v>0</v>
          </cell>
          <cell r="S19">
            <v>576154180</v>
          </cell>
          <cell r="W19">
            <v>0</v>
          </cell>
          <cell r="X19">
            <v>5037.2</v>
          </cell>
          <cell r="AG19">
            <v>98.46</v>
          </cell>
          <cell r="AH19">
            <v>0</v>
          </cell>
          <cell r="AI19">
            <v>38401</v>
          </cell>
          <cell r="AK19">
            <v>316483.3</v>
          </cell>
          <cell r="AL19">
            <v>41688.300000000003</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E20">
            <v>2699604875</v>
          </cell>
          <cell r="G20">
            <v>0</v>
          </cell>
          <cell r="H20">
            <v>0</v>
          </cell>
          <cell r="J20">
            <v>5977488249</v>
          </cell>
          <cell r="L20">
            <v>5773766</v>
          </cell>
          <cell r="N20">
            <v>1183389763</v>
          </cell>
          <cell r="P20">
            <v>0</v>
          </cell>
          <cell r="Q20">
            <v>0</v>
          </cell>
          <cell r="S20">
            <v>1189163529</v>
          </cell>
          <cell r="W20">
            <v>0</v>
          </cell>
          <cell r="X20">
            <v>5123.6000000000004</v>
          </cell>
          <cell r="AG20">
            <v>97.904499999999999</v>
          </cell>
          <cell r="AH20">
            <v>0</v>
          </cell>
          <cell r="AI20">
            <v>95608</v>
          </cell>
          <cell r="AK20">
            <v>353122.2</v>
          </cell>
          <cell r="AL20">
            <v>44038.2</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E21">
            <v>4165696369</v>
          </cell>
          <cell r="G21">
            <v>1860000</v>
          </cell>
          <cell r="H21">
            <v>0</v>
          </cell>
          <cell r="J21">
            <v>6248211236</v>
          </cell>
          <cell r="L21">
            <v>3067583</v>
          </cell>
          <cell r="N21">
            <v>2254714657</v>
          </cell>
          <cell r="P21">
            <v>1240000</v>
          </cell>
          <cell r="Q21">
            <v>0</v>
          </cell>
          <cell r="S21">
            <v>2259022240</v>
          </cell>
          <cell r="W21">
            <v>0</v>
          </cell>
          <cell r="X21">
            <v>4657.5</v>
          </cell>
          <cell r="AG21">
            <v>96.08</v>
          </cell>
          <cell r="AH21">
            <v>0</v>
          </cell>
          <cell r="AI21">
            <v>63772</v>
          </cell>
          <cell r="AK21">
            <v>328921.88</v>
          </cell>
          <cell r="AL21">
            <v>43336.28</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E22">
            <v>3833061249</v>
          </cell>
          <cell r="G22">
            <v>1717500</v>
          </cell>
          <cell r="H22">
            <v>21419745</v>
          </cell>
          <cell r="J22">
            <v>5714696344</v>
          </cell>
          <cell r="L22">
            <v>2372219</v>
          </cell>
          <cell r="N22">
            <v>1875518831</v>
          </cell>
          <cell r="P22">
            <v>1145000</v>
          </cell>
          <cell r="Q22">
            <v>21500000</v>
          </cell>
          <cell r="S22">
            <v>1900536050</v>
          </cell>
          <cell r="W22">
            <v>0</v>
          </cell>
          <cell r="X22">
            <v>5239</v>
          </cell>
          <cell r="AG22">
            <v>96.48</v>
          </cell>
          <cell r="AH22">
            <v>0</v>
          </cell>
          <cell r="AI22">
            <v>43623</v>
          </cell>
          <cell r="AK22">
            <v>352238.3</v>
          </cell>
          <cell r="AL22">
            <v>41696.199999999997</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E23">
            <v>3184249265</v>
          </cell>
          <cell r="G23">
            <v>0</v>
          </cell>
          <cell r="H23">
            <v>0</v>
          </cell>
          <cell r="J23">
            <v>5894840288</v>
          </cell>
          <cell r="L23">
            <v>3569732</v>
          </cell>
          <cell r="N23">
            <v>1608590475</v>
          </cell>
          <cell r="P23">
            <v>0</v>
          </cell>
          <cell r="Q23">
            <v>0</v>
          </cell>
          <cell r="S23">
            <v>1612160207</v>
          </cell>
          <cell r="W23">
            <v>0</v>
          </cell>
          <cell r="X23">
            <v>4497.18</v>
          </cell>
          <cell r="AG23">
            <v>95.43</v>
          </cell>
          <cell r="AH23">
            <v>0</v>
          </cell>
          <cell r="AI23">
            <v>76735</v>
          </cell>
          <cell r="AK23">
            <v>328689.2</v>
          </cell>
          <cell r="AL23">
            <v>39521.4</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E24">
            <v>1626351256</v>
          </cell>
          <cell r="G24">
            <v>1327500</v>
          </cell>
          <cell r="H24">
            <v>0</v>
          </cell>
          <cell r="J24">
            <v>3479787784</v>
          </cell>
          <cell r="L24">
            <v>3115448</v>
          </cell>
          <cell r="N24">
            <v>1106578500</v>
          </cell>
          <cell r="P24">
            <v>885000</v>
          </cell>
          <cell r="Q24">
            <v>0</v>
          </cell>
          <cell r="S24">
            <v>1110578948</v>
          </cell>
          <cell r="W24">
            <v>0</v>
          </cell>
          <cell r="X24">
            <v>4232.2700000000004</v>
          </cell>
          <cell r="AG24">
            <v>95.32</v>
          </cell>
          <cell r="AH24">
            <v>0</v>
          </cell>
          <cell r="AI24">
            <v>60558</v>
          </cell>
          <cell r="AK24">
            <v>303964.79999999999</v>
          </cell>
          <cell r="AL24">
            <v>39548</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E25">
            <v>1263854917</v>
          </cell>
          <cell r="G25">
            <v>0</v>
          </cell>
          <cell r="H25">
            <v>0</v>
          </cell>
          <cell r="J25">
            <v>2783124432</v>
          </cell>
          <cell r="L25">
            <v>3098507</v>
          </cell>
          <cell r="N25">
            <v>721552714</v>
          </cell>
          <cell r="P25">
            <v>0</v>
          </cell>
          <cell r="Q25">
            <v>0</v>
          </cell>
          <cell r="S25">
            <v>724651221</v>
          </cell>
          <cell r="W25">
            <v>0</v>
          </cell>
          <cell r="X25">
            <v>3845.09</v>
          </cell>
          <cell r="AG25">
            <v>95.56</v>
          </cell>
          <cell r="AH25">
            <v>0</v>
          </cell>
          <cell r="AI25">
            <v>51381</v>
          </cell>
          <cell r="AK25">
            <v>280030.40000000002</v>
          </cell>
          <cell r="AL25">
            <v>39727.800000000003</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E26">
            <v>674411794</v>
          </cell>
          <cell r="G26">
            <v>842370</v>
          </cell>
          <cell r="H26">
            <v>4605750</v>
          </cell>
          <cell r="J26">
            <v>2771408325</v>
          </cell>
          <cell r="L26">
            <v>3624599</v>
          </cell>
          <cell r="N26">
            <v>264752828</v>
          </cell>
          <cell r="P26">
            <v>561580</v>
          </cell>
          <cell r="Q26">
            <v>5000000</v>
          </cell>
          <cell r="S26">
            <v>273939007</v>
          </cell>
          <cell r="W26">
            <v>0</v>
          </cell>
          <cell r="X26">
            <v>3792.72</v>
          </cell>
          <cell r="AG26">
            <v>95.79</v>
          </cell>
          <cell r="AH26">
            <v>0</v>
          </cell>
          <cell r="AI26">
            <v>83138</v>
          </cell>
          <cell r="AK26">
            <v>241940.7</v>
          </cell>
          <cell r="AL26">
            <v>39814</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E27">
            <v>493085709</v>
          </cell>
          <cell r="G27">
            <v>22705304</v>
          </cell>
          <cell r="H27">
            <v>243724</v>
          </cell>
          <cell r="J27">
            <v>1904757810</v>
          </cell>
          <cell r="L27">
            <v>2142455</v>
          </cell>
          <cell r="N27">
            <v>226977134</v>
          </cell>
          <cell r="P27">
            <v>15136869</v>
          </cell>
          <cell r="Q27">
            <v>260000</v>
          </cell>
          <cell r="S27">
            <v>244516458</v>
          </cell>
          <cell r="W27">
            <v>0</v>
          </cell>
          <cell r="X27">
            <v>3988.12</v>
          </cell>
          <cell r="AG27">
            <v>95.66</v>
          </cell>
          <cell r="AH27">
            <v>0</v>
          </cell>
          <cell r="AI27">
            <v>63565</v>
          </cell>
          <cell r="AK27">
            <v>272386.59999999998</v>
          </cell>
          <cell r="AL27">
            <v>38155.86</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E28">
            <v>687934991</v>
          </cell>
          <cell r="G28">
            <v>0</v>
          </cell>
          <cell r="H28">
            <v>0</v>
          </cell>
          <cell r="J28">
            <v>1666745039</v>
          </cell>
          <cell r="L28">
            <v>1616179</v>
          </cell>
          <cell r="N28">
            <v>259785291</v>
          </cell>
          <cell r="P28">
            <v>0</v>
          </cell>
          <cell r="Q28">
            <v>0</v>
          </cell>
          <cell r="S28">
            <v>261401470</v>
          </cell>
          <cell r="W28">
            <v>0</v>
          </cell>
          <cell r="X28">
            <v>3587.59</v>
          </cell>
          <cell r="AG28">
            <v>95.29</v>
          </cell>
          <cell r="AH28">
            <v>0</v>
          </cell>
          <cell r="AI28">
            <v>48468</v>
          </cell>
          <cell r="AK28">
            <v>246900.4</v>
          </cell>
          <cell r="AL28">
            <v>37856.300000000003</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E29">
            <v>613304959</v>
          </cell>
          <cell r="G29">
            <v>11525</v>
          </cell>
          <cell r="H29">
            <v>18639200</v>
          </cell>
          <cell r="J29">
            <v>2074003646</v>
          </cell>
          <cell r="L29">
            <v>2542910</v>
          </cell>
          <cell r="N29">
            <v>377329280</v>
          </cell>
          <cell r="P29">
            <v>37153</v>
          </cell>
          <cell r="Q29">
            <v>20000000</v>
          </cell>
          <cell r="S29">
            <v>399909343</v>
          </cell>
          <cell r="W29">
            <v>0</v>
          </cell>
          <cell r="X29">
            <v>3637.55</v>
          </cell>
          <cell r="AG29">
            <v>95.38</v>
          </cell>
          <cell r="AH29">
            <v>0</v>
          </cell>
          <cell r="AI29">
            <v>51776</v>
          </cell>
          <cell r="AK29">
            <v>244881.8</v>
          </cell>
          <cell r="AL29">
            <v>37612.6</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E30">
            <v>751372015</v>
          </cell>
          <cell r="G30">
            <v>0</v>
          </cell>
          <cell r="H30">
            <v>5903918</v>
          </cell>
          <cell r="J30">
            <v>1465752788</v>
          </cell>
          <cell r="L30">
            <v>1710343</v>
          </cell>
          <cell r="N30">
            <v>316553000</v>
          </cell>
          <cell r="P30">
            <v>0</v>
          </cell>
          <cell r="Q30">
            <v>6300000</v>
          </cell>
          <cell r="S30">
            <v>324563343</v>
          </cell>
          <cell r="W30">
            <v>0</v>
          </cell>
          <cell r="X30">
            <v>3495.02</v>
          </cell>
          <cell r="AG30">
            <v>95.76</v>
          </cell>
          <cell r="AH30">
            <v>0</v>
          </cell>
          <cell r="AI30">
            <v>28610</v>
          </cell>
          <cell r="AK30">
            <v>234788.1</v>
          </cell>
          <cell r="AL30">
            <v>37475</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E31">
            <v>1037085315</v>
          </cell>
          <cell r="G31">
            <v>0</v>
          </cell>
          <cell r="H31">
            <v>999996</v>
          </cell>
          <cell r="J31">
            <v>2747441543</v>
          </cell>
          <cell r="L31">
            <v>3625931</v>
          </cell>
          <cell r="N31">
            <v>625815000</v>
          </cell>
          <cell r="P31">
            <v>0</v>
          </cell>
          <cell r="Q31">
            <v>1078000</v>
          </cell>
          <cell r="S31">
            <v>630518931</v>
          </cell>
          <cell r="W31">
            <v>0</v>
          </cell>
          <cell r="X31">
            <v>2990.97</v>
          </cell>
          <cell r="AG31">
            <v>96.05</v>
          </cell>
          <cell r="AH31">
            <v>0</v>
          </cell>
          <cell r="AI31">
            <v>71334</v>
          </cell>
          <cell r="AK31">
            <v>214415.4</v>
          </cell>
          <cell r="AL31">
            <v>37354.9</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E32">
            <v>2221908197</v>
          </cell>
          <cell r="G32">
            <v>0</v>
          </cell>
          <cell r="H32">
            <v>6136135</v>
          </cell>
          <cell r="J32">
            <v>4147264364</v>
          </cell>
          <cell r="L32">
            <v>5337692</v>
          </cell>
          <cell r="N32">
            <v>900902400</v>
          </cell>
          <cell r="P32">
            <v>0</v>
          </cell>
          <cell r="Q32">
            <v>6676698</v>
          </cell>
          <cell r="S32">
            <v>912916790</v>
          </cell>
          <cell r="W32">
            <v>0</v>
          </cell>
          <cell r="X32">
            <v>2191.84</v>
          </cell>
          <cell r="AG32">
            <v>91.52</v>
          </cell>
          <cell r="AH32">
            <v>0</v>
          </cell>
          <cell r="AI32">
            <v>105406</v>
          </cell>
          <cell r="AK32">
            <v>171390.6</v>
          </cell>
          <cell r="AL32">
            <v>36205.199999999997</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E33">
            <v>188590108</v>
          </cell>
          <cell r="G33">
            <v>15607</v>
          </cell>
          <cell r="H33">
            <v>10944120</v>
          </cell>
          <cell r="J33">
            <v>1050740586</v>
          </cell>
          <cell r="L33">
            <v>3005172</v>
          </cell>
          <cell r="N33">
            <v>137179527</v>
          </cell>
          <cell r="P33">
            <v>50300</v>
          </cell>
          <cell r="Q33">
            <v>11392193</v>
          </cell>
          <cell r="S33">
            <v>151627192</v>
          </cell>
          <cell r="W33">
            <v>0</v>
          </cell>
          <cell r="X33">
            <v>1607.29</v>
          </cell>
          <cell r="AG33">
            <v>89.55</v>
          </cell>
          <cell r="AH33">
            <v>0</v>
          </cell>
          <cell r="AI33">
            <v>62755</v>
          </cell>
          <cell r="AK33">
            <v>138902.1</v>
          </cell>
          <cell r="AL33">
            <v>35387.5</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E34">
            <v>419290082</v>
          </cell>
          <cell r="G34">
            <v>60250</v>
          </cell>
          <cell r="H34">
            <v>44197151</v>
          </cell>
          <cell r="J34">
            <v>1078195641</v>
          </cell>
          <cell r="L34">
            <v>2668726</v>
          </cell>
          <cell r="N34">
            <v>205742660</v>
          </cell>
          <cell r="P34">
            <v>106000</v>
          </cell>
          <cell r="Q34">
            <v>46730025</v>
          </cell>
          <cell r="S34">
            <v>255247411</v>
          </cell>
          <cell r="W34">
            <v>0</v>
          </cell>
          <cell r="X34">
            <v>1722.25</v>
          </cell>
          <cell r="AG34">
            <v>90.62</v>
          </cell>
          <cell r="AH34">
            <v>0</v>
          </cell>
          <cell r="AI34">
            <v>54438</v>
          </cell>
          <cell r="AK34">
            <v>142064.1</v>
          </cell>
          <cell r="AL34">
            <v>34973.1</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E35">
            <v>388942495</v>
          </cell>
          <cell r="G35">
            <v>21335496</v>
          </cell>
          <cell r="H35">
            <v>44678152</v>
          </cell>
          <cell r="J35">
            <v>949234384</v>
          </cell>
          <cell r="L35">
            <v>1797636</v>
          </cell>
          <cell r="N35">
            <v>294879656</v>
          </cell>
          <cell r="P35">
            <v>13985354</v>
          </cell>
          <cell r="Q35">
            <v>46652930</v>
          </cell>
          <cell r="S35">
            <v>357315576</v>
          </cell>
          <cell r="W35">
            <v>0</v>
          </cell>
          <cell r="X35">
            <v>1681.77</v>
          </cell>
          <cell r="AG35">
            <v>88.79</v>
          </cell>
          <cell r="AH35">
            <v>0</v>
          </cell>
          <cell r="AI35">
            <v>40736</v>
          </cell>
          <cell r="AK35">
            <v>138270.6</v>
          </cell>
          <cell r="AL35">
            <v>34546.5</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E36">
            <v>207342071</v>
          </cell>
          <cell r="G36">
            <v>0</v>
          </cell>
          <cell r="H36">
            <v>22619485</v>
          </cell>
          <cell r="J36">
            <v>770179920</v>
          </cell>
          <cell r="L36">
            <v>2275870</v>
          </cell>
          <cell r="N36">
            <v>137109146</v>
          </cell>
          <cell r="P36">
            <v>0</v>
          </cell>
          <cell r="Q36">
            <v>23580858</v>
          </cell>
          <cell r="S36">
            <v>162965874</v>
          </cell>
          <cell r="W36">
            <v>0</v>
          </cell>
          <cell r="X36">
            <v>1383.71</v>
          </cell>
          <cell r="AG36">
            <v>88.28</v>
          </cell>
          <cell r="AH36">
            <v>0</v>
          </cell>
          <cell r="AI36">
            <v>38295</v>
          </cell>
          <cell r="AK36">
            <v>125493</v>
          </cell>
          <cell r="AL36">
            <v>34477</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E37">
            <v>981299648</v>
          </cell>
          <cell r="G37">
            <v>511809</v>
          </cell>
          <cell r="H37">
            <v>2423500</v>
          </cell>
          <cell r="J37">
            <v>1523958509</v>
          </cell>
          <cell r="L37">
            <v>3158300</v>
          </cell>
          <cell r="N37">
            <v>336348503</v>
          </cell>
          <cell r="P37">
            <v>511809</v>
          </cell>
          <cell r="Q37">
            <v>2500000</v>
          </cell>
          <cell r="S37">
            <v>342518612</v>
          </cell>
          <cell r="W37">
            <v>0</v>
          </cell>
          <cell r="X37">
            <v>1451.32</v>
          </cell>
          <cell r="AG37">
            <v>86.7</v>
          </cell>
          <cell r="AH37">
            <v>0</v>
          </cell>
          <cell r="AI37">
            <v>47825</v>
          </cell>
          <cell r="AK37">
            <v>126483.8</v>
          </cell>
          <cell r="AL37">
            <v>34010.1</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E38">
            <v>48718023</v>
          </cell>
          <cell r="G38">
            <v>1673660</v>
          </cell>
          <cell r="H38">
            <v>0</v>
          </cell>
          <cell r="J38">
            <v>626905617</v>
          </cell>
          <cell r="L38">
            <v>2432996</v>
          </cell>
          <cell r="N38">
            <v>20522985</v>
          </cell>
          <cell r="P38">
            <v>1178053</v>
          </cell>
          <cell r="Q38">
            <v>0</v>
          </cell>
          <cell r="S38">
            <v>24134034</v>
          </cell>
          <cell r="W38">
            <v>0</v>
          </cell>
          <cell r="X38">
            <v>1593.57</v>
          </cell>
          <cell r="AG38">
            <v>85.16</v>
          </cell>
          <cell r="AH38">
            <v>0</v>
          </cell>
          <cell r="AI38">
            <v>42624</v>
          </cell>
          <cell r="AK38">
            <v>136737.4</v>
          </cell>
          <cell r="AL38">
            <v>33407.4</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E39">
            <v>123867414</v>
          </cell>
          <cell r="G39">
            <v>2033368</v>
          </cell>
          <cell r="H39">
            <v>52883</v>
          </cell>
          <cell r="J39">
            <v>1241352673</v>
          </cell>
          <cell r="L39">
            <v>5198767</v>
          </cell>
          <cell r="N39">
            <v>18650700</v>
          </cell>
          <cell r="P39">
            <v>1154778</v>
          </cell>
          <cell r="Q39">
            <v>55000</v>
          </cell>
          <cell r="S39">
            <v>25059245</v>
          </cell>
          <cell r="W39">
            <v>0</v>
          </cell>
          <cell r="X39">
            <v>2144.14</v>
          </cell>
          <cell r="AG39">
            <v>86.91</v>
          </cell>
          <cell r="AH39">
            <v>0</v>
          </cell>
          <cell r="AI39">
            <v>60183</v>
          </cell>
          <cell r="AK39">
            <v>154747.70000000001</v>
          </cell>
          <cell r="AL39">
            <v>33571.9</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E40">
            <v>238596916</v>
          </cell>
          <cell r="G40">
            <v>0</v>
          </cell>
          <cell r="H40">
            <v>250179</v>
          </cell>
          <cell r="J40">
            <v>1044031929</v>
          </cell>
          <cell r="L40">
            <v>2957781</v>
          </cell>
          <cell r="N40">
            <v>124700355</v>
          </cell>
          <cell r="P40">
            <v>0</v>
          </cell>
          <cell r="Q40">
            <v>255000</v>
          </cell>
          <cell r="S40">
            <v>127913136</v>
          </cell>
          <cell r="W40">
            <v>0</v>
          </cell>
          <cell r="X40">
            <v>1896.36</v>
          </cell>
          <cell r="AG40">
            <v>86.27</v>
          </cell>
          <cell r="AH40">
            <v>0</v>
          </cell>
          <cell r="AI40">
            <v>49014</v>
          </cell>
          <cell r="AK40">
            <v>142428.20000000001</v>
          </cell>
          <cell r="AL40">
            <v>33255.599999999999</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E41">
            <v>58284527</v>
          </cell>
          <cell r="G41">
            <v>0</v>
          </cell>
          <cell r="H41">
            <v>1686495</v>
          </cell>
          <cell r="J41">
            <v>714056898</v>
          </cell>
          <cell r="L41">
            <v>2692455</v>
          </cell>
          <cell r="N41">
            <v>43224400</v>
          </cell>
          <cell r="P41">
            <v>0</v>
          </cell>
          <cell r="Q41">
            <v>1697480</v>
          </cell>
          <cell r="S41">
            <v>47614335</v>
          </cell>
          <cell r="W41">
            <v>0</v>
          </cell>
          <cell r="X41">
            <v>1878.94</v>
          </cell>
          <cell r="AG41">
            <v>85.51</v>
          </cell>
          <cell r="AH41">
            <v>0</v>
          </cell>
          <cell r="AI41">
            <v>36644</v>
          </cell>
          <cell r="AK41">
            <v>131522.4</v>
          </cell>
          <cell r="AL41">
            <v>33009.800000000003</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E42">
            <v>48560881</v>
          </cell>
          <cell r="G42">
            <v>1718431</v>
          </cell>
          <cell r="H42">
            <v>0</v>
          </cell>
          <cell r="J42">
            <v>449726890</v>
          </cell>
          <cell r="L42">
            <v>1767779</v>
          </cell>
          <cell r="N42">
            <v>18285307</v>
          </cell>
          <cell r="P42">
            <v>949803</v>
          </cell>
          <cell r="Q42">
            <v>0</v>
          </cell>
          <cell r="S42">
            <v>21002889</v>
          </cell>
          <cell r="W42">
            <v>0</v>
          </cell>
          <cell r="X42">
            <v>2009.02</v>
          </cell>
          <cell r="AG42">
            <v>86.78</v>
          </cell>
          <cell r="AH42">
            <v>0</v>
          </cell>
          <cell r="AI42">
            <v>24713</v>
          </cell>
          <cell r="AK42">
            <v>138380.5</v>
          </cell>
          <cell r="AL42">
            <v>33441.199999999997</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E43">
            <v>321212730</v>
          </cell>
          <cell r="G43">
            <v>617331</v>
          </cell>
          <cell r="H43">
            <v>0</v>
          </cell>
          <cell r="J43">
            <v>1035728887</v>
          </cell>
          <cell r="L43">
            <v>3417760</v>
          </cell>
          <cell r="N43">
            <v>184013417</v>
          </cell>
          <cell r="P43">
            <v>477818</v>
          </cell>
          <cell r="Q43">
            <v>0</v>
          </cell>
          <cell r="S43">
            <v>187908995</v>
          </cell>
          <cell r="W43">
            <v>0</v>
          </cell>
          <cell r="X43">
            <v>2197.36</v>
          </cell>
          <cell r="AG43">
            <v>89.06</v>
          </cell>
          <cell r="AH43">
            <v>0</v>
          </cell>
          <cell r="AI43">
            <v>42256</v>
          </cell>
          <cell r="AK43">
            <v>149974.70000000001</v>
          </cell>
          <cell r="AL43">
            <v>33926.1</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E44">
            <v>345575034</v>
          </cell>
          <cell r="G44">
            <v>45479</v>
          </cell>
          <cell r="H44">
            <v>6861505</v>
          </cell>
          <cell r="J44">
            <v>957787507</v>
          </cell>
          <cell r="L44">
            <v>2572961</v>
          </cell>
          <cell r="N44">
            <v>292497700</v>
          </cell>
          <cell r="P44">
            <v>45479</v>
          </cell>
          <cell r="Q44">
            <v>1000000</v>
          </cell>
          <cell r="S44">
            <v>296116140</v>
          </cell>
          <cell r="W44">
            <v>0</v>
          </cell>
          <cell r="X44">
            <v>2144.77</v>
          </cell>
          <cell r="AG44">
            <v>91</v>
          </cell>
          <cell r="AH44">
            <v>0</v>
          </cell>
          <cell r="AI44">
            <v>38909</v>
          </cell>
          <cell r="AK44">
            <v>140034.79999999999</v>
          </cell>
          <cell r="AL44">
            <v>34307</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E45">
            <v>346561640</v>
          </cell>
          <cell r="G45">
            <v>0</v>
          </cell>
          <cell r="H45">
            <v>14772555</v>
          </cell>
          <cell r="J45">
            <v>939222083</v>
          </cell>
          <cell r="L45">
            <v>2832816</v>
          </cell>
          <cell r="N45">
            <v>312636649</v>
          </cell>
          <cell r="P45">
            <v>0</v>
          </cell>
          <cell r="Q45">
            <v>2100000</v>
          </cell>
          <cell r="S45">
            <v>317569465</v>
          </cell>
          <cell r="W45">
            <v>0</v>
          </cell>
          <cell r="X45">
            <v>2066.91</v>
          </cell>
          <cell r="AG45">
            <v>94.57</v>
          </cell>
          <cell r="AH45">
            <v>0</v>
          </cell>
          <cell r="AI45">
            <v>36497</v>
          </cell>
          <cell r="AK45">
            <v>136674</v>
          </cell>
          <cell r="AL45">
            <v>35811.599999999999</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E46">
            <v>245758669</v>
          </cell>
          <cell r="G46">
            <v>0</v>
          </cell>
          <cell r="H46">
            <v>2258091</v>
          </cell>
          <cell r="J46">
            <v>660397323</v>
          </cell>
          <cell r="L46">
            <v>2287222</v>
          </cell>
          <cell r="N46">
            <v>154614421</v>
          </cell>
          <cell r="P46">
            <v>0</v>
          </cell>
          <cell r="Q46">
            <v>335854</v>
          </cell>
          <cell r="S46">
            <v>157237497</v>
          </cell>
          <cell r="W46">
            <v>0</v>
          </cell>
          <cell r="X46">
            <v>2004.06</v>
          </cell>
          <cell r="AG46">
            <v>95.84</v>
          </cell>
          <cell r="AH46">
            <v>0</v>
          </cell>
          <cell r="AI46">
            <v>29556</v>
          </cell>
          <cell r="AK46">
            <v>135368.20000000001</v>
          </cell>
          <cell r="AL46">
            <v>36255.800000000003</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E47">
            <v>460533814</v>
          </cell>
          <cell r="G47">
            <v>0</v>
          </cell>
          <cell r="H47">
            <v>0</v>
          </cell>
          <cell r="J47">
            <v>890466116</v>
          </cell>
          <cell r="L47">
            <v>2219536</v>
          </cell>
          <cell r="N47">
            <v>324085890</v>
          </cell>
          <cell r="P47">
            <v>0</v>
          </cell>
          <cell r="Q47">
            <v>0</v>
          </cell>
          <cell r="S47">
            <v>326305426</v>
          </cell>
          <cell r="W47">
            <v>0</v>
          </cell>
          <cell r="X47">
            <v>2203.4</v>
          </cell>
          <cell r="AG47">
            <v>97.26</v>
          </cell>
          <cell r="AH47">
            <v>0</v>
          </cell>
          <cell r="AI47">
            <v>25891</v>
          </cell>
          <cell r="AK47">
            <v>143775.29999999999</v>
          </cell>
          <cell r="AL47">
            <v>36850.800000000003</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E48">
            <v>234008213</v>
          </cell>
          <cell r="G48">
            <v>0</v>
          </cell>
          <cell r="H48">
            <v>0</v>
          </cell>
          <cell r="J48">
            <v>671983717</v>
          </cell>
          <cell r="L48">
            <v>1908712</v>
          </cell>
          <cell r="N48">
            <v>198294164</v>
          </cell>
          <cell r="P48">
            <v>0</v>
          </cell>
          <cell r="Q48">
            <v>0</v>
          </cell>
          <cell r="S48">
            <v>200202876</v>
          </cell>
          <cell r="W48">
            <v>0</v>
          </cell>
          <cell r="X48">
            <v>2138.12</v>
          </cell>
          <cell r="AG48">
            <v>97.98</v>
          </cell>
          <cell r="AH48">
            <v>0</v>
          </cell>
          <cell r="AI48">
            <v>27862</v>
          </cell>
          <cell r="AK48">
            <v>141096.1</v>
          </cell>
          <cell r="AL48">
            <v>37194.800000000003</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E49">
            <v>1371292814</v>
          </cell>
          <cell r="G49">
            <v>0</v>
          </cell>
          <cell r="H49">
            <v>0</v>
          </cell>
          <cell r="J49">
            <v>1798212920</v>
          </cell>
          <cell r="L49">
            <v>2006562</v>
          </cell>
          <cell r="N49">
            <v>1001954870</v>
          </cell>
          <cell r="P49">
            <v>0</v>
          </cell>
          <cell r="Q49">
            <v>0</v>
          </cell>
          <cell r="S49">
            <v>1003961432</v>
          </cell>
          <cell r="W49">
            <v>0</v>
          </cell>
          <cell r="X49">
            <v>2142.8200000000002</v>
          </cell>
          <cell r="AG49">
            <v>97.02</v>
          </cell>
          <cell r="AH49">
            <v>0</v>
          </cell>
          <cell r="AI49">
            <v>27647</v>
          </cell>
          <cell r="AK49">
            <v>141898.1</v>
          </cell>
          <cell r="AL49">
            <v>42638.1</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E50">
            <v>603349514</v>
          </cell>
          <cell r="G50">
            <v>0</v>
          </cell>
          <cell r="H50">
            <v>0</v>
          </cell>
          <cell r="J50">
            <v>1358868190</v>
          </cell>
          <cell r="L50">
            <v>2502562</v>
          </cell>
          <cell r="N50">
            <v>305982732</v>
          </cell>
          <cell r="P50">
            <v>0</v>
          </cell>
          <cell r="Q50">
            <v>0</v>
          </cell>
          <cell r="S50">
            <v>308485294</v>
          </cell>
          <cell r="W50">
            <v>0</v>
          </cell>
          <cell r="X50">
            <v>2161.2600000000002</v>
          </cell>
          <cell r="AG50">
            <v>97.5</v>
          </cell>
          <cell r="AH50">
            <v>0</v>
          </cell>
          <cell r="AI50">
            <v>30740</v>
          </cell>
          <cell r="AK50">
            <v>139466.70000000001</v>
          </cell>
          <cell r="AL50">
            <v>42781.1</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E51">
            <v>410855131</v>
          </cell>
          <cell r="G51">
            <v>0</v>
          </cell>
          <cell r="H51">
            <v>0</v>
          </cell>
          <cell r="J51">
            <v>822820785</v>
          </cell>
          <cell r="L51">
            <v>1810201</v>
          </cell>
          <cell r="N51">
            <v>288784100</v>
          </cell>
          <cell r="P51">
            <v>0</v>
          </cell>
          <cell r="Q51">
            <v>0</v>
          </cell>
          <cell r="S51">
            <v>290594301</v>
          </cell>
          <cell r="W51">
            <v>0</v>
          </cell>
          <cell r="X51">
            <v>1986.4</v>
          </cell>
          <cell r="AG51">
            <v>97.25</v>
          </cell>
          <cell r="AH51">
            <v>0</v>
          </cell>
          <cell r="AI51">
            <v>24705</v>
          </cell>
          <cell r="AK51">
            <v>133436.9</v>
          </cell>
          <cell r="AL51">
            <v>42744.9</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E52">
            <v>638405922</v>
          </cell>
          <cell r="G52">
            <v>0</v>
          </cell>
          <cell r="H52">
            <v>0</v>
          </cell>
          <cell r="J52">
            <v>883056637</v>
          </cell>
          <cell r="L52">
            <v>1374359</v>
          </cell>
          <cell r="N52">
            <v>272397078</v>
          </cell>
          <cell r="P52">
            <v>0</v>
          </cell>
          <cell r="Q52">
            <v>0</v>
          </cell>
          <cell r="S52">
            <v>273771437</v>
          </cell>
          <cell r="W52">
            <v>0</v>
          </cell>
          <cell r="X52">
            <v>1855.19</v>
          </cell>
          <cell r="AG52">
            <v>96.15</v>
          </cell>
          <cell r="AH52">
            <v>0</v>
          </cell>
          <cell r="AI52">
            <v>17190</v>
          </cell>
          <cell r="AK52">
            <v>125028.2</v>
          </cell>
          <cell r="AL52">
            <v>42027.3</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E53">
            <v>575971842</v>
          </cell>
          <cell r="G53">
            <v>0</v>
          </cell>
          <cell r="H53">
            <v>0</v>
          </cell>
          <cell r="J53">
            <v>856361119</v>
          </cell>
          <cell r="L53">
            <v>1612662</v>
          </cell>
          <cell r="N53">
            <v>201742700</v>
          </cell>
          <cell r="P53">
            <v>0</v>
          </cell>
          <cell r="Q53">
            <v>0</v>
          </cell>
          <cell r="S53">
            <v>203355362</v>
          </cell>
          <cell r="W53">
            <v>0</v>
          </cell>
          <cell r="X53">
            <v>1856.55</v>
          </cell>
          <cell r="AG53">
            <v>95.99</v>
          </cell>
          <cell r="AH53">
            <v>0</v>
          </cell>
          <cell r="AI53">
            <v>18759</v>
          </cell>
          <cell r="AK53">
            <v>125420.9</v>
          </cell>
          <cell r="AL53">
            <v>48413.599999999999</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E54">
            <v>678158448</v>
          </cell>
          <cell r="G54">
            <v>0</v>
          </cell>
          <cell r="H54">
            <v>0</v>
          </cell>
          <cell r="J54">
            <v>901207536</v>
          </cell>
          <cell r="L54">
            <v>1319393</v>
          </cell>
          <cell r="N54">
            <v>200087000</v>
          </cell>
          <cell r="P54">
            <v>0</v>
          </cell>
          <cell r="Q54">
            <v>0</v>
          </cell>
          <cell r="S54">
            <v>201406393</v>
          </cell>
          <cell r="W54">
            <v>0</v>
          </cell>
          <cell r="X54">
            <v>1848.06</v>
          </cell>
          <cell r="AG54">
            <v>96.29</v>
          </cell>
          <cell r="AH54">
            <v>0</v>
          </cell>
          <cell r="AI54">
            <v>13738</v>
          </cell>
          <cell r="AK54">
            <v>124603.9</v>
          </cell>
          <cell r="AL54">
            <v>48736.3</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E55">
            <v>579988115</v>
          </cell>
          <cell r="G55">
            <v>0</v>
          </cell>
          <cell r="H55">
            <v>0</v>
          </cell>
          <cell r="J55">
            <v>951047731</v>
          </cell>
          <cell r="L55">
            <v>2091844</v>
          </cell>
          <cell r="N55">
            <v>261847786</v>
          </cell>
          <cell r="P55">
            <v>0</v>
          </cell>
          <cell r="Q55">
            <v>0</v>
          </cell>
          <cell r="S55">
            <v>263939630</v>
          </cell>
          <cell r="W55">
            <v>0</v>
          </cell>
          <cell r="X55">
            <v>1915.58</v>
          </cell>
          <cell r="AG55">
            <v>96.31</v>
          </cell>
          <cell r="AH55">
            <v>0</v>
          </cell>
          <cell r="AI55">
            <v>19286</v>
          </cell>
          <cell r="AK55">
            <v>121881.5</v>
          </cell>
          <cell r="AL55">
            <v>48920.1</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E56">
            <v>478638799</v>
          </cell>
          <cell r="G56">
            <v>0</v>
          </cell>
          <cell r="H56">
            <v>0</v>
          </cell>
          <cell r="J56">
            <v>760600527</v>
          </cell>
          <cell r="L56">
            <v>1485789</v>
          </cell>
          <cell r="N56">
            <v>242377140</v>
          </cell>
          <cell r="P56">
            <v>0</v>
          </cell>
          <cell r="Q56">
            <v>0</v>
          </cell>
          <cell r="S56">
            <v>243862929</v>
          </cell>
          <cell r="W56">
            <v>0</v>
          </cell>
          <cell r="X56">
            <v>1869.36</v>
          </cell>
          <cell r="AG56">
            <v>96.21</v>
          </cell>
          <cell r="AH56">
            <v>0</v>
          </cell>
          <cell r="AI56">
            <v>16139</v>
          </cell>
          <cell r="AK56">
            <v>119610.9</v>
          </cell>
          <cell r="AL56">
            <v>49082.1</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E57">
            <v>482146961</v>
          </cell>
          <cell r="G57">
            <v>0</v>
          </cell>
          <cell r="H57">
            <v>0</v>
          </cell>
          <cell r="J57">
            <v>866798309</v>
          </cell>
          <cell r="L57">
            <v>2364107</v>
          </cell>
          <cell r="N57">
            <v>287656304</v>
          </cell>
          <cell r="P57">
            <v>0</v>
          </cell>
          <cell r="Q57">
            <v>0</v>
          </cell>
          <cell r="S57">
            <v>290020411</v>
          </cell>
          <cell r="W57">
            <v>0</v>
          </cell>
          <cell r="X57">
            <v>1787.15</v>
          </cell>
          <cell r="AG57">
            <v>95.77</v>
          </cell>
          <cell r="AH57">
            <v>0</v>
          </cell>
          <cell r="AI57">
            <v>20921</v>
          </cell>
          <cell r="AK57">
            <v>117731.4</v>
          </cell>
          <cell r="AL57">
            <v>52914.8</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E58">
            <v>114262563</v>
          </cell>
          <cell r="G58">
            <v>0</v>
          </cell>
          <cell r="H58">
            <v>0</v>
          </cell>
          <cell r="J58">
            <v>1643285520</v>
          </cell>
          <cell r="L58">
            <v>3440436</v>
          </cell>
          <cell r="N58">
            <v>76528532</v>
          </cell>
          <cell r="P58">
            <v>0</v>
          </cell>
          <cell r="Q58">
            <v>0</v>
          </cell>
          <cell r="S58">
            <v>79968968</v>
          </cell>
          <cell r="T58">
            <v>494573477</v>
          </cell>
          <cell r="U58">
            <v>322093667</v>
          </cell>
          <cell r="V58">
            <v>102</v>
          </cell>
          <cell r="W58">
            <v>0</v>
          </cell>
          <cell r="X58">
            <v>2110.9299999999998</v>
          </cell>
          <cell r="Y58">
            <v>1154.3</v>
          </cell>
          <cell r="AG58">
            <v>95.61</v>
          </cell>
          <cell r="AH58">
            <v>0</v>
          </cell>
          <cell r="AI58">
            <v>43895</v>
          </cell>
          <cell r="AK58">
            <v>140850.4</v>
          </cell>
          <cell r="AL58">
            <v>52748.800000000003</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E59">
            <v>36318158</v>
          </cell>
          <cell r="G59">
            <v>0</v>
          </cell>
          <cell r="H59">
            <v>0</v>
          </cell>
          <cell r="J59">
            <v>1348268251</v>
          </cell>
          <cell r="L59">
            <v>7208197</v>
          </cell>
          <cell r="N59">
            <v>15927961</v>
          </cell>
          <cell r="P59">
            <v>0</v>
          </cell>
          <cell r="Q59">
            <v>0</v>
          </cell>
          <cell r="S59">
            <v>23136158</v>
          </cell>
          <cell r="T59">
            <v>756751300</v>
          </cell>
          <cell r="U59">
            <v>324393800</v>
          </cell>
          <cell r="V59">
            <v>99</v>
          </cell>
          <cell r="W59">
            <v>0</v>
          </cell>
          <cell r="X59">
            <v>2292.58</v>
          </cell>
          <cell r="Y59">
            <v>1266.17</v>
          </cell>
          <cell r="AG59">
            <v>95.36</v>
          </cell>
          <cell r="AH59">
            <v>0</v>
          </cell>
          <cell r="AI59">
            <v>60846</v>
          </cell>
          <cell r="AK59">
            <v>154782</v>
          </cell>
          <cell r="AL59">
            <v>52821.3</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E60">
            <v>32346868</v>
          </cell>
          <cell r="G60">
            <v>0</v>
          </cell>
          <cell r="H60">
            <v>0</v>
          </cell>
          <cell r="J60">
            <v>706235760</v>
          </cell>
          <cell r="L60">
            <v>4882838</v>
          </cell>
          <cell r="N60">
            <v>32333966</v>
          </cell>
          <cell r="P60">
            <v>0</v>
          </cell>
          <cell r="Q60">
            <v>0</v>
          </cell>
          <cell r="S60">
            <v>37216804</v>
          </cell>
          <cell r="T60">
            <v>1666288797</v>
          </cell>
          <cell r="U60">
            <v>988686811</v>
          </cell>
          <cell r="V60">
            <v>154</v>
          </cell>
          <cell r="W60">
            <v>0</v>
          </cell>
          <cell r="X60">
            <v>2241.04</v>
          </cell>
          <cell r="Y60">
            <v>1230.32</v>
          </cell>
          <cell r="AG60">
            <v>95.45</v>
          </cell>
          <cell r="AH60">
            <v>0</v>
          </cell>
          <cell r="AI60">
            <v>39993</v>
          </cell>
          <cell r="AK60">
            <v>153749.1</v>
          </cell>
          <cell r="AL60">
            <v>50122.1</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E61">
            <v>25320988</v>
          </cell>
          <cell r="G61">
            <v>1</v>
          </cell>
          <cell r="H61">
            <v>0</v>
          </cell>
          <cell r="J61">
            <v>470068684</v>
          </cell>
          <cell r="L61">
            <v>3291753</v>
          </cell>
          <cell r="N61">
            <v>12649978</v>
          </cell>
          <cell r="P61">
            <v>1</v>
          </cell>
          <cell r="Q61">
            <v>0</v>
          </cell>
          <cell r="S61">
            <v>15941732</v>
          </cell>
          <cell r="T61">
            <v>2278732806</v>
          </cell>
          <cell r="U61">
            <v>1498197188</v>
          </cell>
          <cell r="V61">
            <v>337</v>
          </cell>
          <cell r="W61">
            <v>0</v>
          </cell>
          <cell r="X61">
            <v>2290.4499999999998</v>
          </cell>
          <cell r="Y61">
            <v>1271.6099999999999</v>
          </cell>
          <cell r="AG61">
            <v>96.89</v>
          </cell>
          <cell r="AH61">
            <v>0</v>
          </cell>
          <cell r="AI61">
            <v>27290</v>
          </cell>
          <cell r="AK61">
            <v>156722.70000000001</v>
          </cell>
          <cell r="AL61">
            <v>50671.1</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E62">
            <v>55406045</v>
          </cell>
          <cell r="G62">
            <v>0</v>
          </cell>
          <cell r="H62">
            <v>0</v>
          </cell>
          <cell r="J62">
            <v>397562216</v>
          </cell>
          <cell r="L62">
            <v>2102217</v>
          </cell>
          <cell r="N62">
            <v>40971724</v>
          </cell>
          <cell r="P62">
            <v>0</v>
          </cell>
          <cell r="Q62">
            <v>0</v>
          </cell>
          <cell r="S62">
            <v>43073941</v>
          </cell>
          <cell r="T62">
            <v>995957619</v>
          </cell>
          <cell r="U62">
            <v>648595923</v>
          </cell>
          <cell r="V62">
            <v>210</v>
          </cell>
          <cell r="W62">
            <v>0</v>
          </cell>
          <cell r="X62">
            <v>2233.9699999999998</v>
          </cell>
          <cell r="Y62">
            <v>1246.29</v>
          </cell>
          <cell r="AG62">
            <v>97.51</v>
          </cell>
          <cell r="AH62">
            <v>0</v>
          </cell>
          <cell r="AI62">
            <v>19261</v>
          </cell>
          <cell r="AK62">
            <v>153427</v>
          </cell>
          <cell r="AL62">
            <v>50795.1</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E63">
            <v>62647256</v>
          </cell>
          <cell r="G63">
            <v>1</v>
          </cell>
          <cell r="H63">
            <v>480000</v>
          </cell>
          <cell r="J63">
            <v>450386560</v>
          </cell>
          <cell r="L63">
            <v>4576484</v>
          </cell>
          <cell r="N63">
            <v>12988204</v>
          </cell>
          <cell r="P63">
            <v>1</v>
          </cell>
          <cell r="Q63">
            <v>500000</v>
          </cell>
          <cell r="S63">
            <v>18064689</v>
          </cell>
          <cell r="T63">
            <v>1805559182</v>
          </cell>
          <cell r="U63">
            <v>944892130</v>
          </cell>
          <cell r="V63">
            <v>226</v>
          </cell>
          <cell r="W63">
            <v>0</v>
          </cell>
          <cell r="X63">
            <v>2278.88</v>
          </cell>
          <cell r="Y63">
            <v>1243.1500000000001</v>
          </cell>
          <cell r="AG63">
            <v>98.11</v>
          </cell>
          <cell r="AH63">
            <v>0</v>
          </cell>
          <cell r="AI63">
            <v>29887</v>
          </cell>
          <cell r="AK63">
            <v>155271.79999999999</v>
          </cell>
          <cell r="AL63">
            <v>51494.9</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J64">
            <v>447133018</v>
          </cell>
          <cell r="L64">
            <v>4466257</v>
          </cell>
          <cell r="M64">
            <v>0</v>
          </cell>
          <cell r="N64">
            <v>13069958</v>
          </cell>
          <cell r="O64">
            <v>13621000</v>
          </cell>
          <cell r="P64">
            <v>0</v>
          </cell>
          <cell r="Q64">
            <v>2400000</v>
          </cell>
          <cell r="S64">
            <v>33557215</v>
          </cell>
          <cell r="T64">
            <v>1795395514</v>
          </cell>
          <cell r="U64">
            <v>946886000</v>
          </cell>
          <cell r="V64">
            <v>182</v>
          </cell>
          <cell r="W64">
            <v>0</v>
          </cell>
          <cell r="X64">
            <v>2230.85</v>
          </cell>
          <cell r="Y64">
            <v>1207.71</v>
          </cell>
          <cell r="AG64">
            <v>98.1</v>
          </cell>
          <cell r="AH64">
            <v>0</v>
          </cell>
          <cell r="AI64">
            <v>28551</v>
          </cell>
          <cell r="AK64">
            <v>154818.79999999999</v>
          </cell>
          <cell r="AL64">
            <v>51193.8</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J65">
            <v>433110318</v>
          </cell>
          <cell r="L65">
            <v>2418857</v>
          </cell>
          <cell r="M65">
            <v>108205</v>
          </cell>
          <cell r="N65">
            <v>11026235</v>
          </cell>
          <cell r="O65">
            <v>23577000</v>
          </cell>
          <cell r="P65">
            <v>0</v>
          </cell>
          <cell r="Q65">
            <v>0</v>
          </cell>
          <cell r="S65">
            <v>37130297</v>
          </cell>
          <cell r="T65">
            <v>3138539532</v>
          </cell>
          <cell r="U65">
            <v>1504635420</v>
          </cell>
          <cell r="V65">
            <v>388</v>
          </cell>
          <cell r="W65">
            <v>0</v>
          </cell>
          <cell r="X65">
            <v>2173.73</v>
          </cell>
          <cell r="Y65">
            <v>1166.55</v>
          </cell>
          <cell r="AG65">
            <v>96.06</v>
          </cell>
          <cell r="AH65">
            <v>0</v>
          </cell>
          <cell r="AI65">
            <v>24363</v>
          </cell>
          <cell r="AK65">
            <v>138664.5</v>
          </cell>
          <cell r="AL65">
            <v>56346.9</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J66">
            <v>512838998</v>
          </cell>
          <cell r="L66">
            <v>3199021</v>
          </cell>
          <cell r="M66">
            <v>409530</v>
          </cell>
          <cell r="N66">
            <v>804014</v>
          </cell>
          <cell r="O66">
            <v>5500000</v>
          </cell>
          <cell r="P66">
            <v>0</v>
          </cell>
          <cell r="Q66">
            <v>0</v>
          </cell>
          <cell r="S66">
            <v>9912565</v>
          </cell>
          <cell r="T66">
            <v>1560813864</v>
          </cell>
          <cell r="U66">
            <v>766621424</v>
          </cell>
          <cell r="V66">
            <v>294</v>
          </cell>
          <cell r="W66">
            <v>0</v>
          </cell>
          <cell r="X66">
            <v>2033.92</v>
          </cell>
          <cell r="Y66">
            <v>1103.96</v>
          </cell>
          <cell r="AG66">
            <v>94.65</v>
          </cell>
          <cell r="AH66">
            <v>0</v>
          </cell>
          <cell r="AI66">
            <v>31616</v>
          </cell>
          <cell r="AK66">
            <v>147592.20000000001</v>
          </cell>
          <cell r="AL66">
            <v>55794.2</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J67">
            <v>395753608</v>
          </cell>
          <cell r="L67">
            <v>3378902</v>
          </cell>
          <cell r="M67">
            <v>0</v>
          </cell>
          <cell r="N67">
            <v>4454141</v>
          </cell>
          <cell r="O67">
            <v>9990000</v>
          </cell>
          <cell r="P67">
            <v>0</v>
          </cell>
          <cell r="Q67">
            <v>0</v>
          </cell>
          <cell r="S67">
            <v>17823043</v>
          </cell>
          <cell r="T67">
            <v>2144436769</v>
          </cell>
          <cell r="U67">
            <v>862381890</v>
          </cell>
          <cell r="V67">
            <v>237</v>
          </cell>
          <cell r="W67">
            <v>0</v>
          </cell>
          <cell r="X67">
            <v>1854.41</v>
          </cell>
          <cell r="Y67">
            <v>1024.93</v>
          </cell>
          <cell r="AG67">
            <v>93.78</v>
          </cell>
          <cell r="AH67">
            <v>0</v>
          </cell>
          <cell r="AI67">
            <v>24728</v>
          </cell>
          <cell r="AK67">
            <v>140429.1</v>
          </cell>
          <cell r="AL67">
            <v>55319.199999999997</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J68">
            <v>281727215</v>
          </cell>
          <cell r="L68">
            <v>2693196</v>
          </cell>
          <cell r="M68">
            <v>0</v>
          </cell>
          <cell r="N68">
            <v>7049239</v>
          </cell>
          <cell r="O68">
            <v>1051500</v>
          </cell>
          <cell r="P68">
            <v>0</v>
          </cell>
          <cell r="Q68">
            <v>0</v>
          </cell>
          <cell r="S68">
            <v>10793935</v>
          </cell>
          <cell r="T68">
            <v>692810353</v>
          </cell>
          <cell r="U68">
            <v>451925210</v>
          </cell>
          <cell r="V68">
            <v>112</v>
          </cell>
          <cell r="W68">
            <v>0</v>
          </cell>
          <cell r="X68">
            <v>1842.63</v>
          </cell>
          <cell r="Y68">
            <v>1010.43</v>
          </cell>
          <cell r="AG68">
            <v>92.47</v>
          </cell>
          <cell r="AH68">
            <v>0</v>
          </cell>
          <cell r="AI68">
            <v>27996</v>
          </cell>
          <cell r="AK68">
            <v>139570.9</v>
          </cell>
          <cell r="AL68">
            <v>54590.400000000001</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J69">
            <v>215963998</v>
          </cell>
          <cell r="L69">
            <v>1913807</v>
          </cell>
          <cell r="M69">
            <v>0</v>
          </cell>
          <cell r="N69">
            <v>714055</v>
          </cell>
          <cell r="O69">
            <v>8100000</v>
          </cell>
          <cell r="P69">
            <v>0</v>
          </cell>
          <cell r="Q69">
            <v>0</v>
          </cell>
          <cell r="S69">
            <v>10727862</v>
          </cell>
          <cell r="T69">
            <v>642935216</v>
          </cell>
          <cell r="U69">
            <v>205271544</v>
          </cell>
          <cell r="V69">
            <v>110</v>
          </cell>
          <cell r="W69">
            <v>0</v>
          </cell>
          <cell r="X69">
            <v>1739.2</v>
          </cell>
          <cell r="Y69">
            <v>962.23</v>
          </cell>
          <cell r="AG69">
            <v>90.27</v>
          </cell>
          <cell r="AH69">
            <v>100.2478</v>
          </cell>
          <cell r="AI69">
            <v>20375</v>
          </cell>
          <cell r="AK69">
            <v>133755.9</v>
          </cell>
          <cell r="AL69">
            <v>53635.9</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J70">
            <v>265255829</v>
          </cell>
          <cell r="L70">
            <v>1852728</v>
          </cell>
          <cell r="M70">
            <v>1719</v>
          </cell>
          <cell r="N70">
            <v>4737818</v>
          </cell>
          <cell r="O70">
            <v>4195000</v>
          </cell>
          <cell r="P70">
            <v>0</v>
          </cell>
          <cell r="Q70">
            <v>0</v>
          </cell>
          <cell r="S70">
            <v>10787265</v>
          </cell>
          <cell r="T70">
            <v>680686520</v>
          </cell>
          <cell r="U70">
            <v>306940910</v>
          </cell>
          <cell r="V70">
            <v>140</v>
          </cell>
          <cell r="W70">
            <v>0</v>
          </cell>
          <cell r="X70">
            <v>1740.21</v>
          </cell>
          <cell r="Y70">
            <v>976.16</v>
          </cell>
          <cell r="AG70">
            <v>91.27</v>
          </cell>
          <cell r="AH70">
            <v>101.8128</v>
          </cell>
          <cell r="AI70">
            <v>16683</v>
          </cell>
          <cell r="AK70">
            <v>130630.7</v>
          </cell>
          <cell r="AL70">
            <v>54102.9</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J71">
            <v>326273018</v>
          </cell>
          <cell r="L71">
            <v>2220676</v>
          </cell>
          <cell r="M71">
            <v>0</v>
          </cell>
          <cell r="N71">
            <v>61996294</v>
          </cell>
          <cell r="O71">
            <v>16975000</v>
          </cell>
          <cell r="P71">
            <v>0</v>
          </cell>
          <cell r="Q71">
            <v>0</v>
          </cell>
          <cell r="S71">
            <v>81191970</v>
          </cell>
          <cell r="T71">
            <v>801972838</v>
          </cell>
          <cell r="U71">
            <v>397731591</v>
          </cell>
          <cell r="V71">
            <v>117</v>
          </cell>
          <cell r="W71">
            <v>0</v>
          </cell>
          <cell r="X71">
            <v>1727.28</v>
          </cell>
          <cell r="Y71">
            <v>972.17</v>
          </cell>
          <cell r="AG71">
            <v>90.43</v>
          </cell>
          <cell r="AH71">
            <v>101.3725</v>
          </cell>
          <cell r="AI71">
            <v>17445</v>
          </cell>
          <cell r="AK71">
            <v>129278.6</v>
          </cell>
          <cell r="AL71">
            <v>53903.3</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J72">
            <v>416238661</v>
          </cell>
          <cell r="L72">
            <v>8818277</v>
          </cell>
          <cell r="M72">
            <v>0</v>
          </cell>
          <cell r="N72">
            <v>40399856</v>
          </cell>
          <cell r="O72">
            <v>24980000</v>
          </cell>
          <cell r="P72">
            <v>0</v>
          </cell>
          <cell r="Q72">
            <v>0</v>
          </cell>
          <cell r="S72">
            <v>74198133</v>
          </cell>
          <cell r="T72">
            <v>1022219766</v>
          </cell>
          <cell r="U72">
            <v>567731950</v>
          </cell>
          <cell r="V72">
            <v>158</v>
          </cell>
          <cell r="W72">
            <v>0</v>
          </cell>
          <cell r="X72">
            <v>1787.23</v>
          </cell>
          <cell r="Y72">
            <v>995.06</v>
          </cell>
          <cell r="AG72">
            <v>91.63</v>
          </cell>
          <cell r="AH72">
            <v>103.1974</v>
          </cell>
          <cell r="AI72">
            <v>37424</v>
          </cell>
          <cell r="AK72">
            <v>130355.2</v>
          </cell>
          <cell r="AL72">
            <v>54713.4</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J73">
            <v>543290452</v>
          </cell>
          <cell r="L73">
            <v>8466288</v>
          </cell>
          <cell r="M73">
            <v>2340</v>
          </cell>
          <cell r="N73">
            <v>21904299</v>
          </cell>
          <cell r="O73">
            <v>13060000</v>
          </cell>
          <cell r="P73">
            <v>0</v>
          </cell>
          <cell r="Q73">
            <v>0</v>
          </cell>
          <cell r="S73">
            <v>43432927</v>
          </cell>
          <cell r="T73">
            <v>1994171753</v>
          </cell>
          <cell r="U73">
            <v>798353321</v>
          </cell>
          <cell r="V73">
            <v>251</v>
          </cell>
          <cell r="W73">
            <v>0</v>
          </cell>
          <cell r="X73">
            <v>1833.54</v>
          </cell>
          <cell r="Y73">
            <v>1002.15</v>
          </cell>
          <cell r="AG73">
            <v>93.97</v>
          </cell>
          <cell r="AH73">
            <v>106.28489999999999</v>
          </cell>
          <cell r="AI73">
            <v>48363</v>
          </cell>
          <cell r="AK73">
            <v>132224.4</v>
          </cell>
          <cell r="AL73">
            <v>55481.5</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J74">
            <v>330256418</v>
          </cell>
          <cell r="L74">
            <v>2813246</v>
          </cell>
          <cell r="M74">
            <v>0</v>
          </cell>
          <cell r="N74">
            <v>626273</v>
          </cell>
          <cell r="O74">
            <v>10000000</v>
          </cell>
          <cell r="P74">
            <v>0</v>
          </cell>
          <cell r="Q74">
            <v>0</v>
          </cell>
          <cell r="S74">
            <v>13439519</v>
          </cell>
          <cell r="T74">
            <v>1588990347</v>
          </cell>
          <cell r="U74">
            <v>627289807</v>
          </cell>
          <cell r="V74">
            <v>155</v>
          </cell>
          <cell r="W74">
            <v>0</v>
          </cell>
          <cell r="X74">
            <v>1800.76</v>
          </cell>
          <cell r="Y74">
            <v>985.88</v>
          </cell>
          <cell r="AG74">
            <v>95.15</v>
          </cell>
          <cell r="AH74">
            <v>108.08540000000001</v>
          </cell>
          <cell r="AI74">
            <v>28735</v>
          </cell>
          <cell r="AK74">
            <v>130078</v>
          </cell>
          <cell r="AL74">
            <v>56152.800000000003</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J75">
            <v>302032345</v>
          </cell>
          <cell r="L75">
            <v>3258753</v>
          </cell>
          <cell r="M75">
            <v>262082</v>
          </cell>
          <cell r="N75">
            <v>406594</v>
          </cell>
          <cell r="O75">
            <v>10000000</v>
          </cell>
          <cell r="P75">
            <v>0</v>
          </cell>
          <cell r="Q75">
            <v>0</v>
          </cell>
          <cell r="S75">
            <v>13927429</v>
          </cell>
          <cell r="T75">
            <v>2194462609</v>
          </cell>
          <cell r="U75">
            <v>1134496982</v>
          </cell>
          <cell r="V75">
            <v>244</v>
          </cell>
          <cell r="W75">
            <v>0</v>
          </cell>
          <cell r="X75">
            <v>1668.46</v>
          </cell>
          <cell r="Y75">
            <v>913.39</v>
          </cell>
          <cell r="AG75">
            <v>95.52</v>
          </cell>
          <cell r="AH75">
            <v>109.0283</v>
          </cell>
          <cell r="AI75">
            <v>23278</v>
          </cell>
          <cell r="AK75">
            <v>124189.5</v>
          </cell>
          <cell r="AL75">
            <v>53726.8</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J76">
            <v>214432706</v>
          </cell>
          <cell r="L76">
            <v>1855609</v>
          </cell>
          <cell r="M76">
            <v>63168</v>
          </cell>
          <cell r="N76">
            <v>965792</v>
          </cell>
          <cell r="O76">
            <v>6879700</v>
          </cell>
          <cell r="P76">
            <v>0</v>
          </cell>
          <cell r="Q76">
            <v>0</v>
          </cell>
          <cell r="S76">
            <v>9764269</v>
          </cell>
          <cell r="T76">
            <v>962906524</v>
          </cell>
          <cell r="U76">
            <v>510178000</v>
          </cell>
          <cell r="V76">
            <v>119</v>
          </cell>
          <cell r="W76">
            <v>0</v>
          </cell>
          <cell r="X76">
            <v>1693.85</v>
          </cell>
          <cell r="Y76">
            <v>930.1</v>
          </cell>
          <cell r="AG76">
            <v>95.75</v>
          </cell>
          <cell r="AH76">
            <v>109.7829</v>
          </cell>
          <cell r="AI76">
            <v>13638</v>
          </cell>
          <cell r="AK76">
            <v>126105</v>
          </cell>
          <cell r="AL76">
            <v>53316.2</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J77">
            <v>265307082</v>
          </cell>
          <cell r="L77">
            <v>3431836</v>
          </cell>
          <cell r="M77">
            <v>2538262</v>
          </cell>
          <cell r="N77">
            <v>1826647</v>
          </cell>
          <cell r="O77">
            <v>19020000</v>
          </cell>
          <cell r="P77">
            <v>0</v>
          </cell>
          <cell r="Q77">
            <v>0</v>
          </cell>
          <cell r="S77">
            <v>26816745</v>
          </cell>
          <cell r="T77">
            <v>2133256106</v>
          </cell>
          <cell r="U77">
            <v>1168558972</v>
          </cell>
          <cell r="V77">
            <v>221</v>
          </cell>
          <cell r="W77">
            <v>0</v>
          </cell>
          <cell r="X77">
            <v>1698.23</v>
          </cell>
          <cell r="Y77">
            <v>924.4</v>
          </cell>
          <cell r="AG77">
            <v>95.84</v>
          </cell>
          <cell r="AH77">
            <v>110.3843</v>
          </cell>
          <cell r="AI77">
            <v>18285</v>
          </cell>
          <cell r="AK77">
            <v>128067.2</v>
          </cell>
          <cell r="AL77">
            <v>58053.8</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J78">
            <v>187137890</v>
          </cell>
          <cell r="L78">
            <v>2322338</v>
          </cell>
          <cell r="M78">
            <v>22218</v>
          </cell>
          <cell r="N78">
            <v>2148448</v>
          </cell>
          <cell r="O78">
            <v>6430000</v>
          </cell>
          <cell r="P78">
            <v>0</v>
          </cell>
          <cell r="Q78">
            <v>0</v>
          </cell>
          <cell r="S78">
            <v>10923004</v>
          </cell>
          <cell r="T78">
            <v>1868925568</v>
          </cell>
          <cell r="U78">
            <v>891979711</v>
          </cell>
          <cell r="V78">
            <v>197</v>
          </cell>
          <cell r="W78">
            <v>0</v>
          </cell>
          <cell r="X78">
            <v>1679.95</v>
          </cell>
          <cell r="Y78">
            <v>914.85</v>
          </cell>
          <cell r="AG78">
            <v>96.92</v>
          </cell>
          <cell r="AH78">
            <v>112.1623</v>
          </cell>
          <cell r="AI78">
            <v>16841</v>
          </cell>
          <cell r="AK78">
            <v>130877.8</v>
          </cell>
          <cell r="AL78">
            <v>58333</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AG79">
            <v>101.81</v>
          </cell>
          <cell r="AH79">
            <v>118.2859</v>
          </cell>
          <cell r="AI79">
            <v>18096</v>
          </cell>
          <cell r="AK79">
            <v>132667.5</v>
          </cell>
          <cell r="AL79">
            <v>60443.199999999997</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AG80">
            <v>103.06</v>
          </cell>
          <cell r="AH80">
            <v>120.3065</v>
          </cell>
          <cell r="AI80">
            <v>21009</v>
          </cell>
          <cell r="AK80">
            <v>131237.79999999999</v>
          </cell>
          <cell r="AL80">
            <v>61751</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AG81">
            <v>102.92</v>
          </cell>
          <cell r="AH81">
            <v>120.6506</v>
          </cell>
          <cell r="AI81">
            <v>21493</v>
          </cell>
          <cell r="AK81">
            <v>130792.6</v>
          </cell>
          <cell r="AL81">
            <v>61493.5</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AG82">
            <v>103.75</v>
          </cell>
          <cell r="AH82">
            <v>122.126</v>
          </cell>
          <cell r="AI82">
            <v>16383</v>
          </cell>
          <cell r="AK82">
            <v>127795.6</v>
          </cell>
          <cell r="AL82">
            <v>62007.199999999997</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E83">
            <v>1012.1</v>
          </cell>
          <cell r="AF83">
            <v>927.73</v>
          </cell>
          <cell r="AG83">
            <v>104.65</v>
          </cell>
          <cell r="AH83">
            <v>123.7285</v>
          </cell>
          <cell r="AI83">
            <v>29658</v>
          </cell>
          <cell r="AK83">
            <v>135365.9</v>
          </cell>
          <cell r="AL83">
            <v>62656</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E84">
            <v>1016.62</v>
          </cell>
          <cell r="AF84">
            <v>1005.11</v>
          </cell>
          <cell r="AG84">
            <v>103.07</v>
          </cell>
          <cell r="AH84">
            <v>122.39709999999999</v>
          </cell>
          <cell r="AI84">
            <v>28527</v>
          </cell>
          <cell r="AK84">
            <v>138985.20000000001</v>
          </cell>
          <cell r="AL84">
            <v>62191.9</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E85">
            <v>1162.07</v>
          </cell>
          <cell r="AF85">
            <v>992.24</v>
          </cell>
          <cell r="AG85">
            <v>102.36</v>
          </cell>
          <cell r="AH85">
            <v>122.0966</v>
          </cell>
          <cell r="AI85">
            <v>28109</v>
          </cell>
          <cell r="AK85">
            <v>138598.5</v>
          </cell>
          <cell r="AL85">
            <v>61641.599999999999</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E86">
            <v>1102.46</v>
          </cell>
          <cell r="AF86">
            <v>974.2</v>
          </cell>
          <cell r="AG86">
            <v>103.42</v>
          </cell>
          <cell r="AH86">
            <v>123.9064</v>
          </cell>
          <cell r="AI86">
            <v>18916</v>
          </cell>
          <cell r="AK86">
            <v>136456.79999999999</v>
          </cell>
          <cell r="AL86">
            <v>62303</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E87">
            <v>1042.82</v>
          </cell>
          <cell r="AF87">
            <v>948.74</v>
          </cell>
          <cell r="AG87">
            <v>102.97</v>
          </cell>
          <cell r="AH87">
            <v>123.9211</v>
          </cell>
          <cell r="AI87">
            <v>18473</v>
          </cell>
          <cell r="AK87">
            <v>134822.29999999999</v>
          </cell>
          <cell r="AL87">
            <v>61811</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E88">
            <v>1035.5999999999999</v>
          </cell>
          <cell r="AF88">
            <v>980.79</v>
          </cell>
          <cell r="AG88">
            <v>100.8</v>
          </cell>
          <cell r="AH88">
            <v>121.87090000000001</v>
          </cell>
          <cell r="AI88">
            <v>21220</v>
          </cell>
          <cell r="AK88">
            <v>132125.79999999999</v>
          </cell>
          <cell r="AL88">
            <v>60094.400000000001</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E89">
            <v>1047.05</v>
          </cell>
          <cell r="AF89">
            <v>1091.53</v>
          </cell>
          <cell r="AG89">
            <v>102.14</v>
          </cell>
          <cell r="AH89">
            <v>124.06789999999999</v>
          </cell>
          <cell r="AI89">
            <v>18083</v>
          </cell>
          <cell r="AK89">
            <v>130947.1</v>
          </cell>
          <cell r="AL89">
            <v>65488</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E90">
            <v>1039.94</v>
          </cell>
          <cell r="AF90">
            <v>1107.81</v>
          </cell>
          <cell r="AG90">
            <v>100.62</v>
          </cell>
          <cell r="AH90">
            <v>122.7728</v>
          </cell>
          <cell r="AI90">
            <v>14696</v>
          </cell>
          <cell r="AK90">
            <v>127981.9</v>
          </cell>
          <cell r="AL90">
            <v>65094</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E91">
            <v>1080.49</v>
          </cell>
          <cell r="AF91">
            <v>1122.3599999999999</v>
          </cell>
          <cell r="AG91">
            <v>100.27</v>
          </cell>
          <cell r="AH91">
            <v>122.8622</v>
          </cell>
          <cell r="AI91">
            <v>19842</v>
          </cell>
          <cell r="AK91">
            <v>124722.6</v>
          </cell>
          <cell r="AL91">
            <v>65390.1</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E92">
            <v>1054.68</v>
          </cell>
          <cell r="AF92">
            <v>1135.2</v>
          </cell>
          <cell r="AG92">
            <v>100.21</v>
          </cell>
          <cell r="AH92">
            <v>123.4102</v>
          </cell>
          <cell r="AI92">
            <v>18038</v>
          </cell>
          <cell r="AK92">
            <v>117703.9</v>
          </cell>
          <cell r="AL92">
            <v>65467.9</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E93">
            <v>1094.52</v>
          </cell>
          <cell r="AF93">
            <v>1116.92</v>
          </cell>
          <cell r="AG93">
            <v>99.72</v>
          </cell>
          <cell r="AH93">
            <v>123.3171</v>
          </cell>
          <cell r="AI93">
            <v>18990</v>
          </cell>
          <cell r="AK93">
            <v>117775.7</v>
          </cell>
          <cell r="AL93">
            <v>64954.6</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E94">
            <v>1169.8</v>
          </cell>
          <cell r="AF94">
            <v>1155</v>
          </cell>
          <cell r="AG94">
            <v>99.16</v>
          </cell>
          <cell r="AH94">
            <v>123.25920000000001</v>
          </cell>
          <cell r="AI94">
            <v>20494</v>
          </cell>
          <cell r="AK94">
            <v>118980.3</v>
          </cell>
          <cell r="AL94">
            <v>64273.2</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N138">
            <v>0</v>
          </cell>
          <cell r="AO138">
            <v>239900.29457758996</v>
          </cell>
          <cell r="AQ138">
            <v>0</v>
          </cell>
          <cell r="AR138">
            <v>0</v>
          </cell>
          <cell r="AS138">
            <v>0</v>
          </cell>
          <cell r="AU138">
            <v>1971891348.1600001</v>
          </cell>
          <cell r="AV138">
            <v>321892742</v>
          </cell>
          <cell r="AW138">
            <v>233796541.84999999</v>
          </cell>
          <cell r="AX138">
            <v>65142086</v>
          </cell>
          <cell r="AY138">
            <v>0</v>
          </cell>
          <cell r="AZ138">
            <v>0</v>
          </cell>
          <cell r="BA138">
            <v>0</v>
          </cell>
          <cell r="BB138">
            <v>0</v>
          </cell>
          <cell r="BC138">
            <v>0</v>
          </cell>
          <cell r="BD138">
            <v>0</v>
          </cell>
          <cell r="BE138">
            <v>2592722718.0100002</v>
          </cell>
          <cell r="BG138">
            <v>28468548</v>
          </cell>
          <cell r="BH138">
            <v>2652739</v>
          </cell>
          <cell r="BI138">
            <v>161784199.93000001</v>
          </cell>
          <cell r="BJ138">
            <v>60000000</v>
          </cell>
          <cell r="BK138">
            <v>0</v>
          </cell>
          <cell r="BL138">
            <v>0</v>
          </cell>
          <cell r="BM138">
            <v>0</v>
          </cell>
          <cell r="BN138">
            <v>0</v>
          </cell>
          <cell r="BO138">
            <v>0</v>
          </cell>
          <cell r="BP138">
            <v>0</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N139">
            <v>0</v>
          </cell>
          <cell r="AO139">
            <v>236715.55394770997</v>
          </cell>
          <cell r="AQ139">
            <v>0</v>
          </cell>
          <cell r="AR139">
            <v>0</v>
          </cell>
          <cell r="AS139">
            <v>0</v>
          </cell>
          <cell r="AU139">
            <v>2144048586.6000001</v>
          </cell>
          <cell r="AV139">
            <v>419807697</v>
          </cell>
          <cell r="AW139">
            <v>278378138.25999999</v>
          </cell>
          <cell r="AX139">
            <v>65142086</v>
          </cell>
          <cell r="AY139">
            <v>0</v>
          </cell>
          <cell r="AZ139">
            <v>0</v>
          </cell>
          <cell r="BA139">
            <v>0</v>
          </cell>
          <cell r="BB139">
            <v>0</v>
          </cell>
          <cell r="BC139">
            <v>0</v>
          </cell>
          <cell r="BD139">
            <v>0</v>
          </cell>
          <cell r="BE139">
            <v>2907376507.8600001</v>
          </cell>
          <cell r="BG139">
            <v>30945593</v>
          </cell>
          <cell r="BH139">
            <v>4334863</v>
          </cell>
          <cell r="BI139">
            <v>204465824.69</v>
          </cell>
          <cell r="BJ139">
            <v>60000000</v>
          </cell>
          <cell r="BK139">
            <v>0</v>
          </cell>
          <cell r="BL139">
            <v>0</v>
          </cell>
          <cell r="BM139">
            <v>0</v>
          </cell>
          <cell r="BN139">
            <v>0</v>
          </cell>
          <cell r="BO139">
            <v>0</v>
          </cell>
          <cell r="BP139">
            <v>0</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N140">
            <v>0</v>
          </cell>
          <cell r="AO140">
            <v>240046.42944332998</v>
          </cell>
          <cell r="AQ140">
            <v>0</v>
          </cell>
          <cell r="AR140">
            <v>0</v>
          </cell>
          <cell r="AS140">
            <v>0</v>
          </cell>
          <cell r="AU140">
            <v>2281069295.9100003</v>
          </cell>
          <cell r="AV140">
            <v>425307697</v>
          </cell>
          <cell r="AW140">
            <v>282110303.19</v>
          </cell>
          <cell r="AX140">
            <v>65142086</v>
          </cell>
          <cell r="AY140">
            <v>0</v>
          </cell>
          <cell r="AZ140">
            <v>0</v>
          </cell>
          <cell r="BA140">
            <v>0</v>
          </cell>
          <cell r="BB140">
            <v>0</v>
          </cell>
          <cell r="BC140">
            <v>0</v>
          </cell>
          <cell r="BD140">
            <v>0</v>
          </cell>
          <cell r="BE140">
            <v>3053629382.1000004</v>
          </cell>
          <cell r="BG140">
            <v>33096399</v>
          </cell>
          <cell r="BH140">
            <v>4434863</v>
          </cell>
          <cell r="BI140">
            <v>208117471.44999999</v>
          </cell>
          <cell r="BJ140">
            <v>60000000</v>
          </cell>
          <cell r="BK140">
            <v>0</v>
          </cell>
          <cell r="BL140">
            <v>0</v>
          </cell>
          <cell r="BM140">
            <v>0</v>
          </cell>
          <cell r="BN140">
            <v>0</v>
          </cell>
          <cell r="BO140">
            <v>0</v>
          </cell>
          <cell r="BP140">
            <v>0</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v>0</v>
          </cell>
          <cell r="AZ141">
            <v>0</v>
          </cell>
          <cell r="BA141">
            <v>0</v>
          </cell>
          <cell r="BB141">
            <v>0</v>
          </cell>
          <cell r="BC141">
            <v>0</v>
          </cell>
          <cell r="BD141">
            <v>0</v>
          </cell>
          <cell r="BE141">
            <v>3401452256.4200006</v>
          </cell>
          <cell r="BG141">
            <v>36236867</v>
          </cell>
          <cell r="BH141">
            <v>4858702</v>
          </cell>
          <cell r="BI141">
            <v>223294320.91</v>
          </cell>
          <cell r="BJ141">
            <v>75000000</v>
          </cell>
          <cell r="BK141">
            <v>0</v>
          </cell>
          <cell r="BL141">
            <v>0</v>
          </cell>
          <cell r="BM141">
            <v>0</v>
          </cell>
          <cell r="BN141">
            <v>0</v>
          </cell>
          <cell r="BO141">
            <v>0</v>
          </cell>
          <cell r="BP141">
            <v>0</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130695553.43000001</v>
          </cell>
          <cell r="D142">
            <v>64983023.75</v>
          </cell>
          <cell r="E142">
            <v>62579389.229999997</v>
          </cell>
          <cell r="F142">
            <v>0</v>
          </cell>
          <cell r="G142">
            <v>0</v>
          </cell>
          <cell r="H142">
            <v>0</v>
          </cell>
          <cell r="I142">
            <v>0</v>
          </cell>
          <cell r="J142">
            <v>258257966.41</v>
          </cell>
          <cell r="L142">
            <v>2410958</v>
          </cell>
          <cell r="M142">
            <v>736204</v>
          </cell>
          <cell r="N142">
            <v>58409413</v>
          </cell>
          <cell r="O142">
            <v>0</v>
          </cell>
          <cell r="P142">
            <v>0</v>
          </cell>
          <cell r="Q142">
            <v>0</v>
          </cell>
          <cell r="R142">
            <v>0</v>
          </cell>
          <cell r="S142">
            <v>61556575</v>
          </cell>
          <cell r="T142">
            <v>4007031759.6799998</v>
          </cell>
          <cell r="U142">
            <v>2810607512.5300002</v>
          </cell>
          <cell r="V142">
            <v>0</v>
          </cell>
          <cell r="W142">
            <v>0</v>
          </cell>
          <cell r="X142">
            <v>1842.87</v>
          </cell>
          <cell r="Y142">
            <v>1076.8599999999999</v>
          </cell>
          <cell r="Z142">
            <v>1082.17</v>
          </cell>
          <cell r="AA142">
            <v>1130.9100000000001</v>
          </cell>
          <cell r="AB142">
            <v>535.23</v>
          </cell>
          <cell r="AC142">
            <v>470.1</v>
          </cell>
          <cell r="AD142">
            <v>1161.71</v>
          </cell>
          <cell r="AE142">
            <v>1280.6500000000001</v>
          </cell>
          <cell r="AF142">
            <v>3623.65</v>
          </cell>
          <cell r="AG142">
            <v>110.9772</v>
          </cell>
          <cell r="AH142">
            <v>167.2482</v>
          </cell>
          <cell r="AI142">
            <v>12742</v>
          </cell>
          <cell r="AK142">
            <v>138256.68315385998</v>
          </cell>
          <cell r="AL142">
            <v>97820.981465130011</v>
          </cell>
          <cell r="AN142">
            <v>0</v>
          </cell>
          <cell r="AO142">
            <v>236077.66461898998</v>
          </cell>
          <cell r="AQ142">
            <v>0</v>
          </cell>
          <cell r="AR142">
            <v>0</v>
          </cell>
          <cell r="AS142">
            <v>0</v>
          </cell>
          <cell r="AU142">
            <v>2621440038.5300002</v>
          </cell>
          <cell r="AV142">
            <v>589481702.75</v>
          </cell>
          <cell r="AW142">
            <v>367822478.34000003</v>
          </cell>
          <cell r="AX142">
            <v>80966003.210000008</v>
          </cell>
          <cell r="AY142">
            <v>0</v>
          </cell>
          <cell r="AZ142">
            <v>0</v>
          </cell>
          <cell r="BA142">
            <v>0</v>
          </cell>
          <cell r="BB142">
            <v>0</v>
          </cell>
          <cell r="BC142">
            <v>0</v>
          </cell>
          <cell r="BD142">
            <v>0</v>
          </cell>
          <cell r="BE142">
            <v>3659710222.8300004</v>
          </cell>
          <cell r="BG142">
            <v>38647825</v>
          </cell>
          <cell r="BH142">
            <v>5594906</v>
          </cell>
          <cell r="BI142">
            <v>281703733.90999997</v>
          </cell>
          <cell r="BJ142">
            <v>75000000</v>
          </cell>
          <cell r="BK142">
            <v>0</v>
          </cell>
          <cell r="BL142">
            <v>0</v>
          </cell>
          <cell r="BM142">
            <v>0</v>
          </cell>
          <cell r="BN142">
            <v>0</v>
          </cell>
          <cell r="BO142">
            <v>0</v>
          </cell>
          <cell r="BP142">
            <v>0</v>
          </cell>
          <cell r="BQ142">
            <v>400946464.90999997</v>
          </cell>
          <cell r="BS142">
            <v>19868312235.330002</v>
          </cell>
          <cell r="BT142">
            <v>14694178560.530001</v>
          </cell>
          <cell r="BU142" t="str">
            <v/>
          </cell>
          <cell r="BV142">
            <v>-7.61815483948588E-2</v>
          </cell>
          <cell r="BW142">
            <v>-7.0213611010378485E-2</v>
          </cell>
          <cell r="BX142">
            <v>-8.4326849039201845E-2</v>
          </cell>
          <cell r="BY142">
            <v>-5.1965797636013056E-2</v>
          </cell>
          <cell r="BZ142">
            <v>3.3861309638786974E-2</v>
          </cell>
          <cell r="CA142">
            <v>-0.45101657110158699</v>
          </cell>
          <cell r="CB142">
            <v>-5.0029029593831043E-2</v>
          </cell>
          <cell r="CC142">
            <v>0.18895759061200268</v>
          </cell>
          <cell r="CD142">
            <v>0.10749618726562016</v>
          </cell>
          <cell r="CE142">
            <v>1.9823561845249138E-2</v>
          </cell>
          <cell r="CF142">
            <v>6.4732620320855583E-2</v>
          </cell>
          <cell r="CG142">
            <v>181169</v>
          </cell>
          <cell r="CH142" t="str">
            <v/>
          </cell>
          <cell r="CJ142">
            <v>1726713.4169537001</v>
          </cell>
          <cell r="CK142">
            <v>1120492.0064141799</v>
          </cell>
          <cell r="CL142" t="str">
            <v/>
          </cell>
          <cell r="CM142" t="str">
            <v/>
          </cell>
          <cell r="CN142">
            <v>2847205.4233678798</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v>-1</v>
          </cell>
          <cell r="BW143">
            <v>-1</v>
          </cell>
          <cell r="BX143">
            <v>-1</v>
          </cell>
          <cell r="BY143">
            <v>-1</v>
          </cell>
          <cell r="BZ143">
            <v>-1</v>
          </cell>
          <cell r="CA143">
            <v>-1</v>
          </cell>
          <cell r="CB143">
            <v>-1</v>
          </cell>
          <cell r="CC143">
            <v>-1</v>
          </cell>
          <cell r="CD143">
            <v>-1</v>
          </cell>
          <cell r="CE143">
            <v>-1</v>
          </cell>
          <cell r="CF143">
            <v>-1</v>
          </cell>
          <cell r="CG143" t="str">
            <v/>
          </cell>
          <cell r="CH143" t="str">
            <v/>
          </cell>
          <cell r="CJ143" t="str">
            <v/>
          </cell>
          <cell r="CK143" t="str">
            <v/>
          </cell>
          <cell r="CL143" t="str">
            <v/>
          </cell>
          <cell r="CM143" t="str">
            <v/>
          </cell>
          <cell r="CN143">
            <v>0</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v>-1</v>
          </cell>
          <cell r="BW144">
            <v>-1</v>
          </cell>
          <cell r="BX144">
            <v>-1</v>
          </cell>
          <cell r="BY144">
            <v>-1</v>
          </cell>
          <cell r="BZ144">
            <v>-1</v>
          </cell>
          <cell r="CA144">
            <v>-1</v>
          </cell>
          <cell r="CB144">
            <v>-1</v>
          </cell>
          <cell r="CC144">
            <v>-1</v>
          </cell>
          <cell r="CD144">
            <v>-1</v>
          </cell>
          <cell r="CE144">
            <v>-1</v>
          </cell>
          <cell r="CF144">
            <v>-1</v>
          </cell>
          <cell r="CG144" t="str">
            <v/>
          </cell>
          <cell r="CH144" t="str">
            <v/>
          </cell>
          <cell r="CJ144" t="str">
            <v/>
          </cell>
          <cell r="CK144" t="str">
            <v/>
          </cell>
          <cell r="CL144" t="str">
            <v/>
          </cell>
          <cell r="CM144" t="str">
            <v/>
          </cell>
          <cell r="CN144">
            <v>0</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v>-1</v>
          </cell>
          <cell r="BW145">
            <v>-1</v>
          </cell>
          <cell r="BX145">
            <v>-1</v>
          </cell>
          <cell r="BY145">
            <v>-1</v>
          </cell>
          <cell r="BZ145">
            <v>-1</v>
          </cell>
          <cell r="CA145">
            <v>-1</v>
          </cell>
          <cell r="CB145">
            <v>-1</v>
          </cell>
          <cell r="CC145">
            <v>-1</v>
          </cell>
          <cell r="CD145">
            <v>-1</v>
          </cell>
          <cell r="CE145">
            <v>-1</v>
          </cell>
          <cell r="CF145">
            <v>-1</v>
          </cell>
          <cell r="CG145" t="str">
            <v/>
          </cell>
          <cell r="CH145" t="str">
            <v/>
          </cell>
          <cell r="CJ145" t="str">
            <v/>
          </cell>
          <cell r="CK145" t="str">
            <v/>
          </cell>
          <cell r="CL145" t="str">
            <v/>
          </cell>
          <cell r="CM145" t="str">
            <v/>
          </cell>
          <cell r="CN145">
            <v>0</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v>-1</v>
          </cell>
          <cell r="BW146">
            <v>-1</v>
          </cell>
          <cell r="BX146">
            <v>-1</v>
          </cell>
          <cell r="BY146">
            <v>-1</v>
          </cell>
          <cell r="BZ146">
            <v>-1</v>
          </cell>
          <cell r="CA146">
            <v>-1</v>
          </cell>
          <cell r="CB146">
            <v>-1</v>
          </cell>
          <cell r="CC146">
            <v>-1</v>
          </cell>
          <cell r="CD146">
            <v>-1</v>
          </cell>
          <cell r="CE146">
            <v>-1</v>
          </cell>
          <cell r="CF146">
            <v>-1</v>
          </cell>
          <cell r="CG146" t="str">
            <v/>
          </cell>
          <cell r="CH146" t="str">
            <v/>
          </cell>
          <cell r="CJ146" t="str">
            <v/>
          </cell>
          <cell r="CK146" t="str">
            <v/>
          </cell>
          <cell r="CL146" t="str">
            <v/>
          </cell>
          <cell r="CM146" t="str">
            <v/>
          </cell>
          <cell r="CN146">
            <v>0</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v>-1</v>
          </cell>
          <cell r="BW147">
            <v>-1</v>
          </cell>
          <cell r="BX147">
            <v>-1</v>
          </cell>
          <cell r="BY147">
            <v>-1</v>
          </cell>
          <cell r="BZ147">
            <v>-1</v>
          </cell>
          <cell r="CA147">
            <v>-1</v>
          </cell>
          <cell r="CB147">
            <v>-1</v>
          </cell>
          <cell r="CC147">
            <v>-1</v>
          </cell>
          <cell r="CD147">
            <v>-1</v>
          </cell>
          <cell r="CE147">
            <v>-1</v>
          </cell>
          <cell r="CF147">
            <v>-1</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v>-1</v>
          </cell>
          <cell r="BW148">
            <v>-1</v>
          </cell>
          <cell r="BX148">
            <v>-1</v>
          </cell>
          <cell r="BY148">
            <v>-1</v>
          </cell>
          <cell r="BZ148">
            <v>-1</v>
          </cell>
          <cell r="CA148">
            <v>-1</v>
          </cell>
          <cell r="CB148">
            <v>-1</v>
          </cell>
          <cell r="CC148">
            <v>-1</v>
          </cell>
          <cell r="CD148">
            <v>-1</v>
          </cell>
          <cell r="CE148">
            <v>-1</v>
          </cell>
          <cell r="CF148">
            <v>-1</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v>-1</v>
          </cell>
          <cell r="BW149">
            <v>-1</v>
          </cell>
          <cell r="BX149">
            <v>-1</v>
          </cell>
          <cell r="BY149">
            <v>-1</v>
          </cell>
          <cell r="BZ149">
            <v>-1</v>
          </cell>
          <cell r="CA149">
            <v>-1</v>
          </cell>
          <cell r="CB149">
            <v>-1</v>
          </cell>
          <cell r="CC149">
            <v>-1</v>
          </cell>
          <cell r="CD149">
            <v>-1</v>
          </cell>
          <cell r="CE149">
            <v>-1</v>
          </cell>
          <cell r="CF149">
            <v>-1</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v>-1</v>
          </cell>
          <cell r="BW150">
            <v>-1</v>
          </cell>
          <cell r="BX150">
            <v>-1</v>
          </cell>
          <cell r="BY150">
            <v>-1</v>
          </cell>
          <cell r="BZ150">
            <v>-1</v>
          </cell>
          <cell r="CA150">
            <v>-1</v>
          </cell>
          <cell r="CB150">
            <v>-1</v>
          </cell>
          <cell r="CC150">
            <v>-1</v>
          </cell>
          <cell r="CD150">
            <v>-1</v>
          </cell>
          <cell r="CE150">
            <v>-1</v>
          </cell>
          <cell r="CF150">
            <v>-1</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v>-1</v>
          </cell>
          <cell r="BW151">
            <v>-1</v>
          </cell>
          <cell r="BX151">
            <v>-1</v>
          </cell>
          <cell r="BY151">
            <v>-1</v>
          </cell>
          <cell r="BZ151">
            <v>-1</v>
          </cell>
          <cell r="CA151">
            <v>-1</v>
          </cell>
          <cell r="CB151">
            <v>-1</v>
          </cell>
          <cell r="CC151">
            <v>-1</v>
          </cell>
          <cell r="CD151">
            <v>-1</v>
          </cell>
          <cell r="CE151">
            <v>-1</v>
          </cell>
          <cell r="CF151">
            <v>-1</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v>-1</v>
          </cell>
          <cell r="BW152">
            <v>-1</v>
          </cell>
          <cell r="BX152">
            <v>-1</v>
          </cell>
          <cell r="BY152">
            <v>-1</v>
          </cell>
          <cell r="BZ152">
            <v>-1</v>
          </cell>
          <cell r="CA152">
            <v>-1</v>
          </cell>
          <cell r="CB152">
            <v>-1</v>
          </cell>
          <cell r="CC152">
            <v>-1</v>
          </cell>
          <cell r="CD152">
            <v>-1</v>
          </cell>
          <cell r="CE152">
            <v>-1</v>
          </cell>
          <cell r="CF152">
            <v>-1</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v>-1</v>
          </cell>
          <cell r="BW153">
            <v>-1</v>
          </cell>
          <cell r="BX153">
            <v>-1</v>
          </cell>
          <cell r="BY153">
            <v>-1</v>
          </cell>
          <cell r="BZ153">
            <v>-1</v>
          </cell>
          <cell r="CA153">
            <v>-1</v>
          </cell>
          <cell r="CB153">
            <v>-1</v>
          </cell>
          <cell r="CC153">
            <v>-1</v>
          </cell>
          <cell r="CD153">
            <v>-1</v>
          </cell>
          <cell r="CE153">
            <v>-1</v>
          </cell>
          <cell r="CF153">
            <v>-1</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v>-1</v>
          </cell>
          <cell r="BW154">
            <v>-1</v>
          </cell>
          <cell r="BX154">
            <v>-1</v>
          </cell>
          <cell r="BY154">
            <v>-1</v>
          </cell>
          <cell r="BZ154">
            <v>-1</v>
          </cell>
          <cell r="CA154">
            <v>-1</v>
          </cell>
          <cell r="CB154">
            <v>-1</v>
          </cell>
          <cell r="CC154">
            <v>-1</v>
          </cell>
          <cell r="CD154">
            <v>-1</v>
          </cell>
          <cell r="CE154">
            <v>-1</v>
          </cell>
          <cell r="CF154">
            <v>-1</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row>
        <row r="4">
          <cell r="A4">
            <v>38898</v>
          </cell>
        </row>
        <row r="5">
          <cell r="A5">
            <v>38929</v>
          </cell>
        </row>
        <row r="6">
          <cell r="A6">
            <v>38960</v>
          </cell>
        </row>
        <row r="7">
          <cell r="A7">
            <v>38990</v>
          </cell>
        </row>
        <row r="8">
          <cell r="A8">
            <v>39021</v>
          </cell>
        </row>
        <row r="9">
          <cell r="A9">
            <v>39051</v>
          </cell>
        </row>
        <row r="10">
          <cell r="A10">
            <v>39082</v>
          </cell>
        </row>
        <row r="11">
          <cell r="A11">
            <v>39113</v>
          </cell>
        </row>
        <row r="12">
          <cell r="A12">
            <v>39141</v>
          </cell>
        </row>
        <row r="13">
          <cell r="A13">
            <v>39172</v>
          </cell>
        </row>
        <row r="14">
          <cell r="A14">
            <v>39202</v>
          </cell>
        </row>
        <row r="15">
          <cell r="A15">
            <v>39233</v>
          </cell>
        </row>
        <row r="16">
          <cell r="A16">
            <v>39263</v>
          </cell>
        </row>
        <row r="17">
          <cell r="A17">
            <v>39294</v>
          </cell>
        </row>
        <row r="18">
          <cell r="A18">
            <v>39325</v>
          </cell>
        </row>
        <row r="19">
          <cell r="A19">
            <v>39355</v>
          </cell>
        </row>
        <row r="20">
          <cell r="A20">
            <v>39386</v>
          </cell>
        </row>
        <row r="21">
          <cell r="A21">
            <v>39416</v>
          </cell>
        </row>
        <row r="22">
          <cell r="A22">
            <v>39447</v>
          </cell>
        </row>
        <row r="23">
          <cell r="A23">
            <v>39478</v>
          </cell>
        </row>
        <row r="24">
          <cell r="A24">
            <v>39507</v>
          </cell>
        </row>
        <row r="25">
          <cell r="A25">
            <v>39538</v>
          </cell>
        </row>
        <row r="26">
          <cell r="A26">
            <v>39568</v>
          </cell>
        </row>
        <row r="27">
          <cell r="A27">
            <v>39599</v>
          </cell>
        </row>
        <row r="28">
          <cell r="A28">
            <v>39629</v>
          </cell>
        </row>
        <row r="29">
          <cell r="A29">
            <v>39660</v>
          </cell>
        </row>
        <row r="30">
          <cell r="A30">
            <v>39691</v>
          </cell>
        </row>
        <row r="31">
          <cell r="A31">
            <v>39721</v>
          </cell>
        </row>
        <row r="32">
          <cell r="A32">
            <v>39752</v>
          </cell>
        </row>
        <row r="33">
          <cell r="A33">
            <v>39782</v>
          </cell>
        </row>
        <row r="34">
          <cell r="A34">
            <v>39813</v>
          </cell>
        </row>
        <row r="35">
          <cell r="A35">
            <v>39844</v>
          </cell>
        </row>
        <row r="36">
          <cell r="A36">
            <v>39872</v>
          </cell>
        </row>
        <row r="37">
          <cell r="A37">
            <v>39903</v>
          </cell>
        </row>
        <row r="38">
          <cell r="A38">
            <v>39933</v>
          </cell>
        </row>
        <row r="39">
          <cell r="A39">
            <v>39964</v>
          </cell>
        </row>
        <row r="40">
          <cell r="A40">
            <v>39994</v>
          </cell>
        </row>
        <row r="41">
          <cell r="A41">
            <v>40025</v>
          </cell>
        </row>
        <row r="42">
          <cell r="A42">
            <v>40056</v>
          </cell>
        </row>
        <row r="43">
          <cell r="A43">
            <v>40086</v>
          </cell>
        </row>
        <row r="44">
          <cell r="A44">
            <v>40117</v>
          </cell>
        </row>
        <row r="45">
          <cell r="A45">
            <v>40147</v>
          </cell>
        </row>
        <row r="46">
          <cell r="A46">
            <v>40178</v>
          </cell>
        </row>
        <row r="47">
          <cell r="A47">
            <v>40209</v>
          </cell>
        </row>
        <row r="48">
          <cell r="A48">
            <v>40237</v>
          </cell>
        </row>
        <row r="49">
          <cell r="A49">
            <v>40268</v>
          </cell>
        </row>
        <row r="50">
          <cell r="A50">
            <v>40298</v>
          </cell>
        </row>
        <row r="51">
          <cell r="A51">
            <v>40329</v>
          </cell>
        </row>
        <row r="52">
          <cell r="A52">
            <v>40359</v>
          </cell>
        </row>
        <row r="53">
          <cell r="A53">
            <v>40390</v>
          </cell>
        </row>
        <row r="54">
          <cell r="A54">
            <v>40421</v>
          </cell>
        </row>
        <row r="55">
          <cell r="A55">
            <v>40451</v>
          </cell>
        </row>
        <row r="56">
          <cell r="A56">
            <v>40482</v>
          </cell>
        </row>
        <row r="57">
          <cell r="A57">
            <v>40512</v>
          </cell>
        </row>
        <row r="58">
          <cell r="A58">
            <v>40543</v>
          </cell>
        </row>
        <row r="59">
          <cell r="A59">
            <v>40574</v>
          </cell>
        </row>
        <row r="60">
          <cell r="A60">
            <v>40602</v>
          </cell>
        </row>
        <row r="61">
          <cell r="A61">
            <v>40633</v>
          </cell>
        </row>
        <row r="62">
          <cell r="A62">
            <v>40663</v>
          </cell>
        </row>
        <row r="63">
          <cell r="A63">
            <v>40694</v>
          </cell>
        </row>
        <row r="64">
          <cell r="A64">
            <v>40724</v>
          </cell>
        </row>
        <row r="65">
          <cell r="A65">
            <v>40755</v>
          </cell>
        </row>
        <row r="66">
          <cell r="A66">
            <v>40786</v>
          </cell>
        </row>
        <row r="67">
          <cell r="A67">
            <v>40816</v>
          </cell>
        </row>
        <row r="68">
          <cell r="A68">
            <v>40847</v>
          </cell>
        </row>
        <row r="69">
          <cell r="A69">
            <v>40877</v>
          </cell>
        </row>
        <row r="70">
          <cell r="A70">
            <v>40908</v>
          </cell>
        </row>
        <row r="71">
          <cell r="A71">
            <v>40939</v>
          </cell>
        </row>
        <row r="72">
          <cell r="A72">
            <v>40968</v>
          </cell>
        </row>
        <row r="73">
          <cell r="A73">
            <v>40999</v>
          </cell>
        </row>
        <row r="74">
          <cell r="A74">
            <v>41029</v>
          </cell>
        </row>
        <row r="75">
          <cell r="A75">
            <v>41060</v>
          </cell>
        </row>
        <row r="76">
          <cell r="A76">
            <v>41090</v>
          </cell>
        </row>
        <row r="77">
          <cell r="A77">
            <v>41121</v>
          </cell>
        </row>
        <row r="78">
          <cell r="A78">
            <v>41152</v>
          </cell>
        </row>
        <row r="79">
          <cell r="A79">
            <v>41182</v>
          </cell>
        </row>
        <row r="80">
          <cell r="A80">
            <v>41213</v>
          </cell>
        </row>
        <row r="81">
          <cell r="A81">
            <v>41243</v>
          </cell>
        </row>
        <row r="82">
          <cell r="A82">
            <v>41274</v>
          </cell>
        </row>
        <row r="83">
          <cell r="A83">
            <v>41305</v>
          </cell>
        </row>
        <row r="84">
          <cell r="A84">
            <v>41333</v>
          </cell>
        </row>
        <row r="85">
          <cell r="A85">
            <v>41364</v>
          </cell>
        </row>
        <row r="86">
          <cell r="A86">
            <v>41394</v>
          </cell>
        </row>
        <row r="87">
          <cell r="A87">
            <v>41425</v>
          </cell>
        </row>
        <row r="88">
          <cell r="A88">
            <v>41455</v>
          </cell>
        </row>
        <row r="89">
          <cell r="A89">
            <v>41486</v>
          </cell>
        </row>
        <row r="90">
          <cell r="A90">
            <v>41517</v>
          </cell>
        </row>
        <row r="91">
          <cell r="A91">
            <v>41547</v>
          </cell>
        </row>
        <row r="92">
          <cell r="A92">
            <v>41578</v>
          </cell>
        </row>
        <row r="93">
          <cell r="A93">
            <v>41608</v>
          </cell>
        </row>
        <row r="94">
          <cell r="A94">
            <v>41639</v>
          </cell>
        </row>
        <row r="95">
          <cell r="A95">
            <v>41670</v>
          </cell>
        </row>
        <row r="96">
          <cell r="A96">
            <v>41698</v>
          </cell>
        </row>
        <row r="97">
          <cell r="A97">
            <v>41729</v>
          </cell>
        </row>
        <row r="98">
          <cell r="A98">
            <v>41759</v>
          </cell>
        </row>
        <row r="99">
          <cell r="A99">
            <v>41790</v>
          </cell>
        </row>
        <row r="100">
          <cell r="A100">
            <v>41820</v>
          </cell>
        </row>
        <row r="101">
          <cell r="A101">
            <v>41851</v>
          </cell>
        </row>
        <row r="102">
          <cell r="A102">
            <v>41882</v>
          </cell>
        </row>
        <row r="103">
          <cell r="A103">
            <v>41912</v>
          </cell>
        </row>
        <row r="104">
          <cell r="A104">
            <v>41943</v>
          </cell>
        </row>
        <row r="105">
          <cell r="A105">
            <v>41973</v>
          </cell>
        </row>
        <row r="106">
          <cell r="A106">
            <v>42004</v>
          </cell>
        </row>
        <row r="107">
          <cell r="A107">
            <v>42035</v>
          </cell>
        </row>
        <row r="108">
          <cell r="A108">
            <v>42063</v>
          </cell>
        </row>
        <row r="109">
          <cell r="A109">
            <v>42094</v>
          </cell>
        </row>
        <row r="110">
          <cell r="A110">
            <v>42124</v>
          </cell>
        </row>
        <row r="111">
          <cell r="A111">
            <v>42155</v>
          </cell>
        </row>
        <row r="112">
          <cell r="A112">
            <v>42185</v>
          </cell>
        </row>
        <row r="113">
          <cell r="A113">
            <v>42216</v>
          </cell>
        </row>
        <row r="114">
          <cell r="A114">
            <v>42247</v>
          </cell>
        </row>
        <row r="115">
          <cell r="A115">
            <v>42277</v>
          </cell>
        </row>
        <row r="116">
          <cell r="A116">
            <v>42308</v>
          </cell>
        </row>
        <row r="117">
          <cell r="A117">
            <v>42338</v>
          </cell>
        </row>
        <row r="118">
          <cell r="A118">
            <v>42369</v>
          </cell>
        </row>
        <row r="119">
          <cell r="A119">
            <v>42400</v>
          </cell>
        </row>
        <row r="120">
          <cell r="A120">
            <v>42429</v>
          </cell>
        </row>
        <row r="121">
          <cell r="A121">
            <v>42460</v>
          </cell>
        </row>
        <row r="122">
          <cell r="A122">
            <v>42490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S123">
            <v>3462395</v>
          </cell>
          <cell r="BT123">
            <v>32210</v>
          </cell>
          <cell r="BU123">
            <v>13</v>
          </cell>
          <cell r="BV123">
            <v>932</v>
          </cell>
          <cell r="BX123">
            <v>3732.29</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6911517.5300000003</v>
          </cell>
          <cell r="D142">
            <v>2509370</v>
          </cell>
          <cell r="E142">
            <v>0</v>
          </cell>
          <cell r="F142">
            <v>0</v>
          </cell>
          <cell r="G142">
            <v>0</v>
          </cell>
          <cell r="H142">
            <v>0</v>
          </cell>
          <cell r="I142">
            <v>0</v>
          </cell>
          <cell r="J142">
            <v>9420887.5300000012</v>
          </cell>
          <cell r="L142">
            <v>57709</v>
          </cell>
          <cell r="M142">
            <v>14761</v>
          </cell>
          <cell r="N142">
            <v>0</v>
          </cell>
          <cell r="O142">
            <v>0</v>
          </cell>
          <cell r="P142">
            <v>0</v>
          </cell>
          <cell r="Q142">
            <v>0</v>
          </cell>
          <cell r="R142">
            <v>0</v>
          </cell>
          <cell r="S142">
            <v>72470</v>
          </cell>
          <cell r="T142">
            <v>0</v>
          </cell>
          <cell r="U142">
            <v>0</v>
          </cell>
          <cell r="V142">
            <v>0</v>
          </cell>
          <cell r="AI142">
            <v>629</v>
          </cell>
          <cell r="AK142">
            <v>3451.9171158600002</v>
          </cell>
          <cell r="AL142">
            <v>0</v>
          </cell>
          <cell r="AM142">
            <v>428.23750000000001</v>
          </cell>
          <cell r="AN142">
            <v>0</v>
          </cell>
          <cell r="AO142">
            <v>3880.1546158600004</v>
          </cell>
          <cell r="AQ142">
            <v>0</v>
          </cell>
          <cell r="AR142">
            <v>0</v>
          </cell>
          <cell r="AS142">
            <v>0</v>
          </cell>
          <cell r="AU142">
            <v>69634358.969999999</v>
          </cell>
          <cell r="AV142">
            <v>4832098</v>
          </cell>
          <cell r="AW142" t="str">
            <v/>
          </cell>
          <cell r="AX142" t="str">
            <v/>
          </cell>
          <cell r="AY142" t="str">
            <v/>
          </cell>
          <cell r="AZ142" t="str">
            <v/>
          </cell>
          <cell r="BA142" t="str">
            <v/>
          </cell>
          <cell r="BB142" t="str">
            <v/>
          </cell>
          <cell r="BC142" t="str">
            <v/>
          </cell>
          <cell r="BD142" t="str">
            <v/>
          </cell>
          <cell r="BE142">
            <v>74466456.969999999</v>
          </cell>
          <cell r="BG142">
            <v>608522</v>
          </cell>
          <cell r="BH142">
            <v>26433</v>
          </cell>
          <cell r="BI142">
            <v>0</v>
          </cell>
          <cell r="BJ142">
            <v>0</v>
          </cell>
          <cell r="BK142">
            <v>0</v>
          </cell>
          <cell r="BL142" t="str">
            <v/>
          </cell>
          <cell r="BM142" t="str">
            <v/>
          </cell>
          <cell r="BN142" t="str">
            <v/>
          </cell>
          <cell r="BO142" t="str">
            <v/>
          </cell>
          <cell r="BP142" t="str">
            <v/>
          </cell>
          <cell r="BQ142">
            <v>634955</v>
          </cell>
          <cell r="BS142">
            <v>1648230</v>
          </cell>
          <cell r="BT142">
            <v>14457</v>
          </cell>
          <cell r="BU142" t="str">
            <v/>
          </cell>
          <cell r="BV142">
            <v>8523</v>
          </cell>
          <cell r="BX142">
            <v>44791.438031739999</v>
          </cell>
          <cell r="CB142">
            <v>44791.438031739999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uplate"/>
      <sheetName val="Isplate"/>
      <sheetName val="NAV"/>
      <sheetName val="MI ZDMF podaci"/>
      <sheetName val="NAV,UK.UPLATE, UK.ISPLATE"/>
      <sheetName val="Omjer NAV - UPLATE ZDMF-ova"/>
      <sheetName val="bruto uplate po članu"/>
      <sheetName val="NAV po članu"/>
      <sheetName val="Bruto"/>
      <sheetName val="NAV-(UPLATE-IS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3761</v>
          </cell>
          <cell r="GD10">
            <v>3770</v>
          </cell>
          <cell r="GE10">
            <v>3718</v>
          </cell>
          <cell r="GF10">
            <v>3680</v>
          </cell>
          <cell r="GG10">
            <v>3685</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3385</v>
          </cell>
          <cell r="FW14">
            <v>3434</v>
          </cell>
          <cell r="FX14">
            <v>3485</v>
          </cell>
          <cell r="FY14">
            <v>3498</v>
          </cell>
          <cell r="FZ14">
            <v>3493</v>
          </cell>
          <cell r="GA14">
            <v>3500</v>
          </cell>
          <cell r="GB14">
            <v>3503</v>
          </cell>
          <cell r="GC14">
            <v>3504</v>
          </cell>
          <cell r="GD14">
            <v>3503</v>
          </cell>
          <cell r="GE14">
            <v>3487</v>
          </cell>
          <cell r="GF14">
            <v>3480</v>
          </cell>
          <cell r="GG14">
            <v>3480</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4009</v>
          </cell>
          <cell r="GB19">
            <v>4003</v>
          </cell>
          <cell r="GC19">
            <v>3996</v>
          </cell>
          <cell r="GD19">
            <v>3987</v>
          </cell>
          <cell r="GE19">
            <v>3949</v>
          </cell>
          <cell r="GF19">
            <v>3934</v>
          </cell>
          <cell r="GG19">
            <v>3933</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row>
        <row r="23">
          <cell r="A23" t="str">
            <v>NESTLE ZDMF</v>
          </cell>
          <cell r="FY23">
            <v>74</v>
          </cell>
          <cell r="FZ23">
            <v>76</v>
          </cell>
          <cell r="GA23">
            <v>80</v>
          </cell>
          <cell r="GB23">
            <v>80</v>
          </cell>
          <cell r="GC23">
            <v>81</v>
          </cell>
          <cell r="GD23">
            <v>82</v>
          </cell>
          <cell r="GE23">
            <v>83</v>
          </cell>
          <cell r="GF23">
            <v>83</v>
          </cell>
          <cell r="GG23">
            <v>83</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29237</v>
          </cell>
          <cell r="FS24">
            <v>29259</v>
          </cell>
          <cell r="FT24">
            <v>29327</v>
          </cell>
          <cell r="FU24">
            <v>29395</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29831</v>
          </cell>
          <cell r="GA25">
            <v>29849</v>
          </cell>
          <cell r="GB25">
            <v>29860</v>
          </cell>
          <cell r="GC25">
            <v>30004</v>
          </cell>
          <cell r="GD25">
            <v>30387</v>
          </cell>
          <cell r="GE25">
            <v>30276</v>
          </cell>
          <cell r="GF25">
            <v>30241</v>
          </cell>
          <cell r="GG25">
            <v>30290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-3.597122302158251E-3</v>
          </cell>
          <cell r="FS27">
            <v>-3.6101083032491488E-3</v>
          </cell>
          <cell r="FT27">
            <v>-1.8115942028985588E-3</v>
          </cell>
          <cell r="FU27">
            <v>-9.0744101633388752E-4</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-2.7624309392265678E-3</v>
          </cell>
          <cell r="FT28">
            <v>-2.7700831024930483E-3</v>
          </cell>
          <cell r="FU28">
            <v>-5.5555555555555358E-3</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-1.2315270935960854E-3</v>
          </cell>
          <cell r="FS29">
            <v>-2.4660912453761119E-3</v>
          </cell>
          <cell r="FT29">
            <v>0</v>
          </cell>
          <cell r="FU29">
            <v>1.2360939431397266E-3</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str">
            <v/>
          </cell>
          <cell r="AH30">
            <v>2.6397515527950312E-2</v>
          </cell>
          <cell r="AI30">
            <v>-5.7488653555219364E-2</v>
          </cell>
          <cell r="AJ30">
            <v>6.2600321027287326E-2</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2.3646252069047247E-3</v>
          </cell>
          <cell r="FS30">
            <v>-1.1795234725171522E-3</v>
          </cell>
          <cell r="FT30">
            <v>-1.180916391119502E-3</v>
          </cell>
          <cell r="FU30">
            <v>7.0938756207139519E-4</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t="str">
            <v/>
          </cell>
          <cell r="AL31" t="str">
            <v/>
          </cell>
          <cell r="AM31" t="str">
            <v/>
          </cell>
          <cell r="AN31">
            <v>2.208927749654855E-2</v>
          </cell>
          <cell r="AO31">
            <v>0</v>
          </cell>
          <cell r="AP31">
            <v>3.6019810895992796E-3</v>
          </cell>
          <cell r="AQ31">
            <v>0</v>
          </cell>
          <cell r="AR31">
            <v>7.6267384477344104E-3</v>
          </cell>
          <cell r="AS31">
            <v>2.6714158504007124E-3</v>
          </cell>
          <cell r="AT31">
            <v>7.5488454706927176E-3</v>
          </cell>
          <cell r="AU31">
            <v>8.8144557073600704E-3</v>
          </cell>
          <cell r="AV31">
            <v>2.1843599825251202E-3</v>
          </cell>
          <cell r="AW31">
            <v>4.3591979075850041E-3</v>
          </cell>
          <cell r="AX31">
            <v>1.171875E-2</v>
          </cell>
          <cell r="AY31">
            <v>8.5800085800085801E-4</v>
          </cell>
          <cell r="AZ31">
            <v>7.715387912558937E-3</v>
          </cell>
          <cell r="BA31">
            <v>5.9549128030625268E-3</v>
          </cell>
          <cell r="BB31">
            <v>1.1416490486257928E-2</v>
          </cell>
          <cell r="BC31">
            <v>1.0451505016722408E-2</v>
          </cell>
          <cell r="BD31">
            <v>5.3785684733140254E-3</v>
          </cell>
          <cell r="BE31">
            <v>6.5843621399176953E-3</v>
          </cell>
          <cell r="BF31">
            <v>7.3589533932951756E-3</v>
          </cell>
          <cell r="BG31">
            <v>5.681818181818182E-3</v>
          </cell>
          <cell r="BH31">
            <v>2.8652138821630348E-2</v>
          </cell>
          <cell r="BI31">
            <v>8.2385249117300895E-3</v>
          </cell>
          <cell r="BJ31">
            <v>3.8910505836575876E-3</v>
          </cell>
          <cell r="BK31">
            <v>4.2635658914728682E-3</v>
          </cell>
          <cell r="BL31">
            <v>1.3508297954457738E-2</v>
          </cell>
          <cell r="BM31">
            <v>1.4851485148514851E-2</v>
          </cell>
          <cell r="BN31">
            <v>9.7560975609756097E-3</v>
          </cell>
          <cell r="BO31">
            <v>8.5470085470085479E-3</v>
          </cell>
          <cell r="BP31">
            <v>3.6845983787767134E-4</v>
          </cell>
          <cell r="BQ31">
            <v>1.0681399631675874E-2</v>
          </cell>
          <cell r="BR31">
            <v>1.6763848396501458E-2</v>
          </cell>
          <cell r="BS31">
            <v>1.3978494623655914E-2</v>
          </cell>
          <cell r="BT31">
            <v>1.838105337575115E-2</v>
          </cell>
          <cell r="BU31">
            <v>8.3304408191600138E-3</v>
          </cell>
          <cell r="BV31">
            <v>6.8846815834767644E-3</v>
          </cell>
          <cell r="BW31">
            <v>1.0256410256410256E-3</v>
          </cell>
          <cell r="BX31">
            <v>4.0983606557377051E-3</v>
          </cell>
          <cell r="BY31">
            <v>1.4625850340136054E-2</v>
          </cell>
          <cell r="BZ31">
            <v>7.7103586992960105E-3</v>
          </cell>
          <cell r="CA31">
            <v>1.66333998669328E-3</v>
          </cell>
          <cell r="CB31">
            <v>1.8266356692128862E-2</v>
          </cell>
          <cell r="CC31">
            <v>1.3372472276581865E-2</v>
          </cell>
          <cell r="CD31">
            <v>4.1841004184100415E-3</v>
          </cell>
          <cell r="CE31">
            <v>9.6153846153846159E-3</v>
          </cell>
          <cell r="CF31">
            <v>1.7777777777777778E-2</v>
          </cell>
          <cell r="CG31">
            <v>9.3574547723019336E-3</v>
          </cell>
          <cell r="CH31">
            <v>3.0902348578491965E-3</v>
          </cell>
          <cell r="CI31">
            <v>4.004929143561306E-3</v>
          </cell>
          <cell r="CJ31">
            <v>8.8984351027922674E-3</v>
          </cell>
          <cell r="CK31">
            <v>9.7323600973236012E-3</v>
          </cell>
          <cell r="CL31">
            <v>6.6265060240963854E-3</v>
          </cell>
          <cell r="CM31">
            <v>4.1891083183722318E-3</v>
          </cell>
          <cell r="CN31">
            <v>2.3837902264600714E-3</v>
          </cell>
          <cell r="CO31">
            <v>3.5671819262782403E-3</v>
          </cell>
          <cell r="CP31">
            <v>4.1469194312796212E-3</v>
          </cell>
          <cell r="CQ31">
            <v>6.1946902654867256E-3</v>
          </cell>
          <cell r="CR31">
            <v>1.0260920551158018E-2</v>
          </cell>
          <cell r="CS31">
            <v>2.0313406848520023E-3</v>
          </cell>
          <cell r="CT31">
            <v>1.1584129742253113E-3</v>
          </cell>
          <cell r="CU31">
            <v>2.892681515765114E-4</v>
          </cell>
          <cell r="CV31">
            <v>7.5187969924812026E-3</v>
          </cell>
          <cell r="CW31">
            <v>1.4351320321469576E-3</v>
          </cell>
          <cell r="CX31">
            <v>1.7196904557179708E-3</v>
          </cell>
          <cell r="CY31">
            <v>1.4306151645207439E-3</v>
          </cell>
          <cell r="CZ31">
            <v>6.5714285714285718E-3</v>
          </cell>
          <cell r="DA31">
            <v>4.2577348850411584E-3</v>
          </cell>
          <cell r="DB31">
            <v>3.3917467495760316E-3</v>
          </cell>
          <cell r="DC31">
            <v>1.0704225352112675E-2</v>
          </cell>
          <cell r="DD31">
            <v>9.7547380156075801E-3</v>
          </cell>
          <cell r="DE31">
            <v>4.9682583494341705E-3</v>
          </cell>
          <cell r="DF31">
            <v>-8.2394946443284812E-4</v>
          </cell>
          <cell r="DG31">
            <v>-2.4738867509620671E-3</v>
          </cell>
          <cell r="DH31">
            <v>1.1022320198401765E-3</v>
          </cell>
          <cell r="DI31">
            <v>4.404073768235618E-3</v>
          </cell>
          <cell r="DJ31">
            <v>-8.2214305289120303E-4</v>
          </cell>
          <cell r="DK31">
            <v>-6.034009873834339E-3</v>
          </cell>
          <cell r="DL31">
            <v>-1.1037527593818985E-3</v>
          </cell>
          <cell r="DM31">
            <v>1.1049723756906078E-3</v>
          </cell>
          <cell r="DN31">
            <v>8.2781456953642384E-4</v>
          </cell>
          <cell r="DO31">
            <v>6.8927488282326992E-3</v>
          </cell>
          <cell r="DP31">
            <v>2.7382256297918948E-4</v>
          </cell>
          <cell r="DQ31">
            <v>-2.7374760470845878E-4</v>
          </cell>
          <cell r="DR31">
            <v>2.7382256297918948E-3</v>
          </cell>
          <cell r="DS31">
            <v>1.3653741125068269E-3</v>
          </cell>
          <cell r="DT31">
            <v>1.3635124079629125E-3</v>
          </cell>
          <cell r="DU31">
            <v>3.540305010893246E-3</v>
          </cell>
          <cell r="DV31">
            <v>0</v>
          </cell>
          <cell r="DW31">
            <v>2.1709633649932159E-3</v>
          </cell>
          <cell r="DX31">
            <v>2.7078256160303275E-4</v>
          </cell>
          <cell r="DY31">
            <v>1.0828370330265296E-3</v>
          </cell>
          <cell r="DZ31">
            <v>0</v>
          </cell>
          <cell r="EA31">
            <v>0</v>
          </cell>
          <cell r="EB31">
            <v>-5.4083288263926451E-4</v>
          </cell>
          <cell r="EC31">
            <v>1.0822510822510823E-3</v>
          </cell>
          <cell r="ED31">
            <v>1.3513513513513514E-3</v>
          </cell>
          <cell r="EE31">
            <v>1.0796221322537112E-3</v>
          </cell>
          <cell r="EF31">
            <v>2.6961445133459155E-4</v>
          </cell>
          <cell r="EG31">
            <v>-2.6954177897574127E-4</v>
          </cell>
          <cell r="EH31">
            <v>1.3480722566729577E-3</v>
          </cell>
          <cell r="EI31">
            <v>8.0775444264943462E-4</v>
          </cell>
          <cell r="EJ31">
            <v>-2.1522733387140166E-3</v>
          </cell>
          <cell r="EK31">
            <v>8.088433540037746E-4</v>
          </cell>
          <cell r="EL31">
            <v>-3.7715517241379312E-3</v>
          </cell>
          <cell r="EM31">
            <v>4.3266630611141161E-3</v>
          </cell>
          <cell r="EN31">
            <v>5.3850296176628969E-3</v>
          </cell>
          <cell r="EO31">
            <v>2.9459025174076057E-3</v>
          </cell>
          <cell r="EP31">
            <v>7.2096128170894523E-3</v>
          </cell>
          <cell r="EQ31">
            <v>-2.1208907741251328E-3</v>
          </cell>
          <cell r="ER31">
            <v>6.6418703506907545E-3</v>
          </cell>
          <cell r="ES31">
            <v>8.181578252837161E-3</v>
          </cell>
          <cell r="ET31">
            <v>2.617801047120419E-3</v>
          </cell>
          <cell r="EU31">
            <v>5.7963446475195822E-2</v>
          </cell>
          <cell r="EV31">
            <v>-5.6762092793682132E-3</v>
          </cell>
          <cell r="EW31">
            <v>-2.4820054604120131E-4</v>
          </cell>
          <cell r="EX31">
            <v>-5.7100297914597815E-3</v>
          </cell>
          <cell r="EY31">
            <v>-3.495630461922597E-3</v>
          </cell>
          <cell r="EZ31">
            <v>1.0022550739163118E-2</v>
          </cell>
          <cell r="FA31">
            <v>4.465393202679236E-3</v>
          </cell>
          <cell r="FB31">
            <v>6.1743640405038285E-3</v>
          </cell>
          <cell r="FC31">
            <v>1.6691212567501227E-2</v>
          </cell>
          <cell r="FD31">
            <v>1.3278609367455336E-2</v>
          </cell>
          <cell r="FE31">
            <v>7.8627591136526086E-3</v>
          </cell>
          <cell r="FF31">
            <v>4.9645390070921988E-3</v>
          </cell>
          <cell r="FG31">
            <v>-1.6466713714420322E-3</v>
          </cell>
          <cell r="FH31">
            <v>-1.1781338360037363E-3</v>
          </cell>
          <cell r="FI31">
            <v>-1.4154281670205604E-3</v>
          </cell>
          <cell r="FJ31">
            <v>4.7247814788575759E-4</v>
          </cell>
          <cell r="FK31">
            <v>-1.8890200708382432E-3</v>
          </cell>
          <cell r="FL31">
            <v>-9.4629761059850104E-4</v>
          </cell>
          <cell r="FM31">
            <v>4.7359696897930625E-4</v>
          </cell>
          <cell r="FN31">
            <v>-4.7337278106507341E-4</v>
          </cell>
          <cell r="FO31">
            <v>-2.3679848448965313E-4</v>
          </cell>
          <cell r="FP31">
            <v>2.131691141639136E-3</v>
          </cell>
          <cell r="FQ31">
            <v>-4.7270148900968589E-4</v>
          </cell>
          <cell r="FR31">
            <v>2.3646252069047247E-3</v>
          </cell>
          <cell r="FS31">
            <v>-1.1795234725171522E-3</v>
          </cell>
          <cell r="FT31">
            <v>-1.180916391119502E-3</v>
          </cell>
          <cell r="FU31">
            <v>7.0938756207139519E-4</v>
          </cell>
          <cell r="FV31">
            <v>7.0888468809071625E-4</v>
          </cell>
          <cell r="FW31">
            <v>9.4451003541906609E-4</v>
          </cell>
          <cell r="FX31">
            <v>9.4361877801363292E-4</v>
          </cell>
          <cell r="FY31">
            <v>2.356823002591657E-4</v>
          </cell>
          <cell r="FZ31">
            <v>1.413760603204528E-3</v>
          </cell>
          <cell r="GA31">
            <v>1.4117647058824456E-3</v>
          </cell>
          <cell r="GB31">
            <v>2.3496240601503793E-3</v>
          </cell>
          <cell r="GC31">
            <v>3.0473511486168725E-3</v>
          </cell>
          <cell r="GD31">
            <v>4.6739892498246505E-3</v>
          </cell>
          <cell r="GE31">
            <v>2.326122354034954E-4</v>
          </cell>
          <cell r="GF31">
            <v>3.9534883720930836E-3</v>
          </cell>
          <cell r="GG31">
            <v>1.1582117211026421E-3</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t="str">
            <v/>
          </cell>
          <cell r="AG32">
            <v>1.2285012285012285E-3</v>
          </cell>
          <cell r="AH32">
            <v>0</v>
          </cell>
          <cell r="AI32">
            <v>2.4539877300613498E-3</v>
          </cell>
          <cell r="AJ32">
            <v>0</v>
          </cell>
          <cell r="AK32">
            <v>0</v>
          </cell>
          <cell r="AL32" t="str">
            <v>¸¸</v>
          </cell>
          <cell r="AM32">
            <v>0</v>
          </cell>
          <cell r="AN32">
            <v>0</v>
          </cell>
          <cell r="AO32">
            <v>1.2239902080783353E-3</v>
          </cell>
          <cell r="AP32">
            <v>0</v>
          </cell>
          <cell r="AQ32">
            <v>-1.2224938875305623E-3</v>
          </cell>
          <cell r="AR32">
            <v>1.2239902080783353E-3</v>
          </cell>
          <cell r="AS32">
            <v>2.4449877750611247E-3</v>
          </cell>
          <cell r="AT32">
            <v>0</v>
          </cell>
          <cell r="AU32">
            <v>-1.2195121951219512E-3</v>
          </cell>
          <cell r="AV32">
            <v>0</v>
          </cell>
          <cell r="AW32">
            <v>0</v>
          </cell>
          <cell r="AX32">
            <v>0</v>
          </cell>
          <cell r="AY32">
            <v>0</v>
          </cell>
          <cell r="AZ32">
            <v>0</v>
          </cell>
          <cell r="BA32">
            <v>0</v>
          </cell>
          <cell r="BB32">
            <v>-1.221001221001221E-3</v>
          </cell>
          <cell r="BC32">
            <v>-2.4449877750611247E-3</v>
          </cell>
          <cell r="BD32">
            <v>1.2254901960784314E-3</v>
          </cell>
          <cell r="BE32">
            <v>0</v>
          </cell>
          <cell r="BF32">
            <v>-1.2239902080783353E-3</v>
          </cell>
          <cell r="BG32">
            <v>-1.2254901960784314E-3</v>
          </cell>
          <cell r="BH32">
            <v>0</v>
          </cell>
          <cell r="BI32">
            <v>0</v>
          </cell>
          <cell r="BJ32">
            <v>0</v>
          </cell>
          <cell r="BK32">
            <v>-1.2269938650306749E-3</v>
          </cell>
          <cell r="BL32">
            <v>0</v>
          </cell>
          <cell r="BM32">
            <v>0</v>
          </cell>
          <cell r="BN32">
            <v>4.9140049140049139E-3</v>
          </cell>
          <cell r="BO32">
            <v>-1.2224938875305623E-3</v>
          </cell>
          <cell r="BP32">
            <v>1.2239902080783353E-3</v>
          </cell>
          <cell r="BQ32">
            <v>0</v>
          </cell>
          <cell r="BR32">
            <v>-1.2224938875305623E-3</v>
          </cell>
          <cell r="BS32">
            <v>-1.2239902080783353E-3</v>
          </cell>
          <cell r="BT32">
            <v>0</v>
          </cell>
          <cell r="BU32">
            <v>0</v>
          </cell>
          <cell r="BV32">
            <v>-1.2254901960784314E-3</v>
          </cell>
          <cell r="BW32">
            <v>-1.2269938650306749E-3</v>
          </cell>
          <cell r="BX32">
            <v>-1.2285012285012285E-3</v>
          </cell>
          <cell r="BY32">
            <v>-1.2300123001230013E-3</v>
          </cell>
          <cell r="BZ32">
            <v>0</v>
          </cell>
          <cell r="CA32">
            <v>0</v>
          </cell>
          <cell r="CB32">
            <v>-1.2315270935960591E-3</v>
          </cell>
          <cell r="CC32">
            <v>-3.6991368680641184E-3</v>
          </cell>
          <cell r="CD32">
            <v>-1.2376237623762376E-3</v>
          </cell>
          <cell r="CE32">
            <v>-1.2391573729863693E-3</v>
          </cell>
          <cell r="CF32">
            <v>0</v>
          </cell>
          <cell r="CG32">
            <v>-2.4813895781637717E-3</v>
          </cell>
          <cell r="CH32">
            <v>0</v>
          </cell>
          <cell r="CI32">
            <v>0</v>
          </cell>
          <cell r="CJ32">
            <v>-3.7313432835820895E-3</v>
          </cell>
          <cell r="CK32">
            <v>-2.4968789013732834E-3</v>
          </cell>
          <cell r="CL32">
            <v>-1.2515644555694619E-3</v>
          </cell>
          <cell r="CM32">
            <v>-8.771929824561403E-3</v>
          </cell>
          <cell r="CN32">
            <v>-1.7699115044247787E-2</v>
          </cell>
          <cell r="CO32">
            <v>-5.1480051480051478E-3</v>
          </cell>
          <cell r="CP32">
            <v>-1.29366106080207E-3</v>
          </cell>
          <cell r="CQ32">
            <v>-9.0673575129533671E-3</v>
          </cell>
          <cell r="CR32">
            <v>-3.9215686274509803E-3</v>
          </cell>
          <cell r="CS32">
            <v>-3.937007874015748E-3</v>
          </cell>
          <cell r="CT32">
            <v>-3.952569169960474E-3</v>
          </cell>
          <cell r="CU32">
            <v>-3.968253968253968E-3</v>
          </cell>
          <cell r="CV32">
            <v>-3.9840637450199202E-3</v>
          </cell>
          <cell r="CW32">
            <v>-4.0000000000000001E-3</v>
          </cell>
          <cell r="CX32">
            <v>-4.0160642570281121E-3</v>
          </cell>
          <cell r="CY32">
            <v>-1.0752688172043012E-2</v>
          </cell>
          <cell r="CZ32">
            <v>-8.152173913043478E-3</v>
          </cell>
          <cell r="DA32">
            <v>-1.3698630136986301E-3</v>
          </cell>
          <cell r="DB32">
            <v>-6.8587105624142658E-3</v>
          </cell>
          <cell r="DC32">
            <v>-1.3812154696132596E-3</v>
          </cell>
          <cell r="DD32">
            <v>-4.1493775933609959E-3</v>
          </cell>
          <cell r="DE32">
            <v>0</v>
          </cell>
          <cell r="DF32">
            <v>-2.7777777777777779E-3</v>
          </cell>
          <cell r="DG32">
            <v>-1.3927576601671309E-3</v>
          </cell>
          <cell r="DH32">
            <v>-4.1841004184100415E-3</v>
          </cell>
          <cell r="DI32">
            <v>-4.2016806722689074E-3</v>
          </cell>
          <cell r="DJ32">
            <v>-1.4064697609001407E-3</v>
          </cell>
          <cell r="DK32">
            <v>-1.4084507042253522E-3</v>
          </cell>
          <cell r="DL32">
            <v>-1.4104372355430183E-3</v>
          </cell>
          <cell r="DM32">
            <v>2.8248587570621469E-3</v>
          </cell>
          <cell r="DN32">
            <v>-1.4084507042253522E-3</v>
          </cell>
          <cell r="DO32">
            <v>-1.4104372355430183E-3</v>
          </cell>
          <cell r="DP32">
            <v>-2.8248587570621469E-3</v>
          </cell>
          <cell r="DQ32">
            <v>-2.8328611898016999E-3</v>
          </cell>
          <cell r="DR32">
            <v>-2.840909090909091E-3</v>
          </cell>
          <cell r="DS32">
            <v>-7.1225071225071226E-3</v>
          </cell>
          <cell r="DT32">
            <v>-1.5781922525107604E-2</v>
          </cell>
          <cell r="DU32">
            <v>-5.8309037900874635E-3</v>
          </cell>
          <cell r="DV32">
            <v>-4.3988269794721412E-3</v>
          </cell>
          <cell r="DW32">
            <v>-2.9455081001472753E-3</v>
          </cell>
          <cell r="DX32">
            <v>-4.4313146233382573E-3</v>
          </cell>
          <cell r="DY32">
            <v>-7.4183976261127599E-3</v>
          </cell>
          <cell r="DZ32">
            <v>-4.4843049327354259E-3</v>
          </cell>
          <cell r="EA32">
            <v>-1.5015015015015015E-3</v>
          </cell>
          <cell r="EB32">
            <v>-3.0075187969924814E-3</v>
          </cell>
          <cell r="EC32">
            <v>0</v>
          </cell>
          <cell r="ED32">
            <v>0</v>
          </cell>
          <cell r="EE32">
            <v>-1.5082956259426848E-3</v>
          </cell>
          <cell r="EF32">
            <v>-3.0211480362537764E-3</v>
          </cell>
          <cell r="EG32">
            <v>-3.0303030303030303E-3</v>
          </cell>
          <cell r="EH32">
            <v>-1.5197568389057751E-3</v>
          </cell>
          <cell r="EI32">
            <v>-4.5662100456621002E-3</v>
          </cell>
          <cell r="EJ32">
            <v>-6.1162079510703364E-3</v>
          </cell>
          <cell r="EK32">
            <v>0</v>
          </cell>
          <cell r="EL32">
            <v>-3.0769230769230769E-3</v>
          </cell>
          <cell r="EM32">
            <v>-1.5432098765432098E-3</v>
          </cell>
          <cell r="EN32">
            <v>-3.0911901081916537E-3</v>
          </cell>
          <cell r="EO32">
            <v>3.1007751937984496E-3</v>
          </cell>
          <cell r="EP32">
            <v>-3.0911901081916537E-3</v>
          </cell>
          <cell r="EQ32">
            <v>-1.5503875968992248E-3</v>
          </cell>
          <cell r="ER32">
            <v>0</v>
          </cell>
          <cell r="ES32">
            <v>0</v>
          </cell>
          <cell r="ET32">
            <v>-4.658385093167702E-3</v>
          </cell>
          <cell r="EU32">
            <v>-6.2402496099843996E-3</v>
          </cell>
          <cell r="EV32">
            <v>-7.8492935635792772E-3</v>
          </cell>
          <cell r="EW32">
            <v>-1.5822784810126582E-3</v>
          </cell>
          <cell r="EX32">
            <v>-4.7543581616481777E-3</v>
          </cell>
          <cell r="EY32">
            <v>1.5923566878980893E-3</v>
          </cell>
          <cell r="EZ32">
            <v>4.7694753577106515E-3</v>
          </cell>
          <cell r="FA32">
            <v>-1.5822784810126582E-3</v>
          </cell>
          <cell r="FB32">
            <v>0</v>
          </cell>
          <cell r="FC32">
            <v>-3.1695721077654518E-3</v>
          </cell>
          <cell r="FD32">
            <v>-1.589825119236884E-3</v>
          </cell>
          <cell r="FE32">
            <v>-4.7770700636942673E-3</v>
          </cell>
          <cell r="FF32">
            <v>-1.2800000000000001E-2</v>
          </cell>
          <cell r="FG32">
            <v>-4.8622366288493257E-3</v>
          </cell>
          <cell r="FH32">
            <v>-4.8859934853420217E-3</v>
          </cell>
          <cell r="FI32">
            <v>-1.6366612111292644E-3</v>
          </cell>
          <cell r="FJ32">
            <v>-3.2786885245901232E-3</v>
          </cell>
          <cell r="FK32">
            <v>0</v>
          </cell>
          <cell r="FL32">
            <v>0</v>
          </cell>
          <cell r="FM32">
            <v>0</v>
          </cell>
          <cell r="FN32">
            <v>-1.6447368421053099E-3</v>
          </cell>
          <cell r="FO32">
            <v>0</v>
          </cell>
          <cell r="FP32">
            <v>1.6474464579900872E-3</v>
          </cell>
          <cell r="FQ32">
            <v>0</v>
          </cell>
          <cell r="FR32">
            <v>0</v>
          </cell>
          <cell r="FS32">
            <v>-1.6447368421053099E-3</v>
          </cell>
          <cell r="FT32">
            <v>3.2948929159801743E-3</v>
          </cell>
          <cell r="FU32">
            <v>0</v>
          </cell>
          <cell r="FV32">
            <v>0</v>
          </cell>
          <cell r="FW32">
            <v>-1.6420361247947435E-3</v>
          </cell>
          <cell r="FX32">
            <v>-1.6447368421053099E-3</v>
          </cell>
          <cell r="FY32">
            <v>1.6474464579900872E-3</v>
          </cell>
          <cell r="FZ32">
            <v>0</v>
          </cell>
          <cell r="GA32">
            <v>0</v>
          </cell>
          <cell r="GB32">
            <v>-1.6447368421053099E-3</v>
          </cell>
          <cell r="GC32">
            <v>0</v>
          </cell>
          <cell r="GD32">
            <v>4.9423393739702615E-3</v>
          </cell>
          <cell r="GE32">
            <v>0</v>
          </cell>
          <cell r="GF32">
            <v>0</v>
          </cell>
          <cell r="GG32">
            <v>1.6393442622950616E-3</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5.6818181818181213E-3</v>
          </cell>
          <cell r="FS34">
            <v>0</v>
          </cell>
          <cell r="FT34">
            <v>0</v>
          </cell>
          <cell r="FU34">
            <v>0</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v>
          </cell>
          <cell r="AP35">
            <v>0.12146892655367232</v>
          </cell>
          <cell r="AQ35">
            <v>2.0151133501259445E-2</v>
          </cell>
          <cell r="AR35">
            <v>2.4691358024691358E-3</v>
          </cell>
          <cell r="AS35">
            <v>1.2315270935960592E-2</v>
          </cell>
          <cell r="AT35">
            <v>0</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2.3422430421603746E-2</v>
          </cell>
          <cell r="FS35">
            <v>2.154011847065096E-3</v>
          </cell>
          <cell r="FT35">
            <v>0</v>
          </cell>
          <cell r="FU35">
            <v>0</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-1.1534025374856371E-3</v>
          </cell>
          <cell r="FS36">
            <v>-1.1547344110854896E-3</v>
          </cell>
          <cell r="FT36">
            <v>0</v>
          </cell>
          <cell r="FU36">
            <v>-3.4682080924856029E-3</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C37">
            <v>0.18299445471349354</v>
          </cell>
          <cell r="BD37">
            <v>2.9687499999999999E-2</v>
          </cell>
          <cell r="BE37">
            <v>1.5174506828528073E-2</v>
          </cell>
          <cell r="BF37">
            <v>1.0463378176382661E-2</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-2.7106227106227121E-2</v>
          </cell>
          <cell r="FS38">
            <v>-4.5180722891565717E-3</v>
          </cell>
          <cell r="FT38">
            <v>-6.807866868381196E-3</v>
          </cell>
          <cell r="FU38">
            <v>-4.5696877380045908E-3</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-1.1844832691738638E-3</v>
          </cell>
          <cell r="FT39">
            <v>0</v>
          </cell>
          <cell r="FU39">
            <v>-5.9294396679510086E-4</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9.5108695652172948E-3</v>
          </cell>
          <cell r="FS40">
            <v>6.0565275908479599E-3</v>
          </cell>
          <cell r="FT40">
            <v>1.538461538461533E-2</v>
          </cell>
          <cell r="FU40">
            <v>7.905138339920903E-3</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-1.3774104683195176E-3</v>
          </cell>
          <cell r="FS41">
            <v>5.5172413793103114E-3</v>
          </cell>
          <cell r="FT41">
            <v>2.4691358024691468E-2</v>
          </cell>
          <cell r="FU41">
            <v>0</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2.2026431718060735E-3</v>
          </cell>
          <cell r="FS42">
            <v>2.19780219780219E-3</v>
          </cell>
          <cell r="FT42">
            <v>1.0964912280701844E-2</v>
          </cell>
          <cell r="FU42">
            <v>1.7353579175704903E-2</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v>
          </cell>
          <cell r="DL43">
            <v>2.4390243902439024E-3</v>
          </cell>
          <cell r="DM43">
            <v>2.4330900243309003E-3</v>
          </cell>
          <cell r="DN43">
            <v>2.4271844660194173E-3</v>
          </cell>
          <cell r="DO43">
            <v>2.4213075060532689E-3</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1.364256480218281E-3</v>
          </cell>
          <cell r="DR44">
            <v>0</v>
          </cell>
          <cell r="DS44">
            <v>0</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-3.3751205400193163E-3</v>
          </cell>
          <cell r="FS44">
            <v>-1.0159651669085612E-2</v>
          </cell>
          <cell r="FT44">
            <v>-4.8875855327468187E-3</v>
          </cell>
          <cell r="FU44">
            <v>-2.7013752455795625E-3</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6.1734213006597649E-2</v>
          </cell>
          <cell r="FS45">
            <v>4.8823790501553166E-3</v>
          </cell>
          <cell r="FT45">
            <v>2.2084805653710404E-3</v>
          </cell>
          <cell r="FU45">
            <v>3.5257822829439789E-3</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7.1981424148606754E-2</v>
          </cell>
          <cell r="FS46">
            <v>1.0108303249097395E-2</v>
          </cell>
          <cell r="FT46">
            <v>-7.1479628305937126E-4</v>
          </cell>
          <cell r="FU46">
            <v>7.1530758226034941E-4</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0.32432432432432434</v>
          </cell>
          <cell r="FT47">
            <v>0.81632653061224492</v>
          </cell>
          <cell r="FU47">
            <v>0.49438202247191021</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1.6338165258803494E-2</v>
          </cell>
          <cell r="FS49">
            <v>7.5247118377408384E-4</v>
          </cell>
          <cell r="FT49">
            <v>2.3240712259475771E-3</v>
          </cell>
          <cell r="FU49">
            <v>2.3186824428000907E-3</v>
          </cell>
          <cell r="FV49">
            <v>-1</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Prirast</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6.7048845083572672E-5</v>
          </cell>
          <cell r="GA51">
            <v>6.0339914853679844E-4</v>
          </cell>
          <cell r="GB51">
            <v>3.6852155851119228E-4</v>
          </cell>
          <cell r="GC51">
            <v>4.8225050234427247E-3</v>
          </cell>
          <cell r="GD51">
            <v>1.2764964671377221E-2</v>
          </cell>
          <cell r="GE51">
            <v>-3.6528778754072455E-3</v>
          </cell>
          <cell r="GF51">
            <v>-1.1560311798124445E-3</v>
          </cell>
          <cell r="GG51">
            <v>1.6203167884660807E-3</v>
          </cell>
          <cell r="GH51">
            <v>-1</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-4</v>
          </cell>
          <cell r="FS52">
            <v>-4</v>
          </cell>
          <cell r="FT52">
            <v>-2</v>
          </cell>
          <cell r="FU52">
            <v>-1</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-1</v>
          </cell>
          <cell r="FT53">
            <v>-1</v>
          </cell>
          <cell r="FU53">
            <v>-2</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-1</v>
          </cell>
          <cell r="FS54">
            <v>-2</v>
          </cell>
          <cell r="FT54">
            <v>0</v>
          </cell>
          <cell r="FU54">
            <v>1</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10</v>
          </cell>
          <cell r="FS55">
            <v>-5</v>
          </cell>
          <cell r="FT55">
            <v>-5</v>
          </cell>
          <cell r="FU55">
            <v>3</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644</v>
          </cell>
          <cell r="AH56">
            <v>17</v>
          </cell>
          <cell r="AI56">
            <v>-38</v>
          </cell>
          <cell r="AJ56">
            <v>39</v>
          </cell>
          <cell r="AK56">
            <v>7</v>
          </cell>
          <cell r="AL56">
            <v>1</v>
          </cell>
          <cell r="AM56">
            <v>2</v>
          </cell>
          <cell r="AN56">
            <v>0</v>
          </cell>
          <cell r="AO56">
            <v>7</v>
          </cell>
          <cell r="AP56">
            <v>1</v>
          </cell>
          <cell r="AQ56">
            <v>0</v>
          </cell>
          <cell r="AR56">
            <v>0</v>
          </cell>
          <cell r="AS56">
            <v>-1</v>
          </cell>
          <cell r="AT56">
            <v>19</v>
          </cell>
          <cell r="AU56">
            <v>0</v>
          </cell>
          <cell r="AV56">
            <v>-3</v>
          </cell>
          <cell r="AW56">
            <v>0</v>
          </cell>
          <cell r="AX56">
            <v>1</v>
          </cell>
          <cell r="AY56">
            <v>0</v>
          </cell>
          <cell r="AZ56">
            <v>11</v>
          </cell>
          <cell r="BA56">
            <v>0</v>
          </cell>
          <cell r="BB56">
            <v>0</v>
          </cell>
          <cell r="BC56">
            <v>2</v>
          </cell>
          <cell r="BD56">
            <v>26</v>
          </cell>
          <cell r="BE56">
            <v>2</v>
          </cell>
          <cell r="BF56">
            <v>0</v>
          </cell>
          <cell r="BG56">
            <v>4</v>
          </cell>
          <cell r="BH56">
            <v>7</v>
          </cell>
          <cell r="BI56">
            <v>2</v>
          </cell>
          <cell r="BJ56">
            <v>0</v>
          </cell>
          <cell r="BK56">
            <v>6</v>
          </cell>
          <cell r="BL56">
            <v>0</v>
          </cell>
          <cell r="BM56">
            <v>0</v>
          </cell>
          <cell r="BN56">
            <v>0</v>
          </cell>
          <cell r="BO56">
            <v>-1</v>
          </cell>
          <cell r="BP56">
            <v>9</v>
          </cell>
          <cell r="BQ56">
            <v>2</v>
          </cell>
          <cell r="BR56">
            <v>1</v>
          </cell>
          <cell r="BS56">
            <v>3</v>
          </cell>
          <cell r="BT56">
            <v>14</v>
          </cell>
          <cell r="BU56">
            <v>1</v>
          </cell>
          <cell r="BV56">
            <v>-1</v>
          </cell>
          <cell r="BW56">
            <v>11</v>
          </cell>
          <cell r="BX56">
            <v>3</v>
          </cell>
          <cell r="BY56">
            <v>2</v>
          </cell>
          <cell r="BZ56">
            <v>-3</v>
          </cell>
          <cell r="CA56">
            <v>2</v>
          </cell>
          <cell r="CB56">
            <v>0</v>
          </cell>
          <cell r="CC56">
            <v>-3</v>
          </cell>
          <cell r="CD56">
            <v>-1</v>
          </cell>
          <cell r="CE56">
            <v>-2</v>
          </cell>
          <cell r="CF56">
            <v>0</v>
          </cell>
          <cell r="CG56">
            <v>0</v>
          </cell>
          <cell r="CH56">
            <v>0</v>
          </cell>
          <cell r="CI56">
            <v>0</v>
          </cell>
          <cell r="CJ56">
            <v>-1</v>
          </cell>
          <cell r="CK56">
            <v>-1</v>
          </cell>
          <cell r="CL56">
            <v>0</v>
          </cell>
          <cell r="CM56">
            <v>-4</v>
          </cell>
          <cell r="CN56">
            <v>10</v>
          </cell>
          <cell r="CO56">
            <v>-3</v>
          </cell>
          <cell r="CP56">
            <v>1</v>
          </cell>
          <cell r="CQ56">
            <v>-2</v>
          </cell>
          <cell r="CR56">
            <v>-1</v>
          </cell>
          <cell r="CS56">
            <v>0</v>
          </cell>
          <cell r="CT56">
            <v>-2</v>
          </cell>
          <cell r="CU56">
            <v>1</v>
          </cell>
          <cell r="CV56">
            <v>-1</v>
          </cell>
          <cell r="CW56">
            <v>-1</v>
          </cell>
          <cell r="CX56">
            <v>-1</v>
          </cell>
          <cell r="CY56">
            <v>-1</v>
          </cell>
          <cell r="CZ56">
            <v>-1</v>
          </cell>
          <cell r="DA56">
            <v>0</v>
          </cell>
          <cell r="DB56">
            <v>13</v>
          </cell>
          <cell r="DC56">
            <v>-3</v>
          </cell>
          <cell r="DD56">
            <v>0</v>
          </cell>
          <cell r="DE56">
            <v>0</v>
          </cell>
          <cell r="DF56">
            <v>-2</v>
          </cell>
          <cell r="DG56">
            <v>3</v>
          </cell>
          <cell r="DH56">
            <v>0</v>
          </cell>
          <cell r="DI56">
            <v>-1</v>
          </cell>
          <cell r="DJ56">
            <v>3</v>
          </cell>
          <cell r="DK56">
            <v>-1</v>
          </cell>
          <cell r="DL56">
            <v>-4</v>
          </cell>
          <cell r="DM56">
            <v>-1</v>
          </cell>
          <cell r="DN56">
            <v>-2</v>
          </cell>
          <cell r="DO56">
            <v>1</v>
          </cell>
          <cell r="DP56">
            <v>3</v>
          </cell>
          <cell r="DQ56">
            <v>1</v>
          </cell>
          <cell r="DR56">
            <v>1</v>
          </cell>
          <cell r="DS56">
            <v>14</v>
          </cell>
          <cell r="DT56">
            <v>-2</v>
          </cell>
          <cell r="DU56">
            <v>-1</v>
          </cell>
          <cell r="DV56">
            <v>2</v>
          </cell>
          <cell r="DW56">
            <v>-4</v>
          </cell>
          <cell r="DX56">
            <v>-4</v>
          </cell>
          <cell r="DY56">
            <v>-2</v>
          </cell>
          <cell r="DZ56">
            <v>7</v>
          </cell>
          <cell r="EA56">
            <v>-4</v>
          </cell>
          <cell r="EB56">
            <v>0</v>
          </cell>
          <cell r="EC56">
            <v>-2</v>
          </cell>
          <cell r="ED56">
            <v>0</v>
          </cell>
          <cell r="EE56">
            <v>-5</v>
          </cell>
          <cell r="EF56">
            <v>0</v>
          </cell>
          <cell r="EG56">
            <v>-5</v>
          </cell>
          <cell r="EH56">
            <v>-3</v>
          </cell>
          <cell r="EI56">
            <v>4</v>
          </cell>
          <cell r="EJ56">
            <v>-9</v>
          </cell>
          <cell r="EK56">
            <v>-3</v>
          </cell>
          <cell r="EL56">
            <v>-3</v>
          </cell>
          <cell r="EM56">
            <v>-1</v>
          </cell>
          <cell r="EN56">
            <v>1</v>
          </cell>
          <cell r="EO56">
            <v>-4</v>
          </cell>
          <cell r="EP56">
            <v>1</v>
          </cell>
          <cell r="EQ56">
            <v>2</v>
          </cell>
          <cell r="ER56">
            <v>0</v>
          </cell>
          <cell r="ES56">
            <v>3</v>
          </cell>
          <cell r="ET56">
            <v>-1</v>
          </cell>
          <cell r="EU56">
            <v>-2</v>
          </cell>
          <cell r="EV56">
            <v>9</v>
          </cell>
          <cell r="EW56">
            <v>-2</v>
          </cell>
          <cell r="EX56">
            <v>-1</v>
          </cell>
          <cell r="EY56">
            <v>0</v>
          </cell>
          <cell r="EZ56">
            <v>-2</v>
          </cell>
          <cell r="FA56">
            <v>-2</v>
          </cell>
          <cell r="FB56">
            <v>0</v>
          </cell>
          <cell r="FC56">
            <v>-1</v>
          </cell>
          <cell r="FD56">
            <v>-5</v>
          </cell>
          <cell r="FE56">
            <v>0</v>
          </cell>
          <cell r="FF56">
            <v>15</v>
          </cell>
          <cell r="FG56">
            <v>0</v>
          </cell>
          <cell r="FH56">
            <v>1</v>
          </cell>
          <cell r="FI56">
            <v>-1</v>
          </cell>
          <cell r="FJ56">
            <v>-2</v>
          </cell>
          <cell r="FK56">
            <v>5</v>
          </cell>
          <cell r="FL56">
            <v>1</v>
          </cell>
          <cell r="FM56">
            <v>4</v>
          </cell>
          <cell r="FN56">
            <v>4</v>
          </cell>
          <cell r="FO56">
            <v>1</v>
          </cell>
          <cell r="FP56">
            <v>2</v>
          </cell>
          <cell r="FQ56">
            <v>10</v>
          </cell>
          <cell r="FR56">
            <v>-1</v>
          </cell>
          <cell r="FS56">
            <v>-2</v>
          </cell>
          <cell r="FT56">
            <v>0</v>
          </cell>
          <cell r="FU56">
            <v>1</v>
          </cell>
          <cell r="FV56">
            <v>0</v>
          </cell>
          <cell r="FW56">
            <v>0</v>
          </cell>
          <cell r="FX56">
            <v>0</v>
          </cell>
          <cell r="FY56">
            <v>-1</v>
          </cell>
          <cell r="FZ56">
            <v>1</v>
          </cell>
          <cell r="GA56">
            <v>-2</v>
          </cell>
          <cell r="GB56">
            <v>1</v>
          </cell>
          <cell r="GC56">
            <v>14</v>
          </cell>
          <cell r="GD56">
            <v>-1</v>
          </cell>
          <cell r="GE56">
            <v>-1</v>
          </cell>
          <cell r="GF56">
            <v>0</v>
          </cell>
          <cell r="GG56">
            <v>1</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0</v>
          </cell>
          <cell r="AL57">
            <v>0</v>
          </cell>
          <cell r="AM57">
            <v>2173</v>
          </cell>
          <cell r="AN57">
            <v>48</v>
          </cell>
          <cell r="AO57">
            <v>0</v>
          </cell>
          <cell r="AP57">
            <v>8</v>
          </cell>
          <cell r="AQ57">
            <v>0</v>
          </cell>
          <cell r="AR57">
            <v>17</v>
          </cell>
          <cell r="AS57">
            <v>6</v>
          </cell>
          <cell r="AT57">
            <v>17</v>
          </cell>
          <cell r="AU57">
            <v>20</v>
          </cell>
          <cell r="AV57">
            <v>5</v>
          </cell>
          <cell r="AW57">
            <v>10</v>
          </cell>
          <cell r="AX57">
            <v>27</v>
          </cell>
          <cell r="AY57">
            <v>2</v>
          </cell>
          <cell r="AZ57">
            <v>18</v>
          </cell>
          <cell r="BA57">
            <v>14</v>
          </cell>
          <cell r="BB57">
            <v>27</v>
          </cell>
          <cell r="BC57">
            <v>25</v>
          </cell>
          <cell r="BD57">
            <v>13</v>
          </cell>
          <cell r="BE57">
            <v>16</v>
          </cell>
          <cell r="BF57">
            <v>18</v>
          </cell>
          <cell r="BG57">
            <v>14</v>
          </cell>
          <cell r="BH57">
            <v>71</v>
          </cell>
          <cell r="BI57">
            <v>21</v>
          </cell>
          <cell r="BJ57">
            <v>10</v>
          </cell>
          <cell r="BK57">
            <v>11</v>
          </cell>
          <cell r="BL57">
            <v>35</v>
          </cell>
          <cell r="BM57">
            <v>39</v>
          </cell>
          <cell r="BN57">
            <v>26</v>
          </cell>
          <cell r="BO57">
            <v>23</v>
          </cell>
          <cell r="BP57">
            <v>1</v>
          </cell>
          <cell r="BQ57">
            <v>29</v>
          </cell>
          <cell r="BR57">
            <v>46</v>
          </cell>
          <cell r="BS57">
            <v>39</v>
          </cell>
          <cell r="BT57">
            <v>52</v>
          </cell>
          <cell r="BU57">
            <v>24</v>
          </cell>
          <cell r="BV57">
            <v>20</v>
          </cell>
          <cell r="BW57">
            <v>3</v>
          </cell>
          <cell r="BX57">
            <v>12</v>
          </cell>
          <cell r="BY57">
            <v>43</v>
          </cell>
          <cell r="BZ57">
            <v>23</v>
          </cell>
          <cell r="CA57">
            <v>5</v>
          </cell>
          <cell r="CB57">
            <v>55</v>
          </cell>
          <cell r="CC57">
            <v>41</v>
          </cell>
          <cell r="CD57">
            <v>13</v>
          </cell>
          <cell r="CE57">
            <v>30</v>
          </cell>
          <cell r="CF57">
            <v>56</v>
          </cell>
          <cell r="CG57">
            <v>30</v>
          </cell>
          <cell r="CH57">
            <v>10</v>
          </cell>
          <cell r="CI57">
            <v>13</v>
          </cell>
          <cell r="CJ57">
            <v>29</v>
          </cell>
          <cell r="CK57">
            <v>32</v>
          </cell>
          <cell r="CL57">
            <v>22</v>
          </cell>
          <cell r="CM57">
            <v>14</v>
          </cell>
          <cell r="CN57">
            <v>8</v>
          </cell>
          <cell r="CO57">
            <v>12</v>
          </cell>
          <cell r="CP57">
            <v>14</v>
          </cell>
          <cell r="CQ57">
            <v>21</v>
          </cell>
          <cell r="CR57">
            <v>35</v>
          </cell>
          <cell r="CS57">
            <v>7</v>
          </cell>
          <cell r="CT57">
            <v>4</v>
          </cell>
          <cell r="CU57">
            <v>1</v>
          </cell>
          <cell r="CV57">
            <v>26</v>
          </cell>
          <cell r="CW57">
            <v>5</v>
          </cell>
          <cell r="CX57">
            <v>6</v>
          </cell>
          <cell r="CY57">
            <v>5</v>
          </cell>
          <cell r="CZ57">
            <v>23</v>
          </cell>
          <cell r="DA57">
            <v>15</v>
          </cell>
          <cell r="DB57">
            <v>12</v>
          </cell>
          <cell r="DC57">
            <v>38</v>
          </cell>
          <cell r="DD57">
            <v>35</v>
          </cell>
          <cell r="DE57">
            <v>18</v>
          </cell>
          <cell r="DF57">
            <v>-3</v>
          </cell>
          <cell r="DG57">
            <v>-9</v>
          </cell>
          <cell r="DH57">
            <v>4</v>
          </cell>
          <cell r="DI57">
            <v>16</v>
          </cell>
          <cell r="DJ57">
            <v>-3</v>
          </cell>
          <cell r="DK57">
            <v>-22</v>
          </cell>
          <cell r="DL57">
            <v>-4</v>
          </cell>
          <cell r="DM57">
            <v>4</v>
          </cell>
          <cell r="DN57">
            <v>3</v>
          </cell>
          <cell r="DO57">
            <v>25</v>
          </cell>
          <cell r="DP57">
            <v>1</v>
          </cell>
          <cell r="DQ57">
            <v>-1</v>
          </cell>
          <cell r="DR57">
            <v>10</v>
          </cell>
          <cell r="DS57">
            <v>5</v>
          </cell>
          <cell r="DT57">
            <v>5</v>
          </cell>
          <cell r="DU57">
            <v>13</v>
          </cell>
          <cell r="DV57">
            <v>0</v>
          </cell>
          <cell r="DW57">
            <v>8</v>
          </cell>
          <cell r="DX57">
            <v>1</v>
          </cell>
          <cell r="DY57">
            <v>4</v>
          </cell>
          <cell r="DZ57">
            <v>0</v>
          </cell>
          <cell r="EA57">
            <v>0</v>
          </cell>
          <cell r="EB57">
            <v>-2</v>
          </cell>
          <cell r="EC57">
            <v>4</v>
          </cell>
          <cell r="ED57">
            <v>5</v>
          </cell>
          <cell r="EE57">
            <v>4</v>
          </cell>
          <cell r="EF57">
            <v>1</v>
          </cell>
          <cell r="EG57">
            <v>-1</v>
          </cell>
          <cell r="EH57">
            <v>5</v>
          </cell>
          <cell r="EI57">
            <v>3</v>
          </cell>
          <cell r="EJ57">
            <v>-8</v>
          </cell>
          <cell r="EK57">
            <v>3</v>
          </cell>
          <cell r="EL57">
            <v>-14</v>
          </cell>
          <cell r="EM57">
            <v>16</v>
          </cell>
          <cell r="EN57">
            <v>20</v>
          </cell>
          <cell r="EO57">
            <v>11</v>
          </cell>
          <cell r="EP57">
            <v>27</v>
          </cell>
          <cell r="EQ57">
            <v>-8</v>
          </cell>
          <cell r="ER57">
            <v>25</v>
          </cell>
          <cell r="ES57">
            <v>31</v>
          </cell>
          <cell r="ET57">
            <v>10</v>
          </cell>
          <cell r="EU57">
            <v>222</v>
          </cell>
          <cell r="EV57">
            <v>-23</v>
          </cell>
          <cell r="EW57">
            <v>-1</v>
          </cell>
          <cell r="EX57">
            <v>-23</v>
          </cell>
          <cell r="EY57">
            <v>-14</v>
          </cell>
          <cell r="EZ57">
            <v>40</v>
          </cell>
          <cell r="FA57">
            <v>18</v>
          </cell>
          <cell r="FB57">
            <v>25</v>
          </cell>
          <cell r="FC57">
            <v>68</v>
          </cell>
          <cell r="FD57">
            <v>55</v>
          </cell>
          <cell r="FE57">
            <v>33</v>
          </cell>
          <cell r="FF57">
            <v>21</v>
          </cell>
          <cell r="FG57">
            <v>-7</v>
          </cell>
          <cell r="FH57">
            <v>-5</v>
          </cell>
          <cell r="FI57">
            <v>-6</v>
          </cell>
          <cell r="FJ57">
            <v>2</v>
          </cell>
          <cell r="FK57">
            <v>-8</v>
          </cell>
          <cell r="FL57">
            <v>-4</v>
          </cell>
          <cell r="FM57">
            <v>2</v>
          </cell>
          <cell r="FN57">
            <v>-2</v>
          </cell>
          <cell r="FO57">
            <v>-1</v>
          </cell>
          <cell r="FP57">
            <v>9</v>
          </cell>
          <cell r="FQ57">
            <v>-2</v>
          </cell>
          <cell r="FR57">
            <v>10</v>
          </cell>
          <cell r="FS57">
            <v>-5</v>
          </cell>
          <cell r="FT57">
            <v>-5</v>
          </cell>
          <cell r="FU57">
            <v>3</v>
          </cell>
          <cell r="FV57">
            <v>3</v>
          </cell>
          <cell r="FW57">
            <v>4</v>
          </cell>
          <cell r="FX57">
            <v>4</v>
          </cell>
          <cell r="FY57">
            <v>1</v>
          </cell>
          <cell r="FZ57">
            <v>6</v>
          </cell>
          <cell r="GA57">
            <v>6</v>
          </cell>
          <cell r="GB57">
            <v>10</v>
          </cell>
          <cell r="GC57">
            <v>13</v>
          </cell>
          <cell r="GD57">
            <v>20</v>
          </cell>
          <cell r="GE57">
            <v>1</v>
          </cell>
          <cell r="GF57">
            <v>17</v>
          </cell>
          <cell r="GG57">
            <v>5</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814</v>
          </cell>
          <cell r="AG58">
            <v>1</v>
          </cell>
          <cell r="AH58">
            <v>0</v>
          </cell>
          <cell r="AI58">
            <v>2</v>
          </cell>
          <cell r="AJ58">
            <v>39</v>
          </cell>
          <cell r="AK58">
            <v>0</v>
          </cell>
          <cell r="AL58">
            <v>0</v>
          </cell>
          <cell r="AM58">
            <v>0</v>
          </cell>
          <cell r="AN58">
            <v>0</v>
          </cell>
          <cell r="AO58">
            <v>1</v>
          </cell>
          <cell r="AP58">
            <v>0</v>
          </cell>
          <cell r="AQ58">
            <v>-1</v>
          </cell>
          <cell r="AR58">
            <v>1</v>
          </cell>
          <cell r="AS58">
            <v>2</v>
          </cell>
          <cell r="AT58">
            <v>0</v>
          </cell>
          <cell r="AU58">
            <v>-1</v>
          </cell>
          <cell r="AV58">
            <v>0</v>
          </cell>
          <cell r="AW58">
            <v>0</v>
          </cell>
          <cell r="AX58">
            <v>0</v>
          </cell>
          <cell r="AY58">
            <v>0</v>
          </cell>
          <cell r="AZ58">
            <v>0</v>
          </cell>
          <cell r="BA58">
            <v>0</v>
          </cell>
          <cell r="BB58">
            <v>-1</v>
          </cell>
          <cell r="BC58">
            <v>-2</v>
          </cell>
          <cell r="BD58">
            <v>1</v>
          </cell>
          <cell r="BE58">
            <v>0</v>
          </cell>
          <cell r="BF58">
            <v>-1</v>
          </cell>
          <cell r="BG58">
            <v>-1</v>
          </cell>
          <cell r="BH58">
            <v>0</v>
          </cell>
          <cell r="BI58">
            <v>0</v>
          </cell>
          <cell r="BJ58">
            <v>0</v>
          </cell>
          <cell r="BK58">
            <v>-1</v>
          </cell>
          <cell r="BL58">
            <v>0</v>
          </cell>
          <cell r="BM58">
            <v>0</v>
          </cell>
          <cell r="BN58">
            <v>4</v>
          </cell>
          <cell r="BO58">
            <v>-1</v>
          </cell>
          <cell r="BP58">
            <v>1</v>
          </cell>
          <cell r="BQ58">
            <v>0</v>
          </cell>
          <cell r="BR58">
            <v>-1</v>
          </cell>
          <cell r="BS58">
            <v>-1</v>
          </cell>
          <cell r="BT58">
            <v>0</v>
          </cell>
          <cell r="BU58">
            <v>0</v>
          </cell>
          <cell r="BV58">
            <v>-1</v>
          </cell>
          <cell r="BW58">
            <v>-1</v>
          </cell>
          <cell r="BX58">
            <v>-1</v>
          </cell>
          <cell r="BY58">
            <v>-1</v>
          </cell>
          <cell r="BZ58">
            <v>0</v>
          </cell>
          <cell r="CA58">
            <v>0</v>
          </cell>
          <cell r="CB58">
            <v>-1</v>
          </cell>
          <cell r="CC58">
            <v>-3</v>
          </cell>
          <cell r="CD58">
            <v>-1</v>
          </cell>
          <cell r="CE58">
            <v>-1</v>
          </cell>
          <cell r="CF58">
            <v>0</v>
          </cell>
          <cell r="CG58">
            <v>-2</v>
          </cell>
          <cell r="CH58">
            <v>0</v>
          </cell>
          <cell r="CI58">
            <v>0</v>
          </cell>
          <cell r="CJ58">
            <v>-3</v>
          </cell>
          <cell r="CK58">
            <v>-2</v>
          </cell>
          <cell r="CL58">
            <v>-1</v>
          </cell>
          <cell r="CM58">
            <v>-7</v>
          </cell>
          <cell r="CN58">
            <v>-14</v>
          </cell>
          <cell r="CO58">
            <v>-4</v>
          </cell>
          <cell r="CP58">
            <v>-1</v>
          </cell>
          <cell r="CQ58">
            <v>-7</v>
          </cell>
          <cell r="CR58">
            <v>-3</v>
          </cell>
          <cell r="CS58">
            <v>-3</v>
          </cell>
          <cell r="CT58">
            <v>-3</v>
          </cell>
          <cell r="CU58">
            <v>-3</v>
          </cell>
          <cell r="CV58">
            <v>-3</v>
          </cell>
          <cell r="CW58">
            <v>-3</v>
          </cell>
          <cell r="CX58">
            <v>-3</v>
          </cell>
          <cell r="CY58">
            <v>-8</v>
          </cell>
          <cell r="CZ58">
            <v>-6</v>
          </cell>
          <cell r="DA58">
            <v>-1</v>
          </cell>
          <cell r="DB58">
            <v>-5</v>
          </cell>
          <cell r="DC58">
            <v>-1</v>
          </cell>
          <cell r="DD58">
            <v>-3</v>
          </cell>
          <cell r="DE58">
            <v>0</v>
          </cell>
          <cell r="DF58">
            <v>-2</v>
          </cell>
          <cell r="DG58">
            <v>-1</v>
          </cell>
          <cell r="DH58">
            <v>-3</v>
          </cell>
          <cell r="DI58">
            <v>-3</v>
          </cell>
          <cell r="DJ58">
            <v>-1</v>
          </cell>
          <cell r="DK58">
            <v>-1</v>
          </cell>
          <cell r="DL58">
            <v>-1</v>
          </cell>
          <cell r="DM58">
            <v>2</v>
          </cell>
          <cell r="DN58">
            <v>-1</v>
          </cell>
          <cell r="DO58">
            <v>-1</v>
          </cell>
          <cell r="DP58">
            <v>-2</v>
          </cell>
          <cell r="DQ58">
            <v>-2</v>
          </cell>
          <cell r="DR58">
            <v>-2</v>
          </cell>
          <cell r="DS58">
            <v>-5</v>
          </cell>
          <cell r="DT58">
            <v>-11</v>
          </cell>
          <cell r="DU58">
            <v>-4</v>
          </cell>
          <cell r="DV58">
            <v>-3</v>
          </cell>
          <cell r="DW58">
            <v>-2</v>
          </cell>
          <cell r="DX58">
            <v>-3</v>
          </cell>
          <cell r="DY58">
            <v>-5</v>
          </cell>
          <cell r="DZ58">
            <v>-3</v>
          </cell>
          <cell r="EA58">
            <v>-1</v>
          </cell>
          <cell r="EB58">
            <v>-2</v>
          </cell>
          <cell r="EC58">
            <v>0</v>
          </cell>
          <cell r="ED58">
            <v>0</v>
          </cell>
          <cell r="EE58">
            <v>-1</v>
          </cell>
          <cell r="EF58">
            <v>-2</v>
          </cell>
          <cell r="EG58">
            <v>-2</v>
          </cell>
          <cell r="EH58">
            <v>-1</v>
          </cell>
          <cell r="EI58">
            <v>-3</v>
          </cell>
          <cell r="EJ58">
            <v>-4</v>
          </cell>
          <cell r="EK58">
            <v>0</v>
          </cell>
          <cell r="EL58">
            <v>-2</v>
          </cell>
          <cell r="EM58">
            <v>-1</v>
          </cell>
          <cell r="EN58">
            <v>-2</v>
          </cell>
          <cell r="EO58">
            <v>2</v>
          </cell>
          <cell r="EP58">
            <v>-2</v>
          </cell>
          <cell r="EQ58">
            <v>-1</v>
          </cell>
          <cell r="ER58">
            <v>0</v>
          </cell>
          <cell r="ES58">
            <v>0</v>
          </cell>
          <cell r="ET58">
            <v>-3</v>
          </cell>
          <cell r="EU58">
            <v>-4</v>
          </cell>
          <cell r="EV58">
            <v>-5</v>
          </cell>
          <cell r="EW58">
            <v>-1</v>
          </cell>
          <cell r="EX58">
            <v>-3</v>
          </cell>
          <cell r="EY58">
            <v>1</v>
          </cell>
          <cell r="EZ58">
            <v>3</v>
          </cell>
          <cell r="FA58">
            <v>-1</v>
          </cell>
          <cell r="FB58">
            <v>0</v>
          </cell>
          <cell r="FC58">
            <v>-2</v>
          </cell>
          <cell r="FD58">
            <v>-1</v>
          </cell>
          <cell r="FE58">
            <v>-3</v>
          </cell>
          <cell r="FF58">
            <v>-8</v>
          </cell>
          <cell r="FG58">
            <v>-3</v>
          </cell>
          <cell r="FH58">
            <v>-3</v>
          </cell>
          <cell r="FI58">
            <v>-1</v>
          </cell>
          <cell r="FJ58">
            <v>-2</v>
          </cell>
          <cell r="FK58">
            <v>0</v>
          </cell>
          <cell r="FL58">
            <v>0</v>
          </cell>
          <cell r="FM58">
            <v>0</v>
          </cell>
          <cell r="FN58">
            <v>-1</v>
          </cell>
          <cell r="FO58">
            <v>0</v>
          </cell>
          <cell r="FP58">
            <v>1</v>
          </cell>
          <cell r="FQ58">
            <v>0</v>
          </cell>
          <cell r="FR58">
            <v>0</v>
          </cell>
          <cell r="FS58">
            <v>-1</v>
          </cell>
          <cell r="FT58">
            <v>2</v>
          </cell>
          <cell r="FU58">
            <v>0</v>
          </cell>
          <cell r="FV58">
            <v>0</v>
          </cell>
          <cell r="FW58">
            <v>-1</v>
          </cell>
          <cell r="FX58">
            <v>-1</v>
          </cell>
          <cell r="FY58">
            <v>1</v>
          </cell>
          <cell r="FZ58">
            <v>0</v>
          </cell>
          <cell r="GA58">
            <v>0</v>
          </cell>
          <cell r="GB58">
            <v>-1</v>
          </cell>
          <cell r="GC58">
            <v>0</v>
          </cell>
          <cell r="GD58">
            <v>3</v>
          </cell>
          <cell r="GE58">
            <v>0</v>
          </cell>
          <cell r="GF58">
            <v>0</v>
          </cell>
          <cell r="GG58">
            <v>1</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2</v>
          </cell>
          <cell r="FS59">
            <v>0</v>
          </cell>
          <cell r="FT59">
            <v>0</v>
          </cell>
          <cell r="FU59">
            <v>0</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85</v>
          </cell>
          <cell r="FS60">
            <v>8</v>
          </cell>
          <cell r="FT60">
            <v>0</v>
          </cell>
          <cell r="FU60">
            <v>0</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-1</v>
          </cell>
          <cell r="FS61">
            <v>-1</v>
          </cell>
          <cell r="FT61">
            <v>0</v>
          </cell>
          <cell r="FU61">
            <v>-3</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-37</v>
          </cell>
          <cell r="FS63">
            <v>-6</v>
          </cell>
          <cell r="FT63">
            <v>-9</v>
          </cell>
          <cell r="FU63">
            <v>-6</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-4</v>
          </cell>
          <cell r="FT64">
            <v>0</v>
          </cell>
          <cell r="FU64">
            <v>-2</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14</v>
          </cell>
          <cell r="FS65">
            <v>9</v>
          </cell>
          <cell r="FT65">
            <v>23</v>
          </cell>
          <cell r="FU65">
            <v>12</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-1</v>
          </cell>
          <cell r="FS66">
            <v>4</v>
          </cell>
          <cell r="FT66">
            <v>18</v>
          </cell>
          <cell r="FU66">
            <v>0</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1</v>
          </cell>
          <cell r="FS67">
            <v>1</v>
          </cell>
          <cell r="FT67">
            <v>5</v>
          </cell>
          <cell r="FU67">
            <v>8</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-14</v>
          </cell>
          <cell r="FS69">
            <v>-42</v>
          </cell>
          <cell r="FT69">
            <v>-20</v>
          </cell>
          <cell r="FU69">
            <v>-11</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v>131</v>
          </cell>
          <cell r="FS70">
            <v>11</v>
          </cell>
          <cell r="FT70">
            <v>5</v>
          </cell>
          <cell r="FU70">
            <v>8</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t="str">
            <v/>
          </cell>
          <cell r="FG71">
            <v>10</v>
          </cell>
          <cell r="FH71">
            <v>-1</v>
          </cell>
          <cell r="FI71">
            <v>0</v>
          </cell>
          <cell r="FJ71">
            <v>0</v>
          </cell>
          <cell r="FK71">
            <v>0</v>
          </cell>
          <cell r="FL71">
            <v>-1</v>
          </cell>
          <cell r="FM71">
            <v>0</v>
          </cell>
          <cell r="FN71">
            <v>0</v>
          </cell>
          <cell r="FO71">
            <v>-1</v>
          </cell>
          <cell r="FP71">
            <v>0</v>
          </cell>
          <cell r="FQ71">
            <v>-1</v>
          </cell>
          <cell r="FR71">
            <v>186</v>
          </cell>
          <cell r="FS71">
            <v>28</v>
          </cell>
          <cell r="FT71">
            <v>-2</v>
          </cell>
          <cell r="FU71">
            <v>2</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AZ Treći horizont</v>
          </cell>
          <cell r="FE72" t="str">
            <v/>
          </cell>
          <cell r="FF72">
            <v>248</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v>12</v>
          </cell>
          <cell r="FT72">
            <v>40</v>
          </cell>
          <cell r="FU72">
            <v>44</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v>10</v>
          </cell>
          <cell r="FH73">
            <v>-1</v>
          </cell>
          <cell r="FI73">
            <v>0</v>
          </cell>
          <cell r="FJ73">
            <v>0</v>
          </cell>
          <cell r="FK73">
            <v>0</v>
          </cell>
          <cell r="FL73">
            <v>-1</v>
          </cell>
          <cell r="FM73">
            <v>0</v>
          </cell>
          <cell r="FN73">
            <v>0</v>
          </cell>
          <cell r="FO73">
            <v>-1</v>
          </cell>
          <cell r="FP73">
            <v>0</v>
          </cell>
          <cell r="FQ73">
            <v>-1</v>
          </cell>
          <cell r="FR73">
            <v>186</v>
          </cell>
          <cell r="FS73">
            <v>28</v>
          </cell>
          <cell r="FT73">
            <v>-2</v>
          </cell>
          <cell r="FU73">
            <v>2</v>
          </cell>
          <cell r="FV73">
            <v>2</v>
          </cell>
          <cell r="FW73">
            <v>-4</v>
          </cell>
          <cell r="FX73">
            <v>0</v>
          </cell>
          <cell r="FY73">
            <v>-1</v>
          </cell>
          <cell r="FZ73">
            <v>-1</v>
          </cell>
          <cell r="GA73">
            <v>0</v>
          </cell>
          <cell r="GB73">
            <v>-4</v>
          </cell>
          <cell r="GC73">
            <v>-3</v>
          </cell>
          <cell r="GD73">
            <v>204</v>
          </cell>
          <cell r="GE73">
            <v>-9</v>
          </cell>
          <cell r="GF73">
            <v>-4</v>
          </cell>
          <cell r="GG73">
            <v>4</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t="str">
            <v/>
          </cell>
          <cell r="FH74" t="str">
            <v/>
          </cell>
          <cell r="FI74" t="str">
            <v/>
          </cell>
          <cell r="FJ74" t="str">
            <v/>
          </cell>
          <cell r="FK74" t="str">
            <v/>
          </cell>
          <cell r="FL74" t="str">
            <v/>
          </cell>
          <cell r="FM74" t="str">
            <v/>
          </cell>
          <cell r="FN74" t="str">
            <v/>
          </cell>
          <cell r="FO74" t="str">
            <v/>
          </cell>
          <cell r="FP74" t="str">
            <v/>
          </cell>
          <cell r="FQ74" t="str">
            <v/>
          </cell>
          <cell r="FR74" t="str">
            <v/>
          </cell>
          <cell r="FS74">
            <v>12</v>
          </cell>
          <cell r="FT74">
            <v>40</v>
          </cell>
          <cell r="FU74">
            <v>44</v>
          </cell>
          <cell r="FV74">
            <v>154</v>
          </cell>
          <cell r="FW74">
            <v>1</v>
          </cell>
          <cell r="FX74">
            <v>13</v>
          </cell>
          <cell r="FY74">
            <v>5</v>
          </cell>
          <cell r="FZ74">
            <v>4</v>
          </cell>
          <cell r="GA74">
            <v>0</v>
          </cell>
          <cell r="GB74">
            <v>1</v>
          </cell>
          <cell r="GC74">
            <v>6</v>
          </cell>
          <cell r="GD74">
            <v>26</v>
          </cell>
          <cell r="GE74">
            <v>1</v>
          </cell>
          <cell r="GF74">
            <v>1</v>
          </cell>
          <cell r="GG74">
            <v>2</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3.789718507370797E-2</v>
          </cell>
          <cell r="FS77">
            <v>3.77319799036194E-2</v>
          </cell>
          <cell r="FT77">
            <v>3.7576294881849492E-2</v>
          </cell>
          <cell r="FU77">
            <v>3.7455349549243067E-2</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1.2381571296644663E-2</v>
          </cell>
          <cell r="FS78">
            <v>1.2338084008339315E-2</v>
          </cell>
          <cell r="FT78">
            <v>1.2275377638353735E-2</v>
          </cell>
          <cell r="FU78">
            <v>1.2178941996938255E-2</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2.7738824092759174E-2</v>
          </cell>
          <cell r="FS79">
            <v>2.7649612085170375E-2</v>
          </cell>
          <cell r="FT79">
            <v>2.7585501415078255E-2</v>
          </cell>
          <cell r="FU79">
            <v>2.7555706752849123E-2</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0.14498751581899647</v>
          </cell>
          <cell r="FS80">
            <v>0.14470761133326498</v>
          </cell>
          <cell r="FT80">
            <v>0.14420158897943874</v>
          </cell>
          <cell r="FU80">
            <v>0.14397006293587344</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2.079556726066286E-2</v>
          </cell>
          <cell r="FS81">
            <v>2.0745753443384942E-2</v>
          </cell>
          <cell r="FT81">
            <v>2.0765847171548401E-2</v>
          </cell>
          <cell r="FU81">
            <v>2.0717809151216193E-2</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0.24636572302983933</v>
          </cell>
          <cell r="AH82">
            <v>0.25094912680334092</v>
          </cell>
          <cell r="AI82">
            <v>0.23652239939255884</v>
          </cell>
          <cell r="AJ82">
            <v>0.24701492537313433</v>
          </cell>
          <cell r="AK82">
            <v>0.24777777777777779</v>
          </cell>
          <cell r="AL82">
            <v>0.24641412283927916</v>
          </cell>
          <cell r="AM82">
            <v>0.13719885667619436</v>
          </cell>
          <cell r="AN82">
            <v>0.12679245283018867</v>
          </cell>
          <cell r="AO82">
            <v>0.1278237951807229</v>
          </cell>
          <cell r="AP82">
            <v>0.12606599925843529</v>
          </cell>
          <cell r="AQ82">
            <v>0.12557710064635272</v>
          </cell>
          <cell r="AR82">
            <v>0.12445095168374817</v>
          </cell>
          <cell r="AS82">
            <v>0.11941610974322898</v>
          </cell>
          <cell r="AT82">
            <v>0.12113849357861854</v>
          </cell>
          <cell r="AU82">
            <v>8.2770069963239656E-2</v>
          </cell>
          <cell r="AV82">
            <v>7.4283882000855062E-2</v>
          </cell>
          <cell r="AW82">
            <v>7.2222799542762131E-2</v>
          </cell>
          <cell r="AX82">
            <v>7.1531346351490235E-2</v>
          </cell>
          <cell r="AY82">
            <v>7.1304169654748492E-2</v>
          </cell>
          <cell r="AZ82">
            <v>7.1769363516394277E-2</v>
          </cell>
          <cell r="BA82">
            <v>7.0699999999999999E-2</v>
          </cell>
          <cell r="BB82">
            <v>6.6304042014442469E-2</v>
          </cell>
          <cell r="BC82">
            <v>6.5381777941718927E-2</v>
          </cell>
          <cell r="BD82">
            <v>6.6939890710382519E-2</v>
          </cell>
          <cell r="BE82">
            <v>6.658234709549192E-2</v>
          </cell>
          <cell r="BF82">
            <v>6.6057183830778882E-2</v>
          </cell>
          <cell r="BG82">
            <v>6.5691489361702132E-2</v>
          </cell>
          <cell r="BH82">
            <v>6.5333216874836231E-2</v>
          </cell>
          <cell r="BI82">
            <v>6.5308254963427376E-2</v>
          </cell>
          <cell r="BJ82">
            <v>6.5160729800173761E-2</v>
          </cell>
          <cell r="BK82">
            <v>6.5482893027284536E-2</v>
          </cell>
          <cell r="BL82">
            <v>6.4483111566018422E-2</v>
          </cell>
          <cell r="BM82">
            <v>6.3916131214068306E-2</v>
          </cell>
          <cell r="BN82">
            <v>6.3300678221552373E-2</v>
          </cell>
          <cell r="BO82">
            <v>6.2864279766860945E-2</v>
          </cell>
          <cell r="BP82">
            <v>6.326074356214291E-2</v>
          </cell>
          <cell r="BQ82">
            <v>6.3076416337285904E-2</v>
          </cell>
          <cell r="BR82">
            <v>6.2832800851970183E-2</v>
          </cell>
          <cell r="BS82">
            <v>6.2759801124786047E-2</v>
          </cell>
          <cell r="BT82">
            <v>5.2259698706839088E-2</v>
          </cell>
          <cell r="BU82">
            <v>5.2183739945489596E-2</v>
          </cell>
          <cell r="BV82">
            <v>5.2003183868400103E-2</v>
          </cell>
          <cell r="BW82">
            <v>5.0772767914165282E-2</v>
          </cell>
          <cell r="BX82">
            <v>4.8525387655822441E-2</v>
          </cell>
          <cell r="BY82">
            <v>4.7373719429146678E-2</v>
          </cell>
          <cell r="BZ82">
            <v>4.6026796026796025E-2</v>
          </cell>
          <cell r="CA82">
            <v>4.6041258499481388E-2</v>
          </cell>
          <cell r="CB82">
            <v>4.5848396166867506E-2</v>
          </cell>
          <cell r="CC82">
            <v>4.5597754482442576E-2</v>
          </cell>
          <cell r="CD82">
            <v>4.5511792992901305E-2</v>
          </cell>
          <cell r="CE82">
            <v>4.5290993203495347E-2</v>
          </cell>
          <cell r="CF82">
            <v>4.5159453302961276E-2</v>
          </cell>
          <cell r="CG82">
            <v>4.5110643381307242E-2</v>
          </cell>
          <cell r="CH82">
            <v>4.5095251634916123E-2</v>
          </cell>
          <cell r="CI82">
            <v>4.5046580322653941E-2</v>
          </cell>
          <cell r="CJ82">
            <v>4.4796380090497738E-2</v>
          </cell>
          <cell r="CK82">
            <v>4.4669076123785859E-2</v>
          </cell>
          <cell r="CL82">
            <v>4.4606101618451473E-2</v>
          </cell>
          <cell r="CM82">
            <v>4.4395554803407233E-2</v>
          </cell>
          <cell r="CN82">
            <v>4.5000282310428547E-2</v>
          </cell>
          <cell r="CO82">
            <v>4.4848621780388613E-2</v>
          </cell>
          <cell r="CP82">
            <v>4.4882289843617681E-2</v>
          </cell>
          <cell r="CQ82">
            <v>4.4804791231143004E-2</v>
          </cell>
          <cell r="CR82">
            <v>4.4692737430167599E-2</v>
          </cell>
          <cell r="CS82">
            <v>4.4735652959783101E-2</v>
          </cell>
          <cell r="CT82">
            <v>4.4655474535074333E-2</v>
          </cell>
          <cell r="CU82">
            <v>4.4765138653084326E-2</v>
          </cell>
          <cell r="CV82">
            <v>4.5475477780336171E-2</v>
          </cell>
          <cell r="CW82">
            <v>4.47050824409315E-2</v>
          </cell>
          <cell r="CX82">
            <v>4.4726983766602335E-2</v>
          </cell>
          <cell r="CY82">
            <v>4.4771873933325747E-2</v>
          </cell>
          <cell r="CZ82">
            <v>4.440427094514434E-2</v>
          </cell>
          <cell r="DA82">
            <v>4.4492244990376996E-2</v>
          </cell>
          <cell r="DB82">
            <v>4.5287082695686674E-2</v>
          </cell>
          <cell r="DC82">
            <v>4.5157996255744029E-2</v>
          </cell>
          <cell r="DD82">
            <v>4.4764368462490156E-2</v>
          </cell>
          <cell r="DE82">
            <v>4.4784516709800833E-2</v>
          </cell>
          <cell r="DF82">
            <v>4.4729874373274747E-2</v>
          </cell>
          <cell r="DG82">
            <v>4.4987581846918041E-2</v>
          </cell>
          <cell r="DH82">
            <v>4.4959666046144299E-2</v>
          </cell>
          <cell r="DI82">
            <v>4.4890593277690051E-2</v>
          </cell>
          <cell r="DJ82">
            <v>4.4009914624070501E-2</v>
          </cell>
          <cell r="DK82">
            <v>4.4208077114841281E-2</v>
          </cell>
          <cell r="DL82">
            <v>4.4086618545252636E-2</v>
          </cell>
          <cell r="DM82">
            <v>4.4065347855078908E-2</v>
          </cell>
          <cell r="DN82">
            <v>4.3983540925266906E-2</v>
          </cell>
          <cell r="DO82">
            <v>4.3985338220593133E-2</v>
          </cell>
          <cell r="DP82">
            <v>4.2427153378162025E-2</v>
          </cell>
          <cell r="DQ82">
            <v>4.2485055508112726E-2</v>
          </cell>
          <cell r="DR82">
            <v>4.2540699226047501E-2</v>
          </cell>
          <cell r="DS82">
            <v>4.3244107923642958E-2</v>
          </cell>
          <cell r="DT82">
            <v>4.3009037745879851E-2</v>
          </cell>
          <cell r="DU82">
            <v>3.4936008301625736E-2</v>
          </cell>
          <cell r="DV82">
            <v>3.4995247558973472E-2</v>
          </cell>
          <cell r="DW82">
            <v>3.4940176868389107E-2</v>
          </cell>
          <cell r="DX82">
            <v>3.4220856801501963E-2</v>
          </cell>
          <cell r="DY82">
            <v>3.4171970441245571E-2</v>
          </cell>
          <cell r="DZ82">
            <v>3.4623305302900295E-2</v>
          </cell>
          <cell r="EA82">
            <v>3.466286799620133E-2</v>
          </cell>
          <cell r="EB82">
            <v>3.4752878040335847E-2</v>
          </cell>
          <cell r="EC82">
            <v>3.4700862106312007E-2</v>
          </cell>
          <cell r="ED82">
            <v>3.474451288279691E-2</v>
          </cell>
          <cell r="EE82">
            <v>3.4512660423170312E-2</v>
          </cell>
          <cell r="EF82">
            <v>3.4580129458273601E-2</v>
          </cell>
          <cell r="EG82">
            <v>3.4421235857267189E-2</v>
          </cell>
          <cell r="EH82">
            <v>3.4727424970252524E-2</v>
          </cell>
          <cell r="EI82">
            <v>3.5055105563670162E-2</v>
          </cell>
          <cell r="EJ82">
            <v>3.4823215476984658E-2</v>
          </cell>
          <cell r="EK82">
            <v>3.2755217738210218E-2</v>
          </cell>
          <cell r="EL82">
            <v>3.2717167038612154E-2</v>
          </cell>
          <cell r="EM82">
            <v>3.2617376318776009E-2</v>
          </cell>
          <cell r="EN82">
            <v>3.2638830546920947E-2</v>
          </cell>
          <cell r="EO82">
            <v>3.2466714267713886E-2</v>
          </cell>
          <cell r="EP82">
            <v>3.2397136997195597E-2</v>
          </cell>
          <cell r="EQ82">
            <v>3.2539416303253944E-2</v>
          </cell>
          <cell r="ER82">
            <v>3.2531231659260501E-2</v>
          </cell>
          <cell r="ES82">
            <v>3.2629638937756555E-2</v>
          </cell>
          <cell r="ET82">
            <v>3.2515568186567478E-2</v>
          </cell>
          <cell r="EU82">
            <v>3.2180476071991378E-2</v>
          </cell>
          <cell r="EV82">
            <v>3.2662062078721812E-2</v>
          </cell>
          <cell r="EW82">
            <v>3.2646764509673118E-2</v>
          </cell>
          <cell r="EX82">
            <v>3.2667724956136686E-2</v>
          </cell>
          <cell r="EY82">
            <v>3.2680011701282964E-2</v>
          </cell>
          <cell r="EZ82">
            <v>3.2554257095158599E-2</v>
          </cell>
          <cell r="FA82">
            <v>3.2454530285332892E-2</v>
          </cell>
          <cell r="FB82">
            <v>3.2427475825275089E-2</v>
          </cell>
          <cell r="FC82">
            <v>3.2337273181288498E-2</v>
          </cell>
          <cell r="FD82">
            <v>3.2117152722885553E-2</v>
          </cell>
          <cell r="FE82">
            <v>2.9788547615372744E-2</v>
          </cell>
          <cell r="FF82">
            <v>2.7347279171589408E-2</v>
          </cell>
          <cell r="FG82">
            <v>2.7433073061907419E-2</v>
          </cell>
          <cell r="FH82">
            <v>2.7511084732744474E-2</v>
          </cell>
          <cell r="FI82">
            <v>2.7513634456719342E-2</v>
          </cell>
          <cell r="FJ82">
            <v>2.747156605424322E-2</v>
          </cell>
          <cell r="FK82">
            <v>2.7696946324019211E-2</v>
          </cell>
          <cell r="FL82">
            <v>2.7784607819031228E-2</v>
          </cell>
          <cell r="FM82">
            <v>2.7956535499525266E-2</v>
          </cell>
          <cell r="FN82">
            <v>2.8129840867483453E-2</v>
          </cell>
          <cell r="FO82">
            <v>2.8139289482940557E-2</v>
          </cell>
          <cell r="FP82">
            <v>2.8125547957215502E-2</v>
          </cell>
          <cell r="FQ82">
            <v>2.8226787638613689E-2</v>
          </cell>
          <cell r="FR82">
            <v>2.7738824092759174E-2</v>
          </cell>
          <cell r="FS82">
            <v>2.7649612085170375E-2</v>
          </cell>
          <cell r="FT82">
            <v>2.7585501415078255E-2</v>
          </cell>
          <cell r="FU82">
            <v>2.7555706752849123E-2</v>
          </cell>
          <cell r="FV82">
            <v>2.7370412921538148E-2</v>
          </cell>
          <cell r="FW82">
            <v>2.7318718381112984E-2</v>
          </cell>
          <cell r="FX82">
            <v>2.7243374142338222E-2</v>
          </cell>
          <cell r="FY82">
            <v>2.7121257836333769E-2</v>
          </cell>
          <cell r="FZ82">
            <v>2.7152961684154066E-2</v>
          </cell>
          <cell r="GA82">
            <v>2.7069583570638881E-2</v>
          </cell>
          <cell r="GB82">
            <v>2.7093101138647019E-2</v>
          </cell>
          <cell r="GC82">
            <v>2.742967604319424E-2</v>
          </cell>
          <cell r="GD82">
            <v>2.7051041563826636E-2</v>
          </cell>
          <cell r="GE82">
            <v>2.7117188532170697E-2</v>
          </cell>
          <cell r="GF82">
            <v>2.7148573129195462E-2</v>
          </cell>
          <cell r="GG82">
            <v>2.7137669197755034E-2</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t="str">
            <v/>
          </cell>
          <cell r="AL83" t="str">
            <v/>
          </cell>
          <cell r="AM83">
            <v>0.44365046957942017</v>
          </cell>
          <cell r="AN83">
            <v>0.41905660377358489</v>
          </cell>
          <cell r="AO83">
            <v>0.41810993975903615</v>
          </cell>
          <cell r="AP83">
            <v>0.41323692992213573</v>
          </cell>
          <cell r="AQ83">
            <v>0.41163434903047091</v>
          </cell>
          <cell r="AR83">
            <v>0.41105417276720352</v>
          </cell>
          <cell r="AS83">
            <v>0.39606049947238831</v>
          </cell>
          <cell r="AT83">
            <v>0.39378687955570985</v>
          </cell>
          <cell r="AU83">
            <v>0.27143365350409104</v>
          </cell>
          <cell r="AV83">
            <v>0.24519025224454896</v>
          </cell>
          <cell r="AW83">
            <v>0.23942637431154526</v>
          </cell>
          <cell r="AX83">
            <v>0.23956834532374099</v>
          </cell>
          <cell r="AY83">
            <v>0.23901239627087389</v>
          </cell>
          <cell r="AZ83">
            <v>0.23865597401279057</v>
          </cell>
          <cell r="BA83">
            <v>0.23649999999999999</v>
          </cell>
          <cell r="BB83">
            <v>0.22432711244490294</v>
          </cell>
          <cell r="BC83">
            <v>0.22288823312430836</v>
          </cell>
          <cell r="BD83">
            <v>0.22131147540983606</v>
          </cell>
          <cell r="BE83">
            <v>0.22097750474297587</v>
          </cell>
          <cell r="BF83">
            <v>0.22084789818051448</v>
          </cell>
          <cell r="BG83">
            <v>0.21968085106382979</v>
          </cell>
          <cell r="BH83">
            <v>0.22263953183684165</v>
          </cell>
          <cell r="BI83">
            <v>0.22378962034134448</v>
          </cell>
          <cell r="BJ83">
            <v>0.22415291051259775</v>
          </cell>
          <cell r="BK83">
            <v>0.22442615851017755</v>
          </cell>
          <cell r="BL83">
            <v>0.22398498805868305</v>
          </cell>
          <cell r="BM83">
            <v>0.22531281704430164</v>
          </cell>
          <cell r="BN83">
            <v>0.22532027128862095</v>
          </cell>
          <cell r="BO83">
            <v>0.22597835137385511</v>
          </cell>
          <cell r="BP83">
            <v>0.22480748530264139</v>
          </cell>
          <cell r="BQ83">
            <v>0.22595520421607379</v>
          </cell>
          <cell r="BR83">
            <v>0.22855738510690587</v>
          </cell>
          <cell r="BS83">
            <v>0.23058113945716846</v>
          </cell>
          <cell r="BT83">
            <v>0.19204106119184108</v>
          </cell>
          <cell r="BU83">
            <v>0.19311307584923221</v>
          </cell>
          <cell r="BV83">
            <v>0.19401698063146725</v>
          </cell>
          <cell r="BW83">
            <v>0.18699706220462384</v>
          </cell>
          <cell r="BX83">
            <v>0.1787777439951353</v>
          </cell>
          <cell r="BY83">
            <v>0.17664475632143067</v>
          </cell>
          <cell r="BZ83">
            <v>0.17359667359667361</v>
          </cell>
          <cell r="CA83">
            <v>0.17350466751181284</v>
          </cell>
          <cell r="CB83">
            <v>0.1759338956791186</v>
          </cell>
          <cell r="CC83">
            <v>0.17798017987053905</v>
          </cell>
          <cell r="CD83">
            <v>0.17861231967025418</v>
          </cell>
          <cell r="CE83">
            <v>0.17990747615512023</v>
          </cell>
          <cell r="CF83">
            <v>0.1825740318906606</v>
          </cell>
          <cell r="CG83">
            <v>0.18408328118778086</v>
          </cell>
          <cell r="CH83">
            <v>0.18458913847028718</v>
          </cell>
          <cell r="CI83">
            <v>0.18512837991365599</v>
          </cell>
          <cell r="CJ83">
            <v>0.18597285067873304</v>
          </cell>
          <cell r="CK83">
            <v>0.18748588208719222</v>
          </cell>
          <cell r="CL83">
            <v>0.18846218913889359</v>
          </cell>
          <cell r="CM83">
            <v>0.18931573306255994</v>
          </cell>
          <cell r="CN83">
            <v>0.18993845632657672</v>
          </cell>
          <cell r="CO83">
            <v>0.19069136918210575</v>
          </cell>
          <cell r="CP83">
            <v>0.1913848585784452</v>
          </cell>
          <cell r="CQ83">
            <v>0.19272275269789255</v>
          </cell>
          <cell r="CR83">
            <v>0.19445855200045145</v>
          </cell>
          <cell r="CS83">
            <v>0.19504066877541798</v>
          </cell>
          <cell r="CT83">
            <v>0.19541009552879995</v>
          </cell>
          <cell r="CU83">
            <v>0.19569892473118281</v>
          </cell>
          <cell r="CV83">
            <v>0.20055261340087496</v>
          </cell>
          <cell r="CW83">
            <v>0.19768825429202788</v>
          </cell>
          <cell r="CX83">
            <v>0.19837666023385175</v>
          </cell>
          <cell r="CY83">
            <v>0.19911252702241439</v>
          </cell>
          <cell r="CZ83">
            <v>0.19902830348567876</v>
          </cell>
          <cell r="DA83">
            <v>0.20027170836635344</v>
          </cell>
          <cell r="DB83">
            <v>0.20121294564416484</v>
          </cell>
          <cell r="DC83">
            <v>0.20355137005729845</v>
          </cell>
          <cell r="DD83">
            <v>0.20374536047688674</v>
          </cell>
          <cell r="DE83">
            <v>0.20484978057837291</v>
          </cell>
          <cell r="DF83">
            <v>0.20494620021407245</v>
          </cell>
          <cell r="DG83">
            <v>0.20484307970196433</v>
          </cell>
          <cell r="DH83">
            <v>0.20494161448637671</v>
          </cell>
          <cell r="DI83">
            <v>0.20578614933453643</v>
          </cell>
          <cell r="DJ83">
            <v>0.200826218672542</v>
          </cell>
          <cell r="DK83">
            <v>0.20076450058168521</v>
          </cell>
          <cell r="DL83">
            <v>0.20099944475291504</v>
          </cell>
          <cell r="DM83">
            <v>0.20137808401867083</v>
          </cell>
          <cell r="DN83">
            <v>0.20167927046263345</v>
          </cell>
          <cell r="DO83">
            <v>0.20282128179495723</v>
          </cell>
          <cell r="DP83">
            <v>0.19495143558544134</v>
          </cell>
          <cell r="DQ83">
            <v>0.19491887275832623</v>
          </cell>
          <cell r="DR83">
            <v>0.19546303709634374</v>
          </cell>
          <cell r="DS83">
            <v>0.1955316199210835</v>
          </cell>
          <cell r="DT83">
            <v>0.19521531100478468</v>
          </cell>
          <cell r="DU83">
            <v>0.15933068142511242</v>
          </cell>
          <cell r="DV83">
            <v>0.15920677438866326</v>
          </cell>
          <cell r="DW83">
            <v>0.16009190220218483</v>
          </cell>
          <cell r="DX83">
            <v>0.15762075439494794</v>
          </cell>
          <cell r="DY83">
            <v>0.15795993336465763</v>
          </cell>
          <cell r="DZ83">
            <v>0.15865797151192723</v>
          </cell>
          <cell r="EA83">
            <v>0.15963049296382631</v>
          </cell>
          <cell r="EB83">
            <v>0.15995845235003894</v>
          </cell>
          <cell r="EC83">
            <v>0.16029112333752113</v>
          </cell>
          <cell r="ED83">
            <v>0.16070963824065237</v>
          </cell>
          <cell r="EE83">
            <v>0.16081338883107874</v>
          </cell>
          <cell r="EF83">
            <v>0.16117120639471741</v>
          </cell>
          <cell r="EG83">
            <v>0.16140121845082681</v>
          </cell>
          <cell r="EH83">
            <v>0.16367722885725619</v>
          </cell>
          <cell r="EI83">
            <v>0.1645199840658611</v>
          </cell>
          <cell r="EJ83">
            <v>0.16495441405381364</v>
          </cell>
          <cell r="EK83">
            <v>0.15588124133876455</v>
          </cell>
          <cell r="EL83">
            <v>0.15571181944502926</v>
          </cell>
          <cell r="EM83">
            <v>0.15610945315455424</v>
          </cell>
          <cell r="EN83">
            <v>0.156851213979669</v>
          </cell>
          <cell r="EO83">
            <v>0.15729346045613005</v>
          </cell>
          <cell r="EP83">
            <v>0.15788372190364572</v>
          </cell>
          <cell r="EQ83">
            <v>0.15783294196578329</v>
          </cell>
          <cell r="ER83">
            <v>0.15884128448059026</v>
          </cell>
          <cell r="ES83">
            <v>0.16000670185138643</v>
          </cell>
          <cell r="ET83">
            <v>0.16007021356626405</v>
          </cell>
          <cell r="EU83">
            <v>0.16803516629343951</v>
          </cell>
          <cell r="EV83">
            <v>0.16763751352250977</v>
          </cell>
          <cell r="EW83">
            <v>0.16794529686457638</v>
          </cell>
          <cell r="EX83">
            <v>0.16730721029325757</v>
          </cell>
          <cell r="EY83">
            <v>0.16678507250616406</v>
          </cell>
          <cell r="EZ83">
            <v>0.16823873121869784</v>
          </cell>
          <cell r="FA83">
            <v>0.16890538962122476</v>
          </cell>
          <cell r="FB83">
            <v>0.16980660220073357</v>
          </cell>
          <cell r="FC83">
            <v>0.17238222074246712</v>
          </cell>
          <cell r="FD83">
            <v>0.17460581603361483</v>
          </cell>
          <cell r="FE83">
            <v>0.16321963265936101</v>
          </cell>
          <cell r="FF83">
            <v>0.14771700604628535</v>
          </cell>
          <cell r="FG83">
            <v>0.14793641940881205</v>
          </cell>
          <cell r="FH83">
            <v>0.14799427434277135</v>
          </cell>
          <cell r="FI83">
            <v>0.14798629562298979</v>
          </cell>
          <cell r="FJ83">
            <v>0.14820647419072616</v>
          </cell>
          <cell r="FK83">
            <v>0.1481961925463661</v>
          </cell>
          <cell r="FL83">
            <v>0.14833678738276723</v>
          </cell>
          <cell r="FM83">
            <v>0.14857404086225692</v>
          </cell>
          <cell r="FN83">
            <v>0.14867624278270666</v>
          </cell>
          <cell r="FO83">
            <v>0.1485051002462188</v>
          </cell>
          <cell r="FP83">
            <v>0.14837804664211818</v>
          </cell>
          <cell r="FQ83">
            <v>0.14700872527548928</v>
          </cell>
          <cell r="FR83">
            <v>0.14498751581899647</v>
          </cell>
          <cell r="FS83">
            <v>0.14470761133326498</v>
          </cell>
          <cell r="FT83">
            <v>0.14420158897943874</v>
          </cell>
          <cell r="FU83">
            <v>0.14397006293587344</v>
          </cell>
          <cell r="FV83">
            <v>0.14310333175643711</v>
          </cell>
          <cell r="FW83">
            <v>0.14296795952782462</v>
          </cell>
          <cell r="FX83">
            <v>0.14270819319251984</v>
          </cell>
          <cell r="FY83">
            <v>0.14227764926749137</v>
          </cell>
          <cell r="FZ83">
            <v>0.14246924340451209</v>
          </cell>
          <cell r="GA83">
            <v>0.14258434118395927</v>
          </cell>
          <cell r="GB83">
            <v>0.14286671131949097</v>
          </cell>
          <cell r="GC83">
            <v>0.1426143180909212</v>
          </cell>
          <cell r="GD83">
            <v>0.141474972850232</v>
          </cell>
          <cell r="GE83">
            <v>0.14202668780552252</v>
          </cell>
          <cell r="GF83">
            <v>0.14275321583280975</v>
          </cell>
          <cell r="GG83">
            <v>0.14268735556289205</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1.2107945411635941E-2</v>
          </cell>
          <cell r="FS84">
            <v>1.2098841382138828E-2</v>
          </cell>
          <cell r="FT84">
            <v>1.207078801104784E-2</v>
          </cell>
          <cell r="FU84">
            <v>1.2042864432726653E-2</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0.12703081711529909</v>
          </cell>
          <cell r="FS85">
            <v>0.1272087221026009</v>
          </cell>
          <cell r="FT85">
            <v>0.12691376547209057</v>
          </cell>
          <cell r="FU85">
            <v>0.12662017349889437</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2.9620002052194137E-2</v>
          </cell>
          <cell r="FS86">
            <v>2.9563553094774257E-2</v>
          </cell>
          <cell r="FT86">
            <v>2.9495004603266615E-2</v>
          </cell>
          <cell r="FU86">
            <v>2.9324715087599932E-2</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4.5421896911447823E-2</v>
          </cell>
          <cell r="FS88">
            <v>4.5182678833863087E-2</v>
          </cell>
          <cell r="FT88">
            <v>4.4771030108773487E-2</v>
          </cell>
          <cell r="FU88">
            <v>4.4463344106140501E-2</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0.1155043267093067</v>
          </cell>
          <cell r="FS89">
            <v>0.11528076831060528</v>
          </cell>
          <cell r="FT89">
            <v>0.11501346881713097</v>
          </cell>
          <cell r="FU89">
            <v>0.11467936723932641</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5.0826008140370076E-2</v>
          </cell>
          <cell r="FS90">
            <v>5.1095389452817934E-2</v>
          </cell>
          <cell r="FT90">
            <v>5.1761175708391588E-2</v>
          </cell>
          <cell r="FU90">
            <v>5.2049668310937235E-2</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2.4797345828915414E-2</v>
          </cell>
          <cell r="FS91">
            <v>2.4915410642879113E-2</v>
          </cell>
          <cell r="FT91">
            <v>2.5471408599584001E-2</v>
          </cell>
          <cell r="FU91">
            <v>2.5412485116516413E-2</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1.5562472209871054E-2</v>
          </cell>
          <cell r="FS92">
            <v>1.5584948221060187E-2</v>
          </cell>
          <cell r="FT92">
            <v>1.5719303031336312E-2</v>
          </cell>
          <cell r="FU92">
            <v>1.5955094403810172E-2</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0.141396176078257</v>
          </cell>
          <cell r="FS94">
            <v>0.13985440377319799</v>
          </cell>
          <cell r="FT94">
            <v>0.13884816039826781</v>
          </cell>
          <cell r="FU94">
            <v>0.13815274706582753</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7.705988986558128E-2</v>
          </cell>
          <cell r="FS95">
            <v>7.7377900816842676E-2</v>
          </cell>
          <cell r="FT95">
            <v>7.7368977392846178E-2</v>
          </cell>
          <cell r="FU95">
            <v>7.7462153427453648E-2</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9.4742962684269932E-2</v>
          </cell>
          <cell r="FS96">
            <v>9.5628695444136852E-2</v>
          </cell>
          <cell r="FT96">
            <v>9.5338766324547339E-2</v>
          </cell>
          <cell r="FU96">
            <v>9.5186256166014629E-2</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Treći horizont</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t="str">
            <v/>
          </cell>
          <cell r="FH97" t="str">
            <v/>
          </cell>
          <cell r="FI97" t="str">
            <v/>
          </cell>
          <cell r="FJ97" t="str">
            <v/>
          </cell>
          <cell r="FK97" t="str">
            <v/>
          </cell>
          <cell r="FL97" t="str">
            <v/>
          </cell>
          <cell r="FM97" t="str">
            <v/>
          </cell>
          <cell r="FN97" t="str">
            <v/>
          </cell>
          <cell r="FO97" t="str">
            <v/>
          </cell>
          <cell r="FP97" t="str">
            <v/>
          </cell>
          <cell r="FQ97" t="str">
            <v/>
          </cell>
          <cell r="FR97">
            <v>1.2655197181653385E-3</v>
          </cell>
          <cell r="FS97">
            <v>1.6746983834033972E-3</v>
          </cell>
          <cell r="FT97">
            <v>3.0347461383707845E-3</v>
          </cell>
          <cell r="FU97">
            <v>4.5245790100357204E-3</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8.9582319827646112E-2</v>
          </cell>
          <cell r="FG99">
            <v>9.021193530395985E-2</v>
          </cell>
          <cell r="FH99">
            <v>9.0318751527423802E-2</v>
          </cell>
          <cell r="FI99">
            <v>9.0441896238288355E-2</v>
          </cell>
          <cell r="FJ99">
            <v>9.0533683289588801E-2</v>
          </cell>
          <cell r="FK99">
            <v>9.0698734354731275E-2</v>
          </cell>
          <cell r="FL99">
            <v>9.083564579015771E-2</v>
          </cell>
          <cell r="FM99">
            <v>9.0937862643738793E-2</v>
          </cell>
          <cell r="FN99">
            <v>9.1043514997887626E-2</v>
          </cell>
          <cell r="FO99">
            <v>9.0925079141751672E-2</v>
          </cell>
          <cell r="FP99">
            <v>9.0654041732421531E-2</v>
          </cell>
          <cell r="FQ99">
            <v>8.9825146869677061E-2</v>
          </cell>
          <cell r="FR99">
            <v>9.4742962684269932E-2</v>
          </cell>
          <cell r="FS99">
            <v>9.5628695444136852E-2</v>
          </cell>
          <cell r="FT99">
            <v>9.5338766324547339E-2</v>
          </cell>
          <cell r="FU99">
            <v>9.5186256166014629E-2</v>
          </cell>
          <cell r="FV99">
            <v>9.4613773062107179E-2</v>
          </cell>
          <cell r="FW99">
            <v>9.4300168634064083E-2</v>
          </cell>
          <cell r="FX99">
            <v>9.4040091483923047E-2</v>
          </cell>
          <cell r="FY99">
            <v>9.3700761004391703E-2</v>
          </cell>
          <cell r="FZ99">
            <v>9.3660956722872182E-2</v>
          </cell>
          <cell r="GA99">
            <v>9.3604475861837913E-2</v>
          </cell>
          <cell r="GB99">
            <v>9.3436034829202944E-2</v>
          </cell>
          <cell r="GC99">
            <v>9.2887614984668715E-2</v>
          </cell>
          <cell r="GD99">
            <v>9.8430249777865533E-2</v>
          </cell>
          <cell r="GE99">
            <v>9.8493856520015854E-2</v>
          </cell>
          <cell r="GF99">
            <v>9.8475579511259542E-2</v>
          </cell>
          <cell r="GG99">
            <v>9.8448332783096726E-2</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cell r="JD99" t="str">
            <v/>
          </cell>
          <cell r="JE99" t="str">
            <v/>
          </cell>
          <cell r="JF99" t="str">
            <v/>
          </cell>
          <cell r="JG99" t="str">
            <v/>
          </cell>
          <cell r="JH99" t="str">
            <v/>
          </cell>
          <cell r="JI99" t="str">
            <v/>
          </cell>
          <cell r="JJ99" t="str">
            <v/>
          </cell>
          <cell r="JK99" t="str">
            <v/>
          </cell>
          <cell r="JL99" t="str">
            <v/>
          </cell>
          <cell r="JM99" t="str">
            <v/>
          </cell>
          <cell r="JN99" t="str">
            <v/>
          </cell>
          <cell r="JO99" t="str">
            <v/>
          </cell>
          <cell r="JP99" t="str">
            <v/>
          </cell>
          <cell r="JQ99" t="str">
            <v/>
          </cell>
          <cell r="JR99" t="str">
            <v/>
          </cell>
          <cell r="JS99" t="str">
            <v/>
          </cell>
          <cell r="JT99" t="str">
            <v/>
          </cell>
          <cell r="JU99" t="str">
            <v/>
          </cell>
          <cell r="JV99" t="str">
            <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1.0391874224799705E-2</v>
          </cell>
          <cell r="GA100">
            <v>1.0385607558042145E-2</v>
          </cell>
          <cell r="GB100">
            <v>1.0415271265907569E-2</v>
          </cell>
          <cell r="GC100">
            <v>1.0565257965604586E-2</v>
          </cell>
          <cell r="GD100">
            <v>1.1287721723105276E-2</v>
          </cell>
          <cell r="GE100">
            <v>1.1362135024441802E-2</v>
          </cell>
          <cell r="GF100">
            <v>1.140835289838299E-2</v>
          </cell>
          <cell r="GG100">
            <v>1.1455926048200726E-2</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Izlaz</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0.99745231470617823</v>
          </cell>
          <cell r="GA103">
            <v>0.99731984321082778</v>
          </cell>
          <cell r="GB103">
            <v>0.99732083054253173</v>
          </cell>
          <cell r="GC103">
            <v>0.99730035995200639</v>
          </cell>
          <cell r="GD103">
            <v>0.99730147760555499</v>
          </cell>
          <cell r="GE103">
            <v>0.99725855463073054</v>
          </cell>
          <cell r="GF103">
            <v>0.99725538176647599</v>
          </cell>
          <cell r="GG103">
            <v>0.99725982172334104</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t="str">
            <v>AZ Treći horizont</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t="str">
            <v>AZ Treći horizont</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t="str">
            <v>AZ Treći horizont</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efreshError="1"/>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row>
        <row r="22">
          <cell r="A22" t="str">
            <v>AZ Treći horizont</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row>
        <row r="23">
          <cell r="A23" t="str">
            <v>NESTLE ZDMF</v>
          </cell>
          <cell r="FF23">
            <v>107783.92</v>
          </cell>
          <cell r="FG23">
            <v>250691.84</v>
          </cell>
          <cell r="FH23">
            <v>295678.84000000003</v>
          </cell>
          <cell r="FI23">
            <v>339416.85</v>
          </cell>
          <cell r="FJ23">
            <v>388057.15</v>
          </cell>
          <cell r="FK23">
            <v>432808</v>
          </cell>
          <cell r="FL23">
            <v>493141.89</v>
          </cell>
          <cell r="FM23">
            <v>520982.64</v>
          </cell>
          <cell r="FN23">
            <v>562034.41</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777087893.93999994</v>
          </cell>
          <cell r="EZ24">
            <v>784746809.42999995</v>
          </cell>
          <cell r="FA24">
            <v>799872022.07999992</v>
          </cell>
          <cell r="FB24">
            <v>777017081.21999991</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788740805.7299999</v>
          </cell>
          <cell r="FG25">
            <v>794788129.71000016</v>
          </cell>
          <cell r="FH25">
            <v>806367940.32000005</v>
          </cell>
          <cell r="FI25">
            <v>816670740.85000026</v>
          </cell>
          <cell r="FJ25">
            <v>825721526.59000003</v>
          </cell>
          <cell r="FK25">
            <v>849556426.77999985</v>
          </cell>
          <cell r="FL25">
            <v>845908799.08000004</v>
          </cell>
          <cell r="FM25">
            <v>840228365.61000013</v>
          </cell>
          <cell r="FN25">
            <v>840315958.18999994</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1.5997511042594045E-2</v>
          </cell>
          <cell r="EZ27">
            <v>6.4314310014926953E-3</v>
          </cell>
          <cell r="FA27">
            <v>1.6597102912452508E-2</v>
          </cell>
          <cell r="FB27">
            <v>-4.4530935609293901E-2</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2.0010882813211141E-2</v>
          </cell>
          <cell r="EZ28">
            <v>1.277448742777141E-2</v>
          </cell>
          <cell r="FA28">
            <v>1.1996805321626869E-2</v>
          </cell>
          <cell r="FB28">
            <v>-5.2982394803839754E-2</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2.3957498054043003E-2</v>
          </cell>
          <cell r="EZ29">
            <v>1.9838264341538226E-2</v>
          </cell>
          <cell r="FA29">
            <v>1.7918743493546739E-2</v>
          </cell>
          <cell r="FB29">
            <v>-3.941430961180007E-2</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v>0.28540685335277133</v>
          </cell>
          <cell r="R30">
            <v>0.22480091206215033</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3.6393586626182153E-2</v>
          </cell>
          <cell r="EZ30">
            <v>-2.6261166810356523E-3</v>
          </cell>
          <cell r="FA30">
            <v>7.0799952456332537E-3</v>
          </cell>
          <cell r="FB30">
            <v>-2.8333340176947774E-2</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t="str">
            <v/>
          </cell>
          <cell r="T31" t="e">
            <v>#DIV/0!</v>
          </cell>
          <cell r="U31">
            <v>1.1937128143751956</v>
          </cell>
          <cell r="V31">
            <v>0.85539753553052122</v>
          </cell>
          <cell r="W31">
            <v>0.51170112688961322</v>
          </cell>
          <cell r="X31">
            <v>3.9917495335041069E-2</v>
          </cell>
          <cell r="Y31">
            <v>9.6834256580386927E-2</v>
          </cell>
          <cell r="Z31">
            <v>8.5724265252119597E-2</v>
          </cell>
          <cell r="AA31">
            <v>6.4359719150747285E-2</v>
          </cell>
          <cell r="AB31">
            <v>6.5328816899981518E-2</v>
          </cell>
          <cell r="AC31">
            <v>8.0913741095256536E-2</v>
          </cell>
          <cell r="AD31">
            <v>7.9687310712655279E-2</v>
          </cell>
          <cell r="AE31">
            <v>7.3834276032053017E-2</v>
          </cell>
          <cell r="AF31">
            <v>4.9175319171096417E-2</v>
          </cell>
          <cell r="AG31">
            <v>5.9771310089627279E-2</v>
          </cell>
          <cell r="AH31">
            <v>0.12463703760388964</v>
          </cell>
          <cell r="AI31">
            <v>0.21190996704977305</v>
          </cell>
          <cell r="AJ31">
            <v>5.3562426451901846E-2</v>
          </cell>
          <cell r="AK31">
            <v>5.903413127321263E-2</v>
          </cell>
          <cell r="AL31">
            <v>6.2528762906174165E-2</v>
          </cell>
          <cell r="AM31">
            <v>5.6907781765546027E-2</v>
          </cell>
          <cell r="AN31">
            <v>3.9435759798907406E-2</v>
          </cell>
          <cell r="AO31">
            <v>2.2503795824619997E-2</v>
          </cell>
          <cell r="AP31">
            <v>3.1805655942955577E-2</v>
          </cell>
          <cell r="AQ31">
            <v>1.4427015597627468E-2</v>
          </cell>
          <cell r="AR31">
            <v>4.1078543261000043E-2</v>
          </cell>
          <cell r="AS31">
            <v>6.1062706663451961E-2</v>
          </cell>
          <cell r="AT31">
            <v>-2.2320642557193997E-2</v>
          </cell>
          <cell r="AU31">
            <v>0.19362125967533336</v>
          </cell>
          <cell r="AV31">
            <v>-3.1672340336898391E-2</v>
          </cell>
          <cell r="AW31">
            <v>2.6499566516356792E-3</v>
          </cell>
          <cell r="AX31">
            <v>-1.2236071614276981E-2</v>
          </cell>
          <cell r="AY31">
            <v>1.1116229788378763E-2</v>
          </cell>
          <cell r="AZ31">
            <v>4.0540859851284639E-2</v>
          </cell>
          <cell r="BA31">
            <v>-9.1604005947672675E-3</v>
          </cell>
          <cell r="BB31">
            <v>1.4114483347181565E-2</v>
          </cell>
          <cell r="BC31">
            <v>8.7289932337548219E-3</v>
          </cell>
          <cell r="BD31">
            <v>-2.9152471735030706E-2</v>
          </cell>
          <cell r="BE31">
            <v>-3.4898251318652908E-2</v>
          </cell>
          <cell r="BF31">
            <v>-1.4634039459473135E-2</v>
          </cell>
          <cell r="BG31">
            <v>7.6904973144803532E-2</v>
          </cell>
          <cell r="BH31">
            <v>8.1344139649120045E-2</v>
          </cell>
          <cell r="BI31">
            <v>7.0771340361383732E-3</v>
          </cell>
          <cell r="BJ31">
            <v>1.6096036523883347E-2</v>
          </cell>
          <cell r="BK31">
            <v>2.3105888982768386E-2</v>
          </cell>
          <cell r="BL31">
            <v>4.0259734092064021E-2</v>
          </cell>
          <cell r="BM31">
            <v>1.1672922196766118E-2</v>
          </cell>
          <cell r="BN31">
            <v>2.0406204619475291E-2</v>
          </cell>
          <cell r="BO31">
            <v>3.2883175631357564E-2</v>
          </cell>
          <cell r="BP31">
            <v>3.1661173625454592E-2</v>
          </cell>
          <cell r="BQ31">
            <v>2.0382497669082376E-2</v>
          </cell>
          <cell r="BR31">
            <v>3.73474168175537E-2</v>
          </cell>
          <cell r="BS31">
            <v>3.5554890149021821E-2</v>
          </cell>
          <cell r="BT31">
            <v>7.1250327587531637E-2</v>
          </cell>
          <cell r="BU31">
            <v>6.5024096760925038E-3</v>
          </cell>
          <cell r="BV31">
            <v>2.1834533291896153E-2</v>
          </cell>
          <cell r="BW31">
            <v>1.2288435838791203E-2</v>
          </cell>
          <cell r="BX31">
            <v>3.2572068136710194E-3</v>
          </cell>
          <cell r="BY31">
            <v>-1.760715294999768E-3</v>
          </cell>
          <cell r="BZ31">
            <v>1.3405672335222295E-2</v>
          </cell>
          <cell r="CA31">
            <v>1.8665027556673604E-2</v>
          </cell>
          <cell r="CB31">
            <v>1.7655429008317458E-2</v>
          </cell>
          <cell r="CC31">
            <v>1.8171369380169593E-2</v>
          </cell>
          <cell r="CD31">
            <v>1.548317197546115E-2</v>
          </cell>
          <cell r="CE31">
            <v>3.1026744537987132E-2</v>
          </cell>
          <cell r="CF31">
            <v>9.8757980140065562E-3</v>
          </cell>
          <cell r="CG31">
            <v>3.7914251803990426E-2</v>
          </cell>
          <cell r="CH31">
            <v>6.1336363955922799E-3</v>
          </cell>
          <cell r="CI31">
            <v>5.2455186798325117E-3</v>
          </cell>
          <cell r="CJ31">
            <v>2.1828033164749811E-2</v>
          </cell>
          <cell r="CK31">
            <v>5.8182145974289116E-4</v>
          </cell>
          <cell r="CL31">
            <v>4.7735459357191781E-3</v>
          </cell>
          <cell r="CM31">
            <v>-4.1648948339550696E-3</v>
          </cell>
          <cell r="CN31">
            <v>-1.55968146771752E-2</v>
          </cell>
          <cell r="CO31">
            <v>7.4628058520276519E-3</v>
          </cell>
          <cell r="CP31">
            <v>1.3376079238902754E-4</v>
          </cell>
          <cell r="CQ31">
            <v>1.761907914385144E-2</v>
          </cell>
          <cell r="CR31">
            <v>-2.3880646789558508E-3</v>
          </cell>
          <cell r="CS31">
            <v>9.2517480930621229E-3</v>
          </cell>
          <cell r="CT31">
            <v>2.7493568677524387E-2</v>
          </cell>
          <cell r="CU31">
            <v>3.2573792638526155E-3</v>
          </cell>
          <cell r="CV31">
            <v>-6.7004050267274176E-3</v>
          </cell>
          <cell r="CW31">
            <v>1.130943592466589E-2</v>
          </cell>
          <cell r="CX31">
            <v>1.7717041956448965E-2</v>
          </cell>
          <cell r="CY31">
            <v>1.5248037477646569E-2</v>
          </cell>
          <cell r="CZ31">
            <v>2.7850517793728134E-2</v>
          </cell>
          <cell r="DA31">
            <v>2.2367334856442468E-2</v>
          </cell>
          <cell r="DB31">
            <v>4.8486704185578537E-2</v>
          </cell>
          <cell r="DC31">
            <v>1.5770086007599011E-2</v>
          </cell>
          <cell r="DD31">
            <v>3.9522301472449138E-2</v>
          </cell>
          <cell r="DE31">
            <v>3.0291869970471208E-3</v>
          </cell>
          <cell r="DF31">
            <v>8.7482801765451576E-3</v>
          </cell>
          <cell r="DG31">
            <v>9.9183120331731416E-3</v>
          </cell>
          <cell r="DH31">
            <v>-6.767183248374109E-3</v>
          </cell>
          <cell r="DI31">
            <v>-2.1086434625331708E-2</v>
          </cell>
          <cell r="DJ31">
            <v>3.1697720435646913E-2</v>
          </cell>
          <cell r="DK31">
            <v>3.0435527068148208E-3</v>
          </cell>
          <cell r="DL31">
            <v>8.9850855498859947E-3</v>
          </cell>
          <cell r="DM31">
            <v>2.8415477169774373E-3</v>
          </cell>
          <cell r="DN31">
            <v>6.7854157660968461E-3</v>
          </cell>
          <cell r="DO31">
            <v>6.1100163841546181E-3</v>
          </cell>
          <cell r="DP31">
            <v>2.0759588611899138E-2</v>
          </cell>
          <cell r="DQ31">
            <v>8.3159011120715141E-3</v>
          </cell>
          <cell r="DR31">
            <v>-4.476231593039939E-3</v>
          </cell>
          <cell r="DS31">
            <v>-4.6738870469207093E-3</v>
          </cell>
          <cell r="DT31">
            <v>2.0639693614980595E-2</v>
          </cell>
          <cell r="DU31">
            <v>1.5123986102393424E-2</v>
          </cell>
          <cell r="DV31">
            <v>5.8234872512503508E-3</v>
          </cell>
          <cell r="DW31">
            <v>1.1563648126081886E-2</v>
          </cell>
          <cell r="DX31">
            <v>1.9973866361092871E-2</v>
          </cell>
          <cell r="DY31">
            <v>-2.176708892489365E-4</v>
          </cell>
          <cell r="DZ31">
            <v>8.3828139041479295E-3</v>
          </cell>
          <cell r="EA31">
            <v>1.6476087955984639E-2</v>
          </cell>
          <cell r="EB31">
            <v>8.9382525906635223E-3</v>
          </cell>
          <cell r="EC31">
            <v>4.9636946170441894E-3</v>
          </cell>
          <cell r="ED31">
            <v>-1.4087995859351134E-2</v>
          </cell>
          <cell r="EE31">
            <v>-1.7000390744460494E-2</v>
          </cell>
          <cell r="EF31">
            <v>-1.5550808740377831E-2</v>
          </cell>
          <cell r="EG31">
            <v>-1.9216052386838677E-2</v>
          </cell>
          <cell r="EH31">
            <v>9.2900162169355684E-3</v>
          </cell>
          <cell r="EI31">
            <v>-3.0948444548460446E-2</v>
          </cell>
          <cell r="EJ31">
            <v>8.5834075507778551E-3</v>
          </cell>
          <cell r="EK31">
            <v>1.0743328087983036E-2</v>
          </cell>
          <cell r="EL31">
            <v>3.021144393246447E-3</v>
          </cell>
          <cell r="EM31">
            <v>1.6985943811634006E-2</v>
          </cell>
          <cell r="EN31">
            <v>-1.1862294269786215E-2</v>
          </cell>
          <cell r="EO31">
            <v>-1.0988138999900912E-2</v>
          </cell>
          <cell r="EP31">
            <v>-1.0006227897710621E-2</v>
          </cell>
          <cell r="EQ31">
            <v>8.7517033267083119E-4</v>
          </cell>
          <cell r="ER31">
            <v>-5.6917384086598681E-3</v>
          </cell>
          <cell r="ES31">
            <v>-9.8252647250721605E-3</v>
          </cell>
          <cell r="ET31">
            <v>9.2348022471975839E-3</v>
          </cell>
          <cell r="EU31">
            <v>8.3718102469514926E-3</v>
          </cell>
          <cell r="EV31">
            <v>2.0171811277717305E-2</v>
          </cell>
          <cell r="EW31">
            <v>8.2663142896118435E-3</v>
          </cell>
          <cell r="EX31">
            <v>-2.6921193625008004E-3</v>
          </cell>
          <cell r="EY31">
            <v>3.6393586626182153E-2</v>
          </cell>
          <cell r="EZ31">
            <v>-2.6261166810356523E-3</v>
          </cell>
          <cell r="FA31">
            <v>7.0799952456332537E-3</v>
          </cell>
          <cell r="FB31">
            <v>-2.8333340176947774E-2</v>
          </cell>
          <cell r="FC31">
            <v>-4.1540959052729703E-3</v>
          </cell>
          <cell r="FD31">
            <v>-5.4752784173912813E-3</v>
          </cell>
          <cell r="FE31">
            <v>1.4704237832085596E-4</v>
          </cell>
          <cell r="FF31">
            <v>3.8489872795513086E-3</v>
          </cell>
          <cell r="FG31">
            <v>6.1775986378831381E-3</v>
          </cell>
          <cell r="FH31">
            <v>8.6708122977434063E-3</v>
          </cell>
          <cell r="FI31">
            <v>7.8748278901473196E-3</v>
          </cell>
          <cell r="FJ31">
            <v>1.4241518699951633E-2</v>
          </cell>
          <cell r="FK31">
            <v>1.249623895647221E-2</v>
          </cell>
          <cell r="FL31">
            <v>-1.6361015774164812E-3</v>
          </cell>
          <cell r="FM31">
            <v>-6.1961224798855975E-3</v>
          </cell>
          <cell r="FN31">
            <v>1.6718768029187164E-3</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6.821408184479727E-2</v>
          </cell>
          <cell r="EZ32">
            <v>1.3360761138615422E-2</v>
          </cell>
          <cell r="FA32">
            <v>2.1717501167701374E-2</v>
          </cell>
          <cell r="FB32">
            <v>-5.2974724559087666E-3</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1.9257368273172946E-2</v>
          </cell>
          <cell r="EZ34">
            <v>7.7699831349852585E-3</v>
          </cell>
          <cell r="FA34">
            <v>1.1351052847225058E-2</v>
          </cell>
          <cell r="FB34">
            <v>-1.3114918859625561E-2</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3.9413602086338491E-2</v>
          </cell>
          <cell r="EZ35">
            <v>-7.2874212067271672E-4</v>
          </cell>
          <cell r="FA35">
            <v>1.2794243998611522E-2</v>
          </cell>
          <cell r="FB35">
            <v>-2.3592652127144835E-2</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t="str">
            <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3.004977860308591E-2</v>
          </cell>
          <cell r="EZ36">
            <v>9.8462849260106677E-3</v>
          </cell>
          <cell r="FA36">
            <v>1.7017885787271727E-2</v>
          </cell>
          <cell r="FB36">
            <v>-2.1622652408354145E-2</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v>0.892236893302775</v>
          </cell>
          <cell r="AK37">
            <v>0.10022269066814479</v>
          </cell>
          <cell r="AL37">
            <v>0.10793101946366561</v>
          </cell>
          <cell r="AM37">
            <v>9.2765612487665475E-2</v>
          </cell>
          <cell r="AN37">
            <v>9.0132335367968552E-2</v>
          </cell>
          <cell r="AO37">
            <v>6.2081284147245071E-2</v>
          </cell>
          <cell r="AP37">
            <v>7.84031310744632E-2</v>
          </cell>
          <cell r="AQ37">
            <v>5.3380515729218085E-2</v>
          </cell>
          <cell r="AR37">
            <v>7.311017650199679E-2</v>
          </cell>
          <cell r="AS37">
            <v>0.25014346529294806</v>
          </cell>
          <cell r="AT37">
            <v>0.15145131764527875</v>
          </cell>
          <cell r="AU37">
            <v>0.13612458256893983</v>
          </cell>
          <cell r="AV37">
            <v>3.9892194412302663E-3</v>
          </cell>
          <cell r="AW37">
            <v>1.867685282598729E-2</v>
          </cell>
          <cell r="AX37">
            <v>2.2856212828227952E-2</v>
          </cell>
          <cell r="AY37">
            <v>2.5918375840360264E-2</v>
          </cell>
          <cell r="AZ37">
            <v>2.4492092657672573E-2</v>
          </cell>
          <cell r="BA37">
            <v>2.5146775242237396E-2</v>
          </cell>
          <cell r="BB37">
            <v>3.2563589926316576E-2</v>
          </cell>
          <cell r="BC37">
            <v>2.1782030416606001E-2</v>
          </cell>
          <cell r="BD37">
            <v>1.3906007144885702E-2</v>
          </cell>
          <cell r="BE37">
            <v>1.8556655191078651E-2</v>
          </cell>
          <cell r="BF37">
            <v>1.7046586614586967E-2</v>
          </cell>
          <cell r="BG37">
            <v>0.19491568131792303</v>
          </cell>
          <cell r="BH37">
            <v>2.3281235123060851E-2</v>
          </cell>
          <cell r="BI37">
            <v>1.2498881281409153E-2</v>
          </cell>
          <cell r="BJ37">
            <v>2.606421292198733E-2</v>
          </cell>
          <cell r="BK37">
            <v>2.0141184660845406E-2</v>
          </cell>
          <cell r="BL37">
            <v>1.7395154262079389E-2</v>
          </cell>
          <cell r="BM37">
            <v>1.7004058015512167E-2</v>
          </cell>
          <cell r="BN37">
            <v>2.5250894104115847E-2</v>
          </cell>
          <cell r="BO37">
            <v>2.1068765896725041E-2</v>
          </cell>
          <cell r="BP37">
            <v>2.285230745494329E-2</v>
          </cell>
          <cell r="BQ37">
            <v>1.8370098341251719E-2</v>
          </cell>
          <cell r="BR37">
            <v>3.0325018616833812E-2</v>
          </cell>
          <cell r="BS37">
            <v>5.0821208620908991E-2</v>
          </cell>
          <cell r="BT37">
            <v>7.1239060947581576E-2</v>
          </cell>
          <cell r="BU37">
            <v>1.0150809602910583E-2</v>
          </cell>
          <cell r="BV37">
            <v>3.301136879360065E-2</v>
          </cell>
          <cell r="BW37">
            <v>8.9443315276126496E-3</v>
          </cell>
          <cell r="BX37">
            <v>1.2491669124169979E-2</v>
          </cell>
          <cell r="BY37">
            <v>1.1415860208476814E-2</v>
          </cell>
          <cell r="BZ37">
            <v>2.3096017105796288E-2</v>
          </cell>
          <cell r="CA37">
            <v>2.0061120046184648E-2</v>
          </cell>
          <cell r="CB37">
            <v>1.7811271699307397E-2</v>
          </cell>
          <cell r="CC37">
            <v>1.5093988402465779E-2</v>
          </cell>
          <cell r="CD37">
            <v>1.9149879371849473E-2</v>
          </cell>
          <cell r="CE37">
            <v>3.9581913219243335E-2</v>
          </cell>
          <cell r="CF37">
            <v>1.7763192704138061E-2</v>
          </cell>
          <cell r="CG37">
            <v>5.1426304300972343E-2</v>
          </cell>
          <cell r="CH37">
            <v>2.1559792944357899E-2</v>
          </cell>
          <cell r="CI37">
            <v>0.1272921066946836</v>
          </cell>
          <cell r="CJ37">
            <v>2.7013672083101684E-2</v>
          </cell>
          <cell r="CK37">
            <v>1.4531811740275529E-2</v>
          </cell>
          <cell r="CL37">
            <v>2.4621193371705586E-2</v>
          </cell>
          <cell r="CM37">
            <v>1.5455237165638982E-2</v>
          </cell>
          <cell r="CN37">
            <v>1.4117255307269132E-2</v>
          </cell>
          <cell r="CO37">
            <v>2.0758269472942428E-2</v>
          </cell>
          <cell r="CP37">
            <v>1.9252797638180444E-3</v>
          </cell>
          <cell r="CQ37">
            <v>1.531750603169651E-2</v>
          </cell>
          <cell r="CR37">
            <v>-7.0882800985265539E-3</v>
          </cell>
          <cell r="CS37">
            <v>2.4987456720549393E-2</v>
          </cell>
          <cell r="CT37">
            <v>2.6182637391699085E-2</v>
          </cell>
          <cell r="CU37">
            <v>2.3962147753459673E-2</v>
          </cell>
          <cell r="CV37">
            <v>1.5910968423230313E-2</v>
          </cell>
          <cell r="CW37">
            <v>4.9771330383335836E-3</v>
          </cell>
          <cell r="CX37">
            <v>2.0454913531720152E-2</v>
          </cell>
          <cell r="CY37">
            <v>1.6865815891919898E-2</v>
          </cell>
          <cell r="CZ37">
            <v>4.5634558628032888E-2</v>
          </cell>
          <cell r="DA37">
            <v>3.5731192968448434E-2</v>
          </cell>
          <cell r="DB37">
            <v>3.3451910268042897E-3</v>
          </cell>
          <cell r="DC37">
            <v>1.2940486651830136E-3</v>
          </cell>
          <cell r="DD37">
            <v>1.7055972252109128E-2</v>
          </cell>
          <cell r="DE37">
            <v>1.0569629823078169E-2</v>
          </cell>
          <cell r="DF37">
            <v>3.4043957985461773E-3</v>
          </cell>
          <cell r="DG37">
            <v>1.120789096663955E-2</v>
          </cell>
          <cell r="DH37">
            <v>1.2851357107842858E-3</v>
          </cell>
          <cell r="DI37">
            <v>-6.546355932615394E-3</v>
          </cell>
          <cell r="DJ37">
            <v>2.0807033720489095E-2</v>
          </cell>
          <cell r="DK37">
            <v>2.5900405029839015E-3</v>
          </cell>
          <cell r="DL37">
            <v>5.7638471209642489E-3</v>
          </cell>
          <cell r="DM37">
            <v>6.3235979472997944E-3</v>
          </cell>
          <cell r="DN37">
            <v>-2.4848871201302948E-4</v>
          </cell>
          <cell r="DO37">
            <v>9.4174452518973051E-3</v>
          </cell>
          <cell r="DP37">
            <v>1.9381808613803411E-2</v>
          </cell>
          <cell r="DQ37">
            <v>2.2268921029843888E-2</v>
          </cell>
          <cell r="DR37">
            <v>9.5267520463163391E-3</v>
          </cell>
          <cell r="DS37">
            <v>7.9879052421429758E-3</v>
          </cell>
          <cell r="DT37">
            <v>3.1995906750564775E-2</v>
          </cell>
          <cell r="DU37">
            <v>2.1230684752523172E-2</v>
          </cell>
          <cell r="DV37">
            <v>5.1734367644257371E-3</v>
          </cell>
          <cell r="DW37">
            <v>6.3326872461925074E-3</v>
          </cell>
          <cell r="DX37">
            <v>1.3473768623921849E-2</v>
          </cell>
          <cell r="DY37">
            <v>3.5172206445502445E-3</v>
          </cell>
          <cell r="DZ37">
            <v>2.590532008602299E-3</v>
          </cell>
          <cell r="EA37">
            <v>2.0854164086291978E-2</v>
          </cell>
          <cell r="EB37">
            <v>3.7690418266052253E-2</v>
          </cell>
          <cell r="EC37">
            <v>1.2912954026031371E-2</v>
          </cell>
          <cell r="ED37">
            <v>7.2668993379688771E-3</v>
          </cell>
          <cell r="EE37">
            <v>-4.9245505352762025E-3</v>
          </cell>
          <cell r="EF37">
            <v>-7.0954654550941867E-3</v>
          </cell>
          <cell r="EG37">
            <v>-9.3277570566764941E-3</v>
          </cell>
          <cell r="EH37">
            <v>2.4391436565547542E-2</v>
          </cell>
          <cell r="EI37">
            <v>-1.1190203165573969E-2</v>
          </cell>
          <cell r="EJ37">
            <v>-1.0264275917278512E-2</v>
          </cell>
          <cell r="EK37">
            <v>1.7946998365596083E-2</v>
          </cell>
          <cell r="EL37">
            <v>-6.5236355267556025E-4</v>
          </cell>
          <cell r="EM37">
            <v>1.4673745966798076E-2</v>
          </cell>
          <cell r="EN37">
            <v>-3.350914504677486E-3</v>
          </cell>
          <cell r="EO37">
            <v>-1.488590066469903E-4</v>
          </cell>
          <cell r="EP37">
            <v>7.9291551161711389E-3</v>
          </cell>
          <cell r="EQ37">
            <v>3.7492880580953535E-3</v>
          </cell>
          <cell r="ER37">
            <v>9.2982568309241502E-3</v>
          </cell>
          <cell r="ES37">
            <v>-6.110845864289653E-3</v>
          </cell>
          <cell r="ET37">
            <v>1.4836529088819467E-2</v>
          </cell>
          <cell r="EU37">
            <v>1.625070276546469E-2</v>
          </cell>
          <cell r="EV37">
            <v>2.6891589733050301E-2</v>
          </cell>
          <cell r="EW37">
            <v>1.2007745484972481E-2</v>
          </cell>
          <cell r="EX37">
            <v>3.1818206217123684E-3</v>
          </cell>
          <cell r="EY37">
            <v>3.004977860308591E-2</v>
          </cell>
          <cell r="EZ37">
            <v>9.8462849260106677E-3</v>
          </cell>
          <cell r="FA37">
            <v>1.7017885787271727E-2</v>
          </cell>
          <cell r="FB37">
            <v>-2.1622652408354145E-2</v>
          </cell>
          <cell r="FC37">
            <v>-1.4589109060621379E-2</v>
          </cell>
          <cell r="FD37">
            <v>1.0979148126420857E-3</v>
          </cell>
          <cell r="FE37">
            <v>1.4163851965166119E-2</v>
          </cell>
          <cell r="FF37">
            <v>8.6994431793187138E-3</v>
          </cell>
          <cell r="FG37">
            <v>2.0507175843849216E-3</v>
          </cell>
          <cell r="FH37">
            <v>1.4433442791604032E-2</v>
          </cell>
          <cell r="FI37">
            <v>1.5155606536644448E-2</v>
          </cell>
          <cell r="FJ37">
            <v>3.0924911170421088E-3</v>
          </cell>
          <cell r="FK37">
            <v>7.3960826250155359E-3</v>
          </cell>
          <cell r="FL37">
            <v>3.0259562123366762E-3</v>
          </cell>
          <cell r="FM37">
            <v>-1.2519863197064192E-3</v>
          </cell>
          <cell r="FN37">
            <v>-1.49635232351073E-3</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2.9023598660220751E-2</v>
          </cell>
          <cell r="EZ38">
            <v>-2.2842459692707729E-3</v>
          </cell>
          <cell r="FA38">
            <v>3.8221045089568642E-4</v>
          </cell>
          <cell r="FB38">
            <v>-9.5290687990604809E-3</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4.2218669625818016E-2</v>
          </cell>
          <cell r="EZ39">
            <v>1.7903127758544853E-2</v>
          </cell>
          <cell r="FA39">
            <v>2.5074318104622739E-2</v>
          </cell>
          <cell r="FB39">
            <v>-1.5603302955524851E-2</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2.538891642865531E-2</v>
          </cell>
          <cell r="EZ40">
            <v>1.3569731561596738E-2</v>
          </cell>
          <cell r="FA40">
            <v>1.92086076897886E-2</v>
          </cell>
          <cell r="FB40">
            <v>-4.2892577669263514E-2</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e">
            <v>#DIV/0!</v>
          </cell>
          <cell r="BF41">
            <v>3.9859642791225447</v>
          </cell>
          <cell r="BG41">
            <v>0.96927956151532535</v>
          </cell>
          <cell r="BH41">
            <v>0.384350922265628</v>
          </cell>
          <cell r="BI41">
            <v>0.24291830645986454</v>
          </cell>
          <cell r="BJ41">
            <v>0.20403666632026651</v>
          </cell>
          <cell r="BK41">
            <v>0.17567928738497801</v>
          </cell>
          <cell r="BL41">
            <v>0.15199134140764345</v>
          </cell>
          <cell r="BM41">
            <v>0.12016160529606792</v>
          </cell>
          <cell r="BN41">
            <v>0.12461935943408238</v>
          </cell>
          <cell r="BO41">
            <v>9.0600276809774463E-2</v>
          </cell>
          <cell r="BP41">
            <v>0.11539762107813573</v>
          </cell>
          <cell r="BQ41">
            <v>7.7485976787771277E-2</v>
          </cell>
          <cell r="BR41">
            <v>0.10161205739345976</v>
          </cell>
          <cell r="BS41">
            <v>7.4269948920452827E-2</v>
          </cell>
          <cell r="BT41">
            <v>0.11065348311267517</v>
          </cell>
          <cell r="BU41">
            <v>5.223159263382917E-2</v>
          </cell>
          <cell r="BV41">
            <v>7.6651440587969341E-2</v>
          </cell>
          <cell r="BW41">
            <v>4.2832988874259542E-2</v>
          </cell>
          <cell r="BX41">
            <v>3.7208387953469181E-2</v>
          </cell>
          <cell r="BY41">
            <v>2.0082599979301549E-2</v>
          </cell>
          <cell r="BZ41">
            <v>5.1457263090502588E-2</v>
          </cell>
          <cell r="CA41">
            <v>6.0636665833703418E-2</v>
          </cell>
          <cell r="CB41">
            <v>4.5066682539950609E-2</v>
          </cell>
          <cell r="CC41">
            <v>4.5665249357913613E-2</v>
          </cell>
          <cell r="CD41">
            <v>3.8973736275587978E-2</v>
          </cell>
          <cell r="CE41">
            <v>7.2292638683151542E-2</v>
          </cell>
          <cell r="CF41">
            <v>4.5458510995668257E-2</v>
          </cell>
          <cell r="CG41">
            <v>0.11326676097276113</v>
          </cell>
          <cell r="CH41">
            <v>3.7602631669768641E-2</v>
          </cell>
          <cell r="CI41">
            <v>3.4068744692557232E-2</v>
          </cell>
          <cell r="CJ41">
            <v>4.2974537736533508E-2</v>
          </cell>
          <cell r="CK41">
            <v>1.6041235380761659E-2</v>
          </cell>
          <cell r="CL41">
            <v>1.5704580910891004E-2</v>
          </cell>
          <cell r="CM41">
            <v>-8.8466405071945062E-3</v>
          </cell>
          <cell r="CN41">
            <v>-2.0198181869630332E-2</v>
          </cell>
          <cell r="CO41">
            <v>3.8902658708170806E-2</v>
          </cell>
          <cell r="CP41">
            <v>-1.7540446578740192E-2</v>
          </cell>
          <cell r="CQ41">
            <v>4.6883573980555981E-2</v>
          </cell>
          <cell r="CR41">
            <v>2.215468303813644E-2</v>
          </cell>
          <cell r="CS41">
            <v>3.6569185557601462E-2</v>
          </cell>
          <cell r="CT41">
            <v>7.705334258999269E-2</v>
          </cell>
          <cell r="CU41">
            <v>2.3179258588472824E-2</v>
          </cell>
          <cell r="CV41">
            <v>-1.6605527424073941E-3</v>
          </cell>
          <cell r="CW41">
            <v>2.9693544502697743E-2</v>
          </cell>
          <cell r="CX41">
            <v>3.8198480757915335E-2</v>
          </cell>
          <cell r="CY41">
            <v>1.8363883177523931E-2</v>
          </cell>
          <cell r="CZ41">
            <v>5.108966097729422E-2</v>
          </cell>
          <cell r="DA41">
            <v>1.5262479236821261E-2</v>
          </cell>
          <cell r="DB41">
            <v>1.3641981186972459E-2</v>
          </cell>
          <cell r="DC41">
            <v>1.5761013568784284E-2</v>
          </cell>
          <cell r="DD41">
            <v>4.7623200228333093E-2</v>
          </cell>
          <cell r="DE41">
            <v>5.0349321989948221E-3</v>
          </cell>
          <cell r="DF41">
            <v>1.278111494607978E-2</v>
          </cell>
          <cell r="DG41">
            <v>1.8521964275406262E-2</v>
          </cell>
          <cell r="DH41">
            <v>-1.0279047221113636E-2</v>
          </cell>
          <cell r="DI41">
            <v>-5.0895994545899995E-3</v>
          </cell>
          <cell r="DJ41">
            <v>3.7804027473753186E-2</v>
          </cell>
          <cell r="DK41">
            <v>8.1357659604560702E-3</v>
          </cell>
          <cell r="DL41">
            <v>8.5338189386784044E-3</v>
          </cell>
          <cell r="DM41">
            <v>8.3037366870960857E-3</v>
          </cell>
          <cell r="DN41">
            <v>9.3968639796555165E-3</v>
          </cell>
          <cell r="DO41">
            <v>2.1023652103262873E-3</v>
          </cell>
          <cell r="DP41">
            <v>2.4130661764342823E-2</v>
          </cell>
          <cell r="DQ41">
            <v>2.412168660121437E-2</v>
          </cell>
          <cell r="DR41">
            <v>-7.7149586944014409E-3</v>
          </cell>
          <cell r="DS41">
            <v>-2.7922104853940065E-3</v>
          </cell>
          <cell r="DT41">
            <v>1.8560224004615395E-2</v>
          </cell>
          <cell r="DU41">
            <v>2.0187640568653714E-2</v>
          </cell>
          <cell r="DV41">
            <v>4.0160734154003784E-3</v>
          </cell>
          <cell r="DW41">
            <v>1.4139088747808681E-2</v>
          </cell>
          <cell r="DX41">
            <v>1.887969660196159E-2</v>
          </cell>
          <cell r="DY41">
            <v>4.3045060413758295E-3</v>
          </cell>
          <cell r="DZ41">
            <v>8.2608520060116226E-3</v>
          </cell>
          <cell r="EA41">
            <v>1.7273686843320351E-2</v>
          </cell>
          <cell r="EB41">
            <v>2.2177120541946239E-2</v>
          </cell>
          <cell r="EC41">
            <v>1.3786534207693216E-2</v>
          </cell>
          <cell r="ED41">
            <v>1.2632780532470408E-2</v>
          </cell>
          <cell r="EE41">
            <v>8.7495490177574332E-3</v>
          </cell>
          <cell r="EF41">
            <v>-1.3524318425656249E-4</v>
          </cell>
          <cell r="EG41">
            <v>-1.3477744662740555E-2</v>
          </cell>
          <cell r="EH41">
            <v>2.995270014733898E-2</v>
          </cell>
          <cell r="EI41">
            <v>-1.7902470988054163E-2</v>
          </cell>
          <cell r="EJ41">
            <v>1.2438645286003751E-4</v>
          </cell>
          <cell r="EK41">
            <v>2.9528848613340739E-2</v>
          </cell>
          <cell r="EL41">
            <v>1.3528693379392498E-2</v>
          </cell>
          <cell r="EM41">
            <v>1.6972595138011335E-2</v>
          </cell>
          <cell r="EN41">
            <v>-1.2040286277666319E-2</v>
          </cell>
          <cell r="EO41">
            <v>7.1541052163932764E-4</v>
          </cell>
          <cell r="EP41">
            <v>2.4173879462795227E-4</v>
          </cell>
          <cell r="EQ41">
            <v>9.2104662687517696E-3</v>
          </cell>
          <cell r="ER41">
            <v>8.1840034562483503E-3</v>
          </cell>
          <cell r="ES41">
            <v>-5.1458543977972136E-3</v>
          </cell>
          <cell r="ET41">
            <v>2.6366677586231128E-2</v>
          </cell>
          <cell r="EU41">
            <v>1.3276823923877856E-2</v>
          </cell>
          <cell r="EV41">
            <v>2.1209676036530213E-2</v>
          </cell>
          <cell r="EW41">
            <v>1.4431279738288214E-2</v>
          </cell>
          <cell r="EX41">
            <v>-1.7663593588983057E-3</v>
          </cell>
          <cell r="EY41">
            <v>2.538891642865531E-2</v>
          </cell>
          <cell r="EZ41">
            <v>1.3569731561596738E-2</v>
          </cell>
          <cell r="FA41">
            <v>1.92086076897886E-2</v>
          </cell>
          <cell r="FB41">
            <v>-4.2892577669263514E-2</v>
          </cell>
          <cell r="FC41">
            <v>-5.7346142792847341E-3</v>
          </cell>
          <cell r="FD41">
            <v>-1.36042836848555E-2</v>
          </cell>
          <cell r="FE41">
            <v>1.5650393772000861E-2</v>
          </cell>
          <cell r="FF41">
            <v>-4.3753069307731242E-3</v>
          </cell>
          <cell r="FG41">
            <v>2.146256490569026E-3</v>
          </cell>
          <cell r="FH41">
            <v>1.4474939675734396E-2</v>
          </cell>
          <cell r="FI41">
            <v>9.9177245647618859E-3</v>
          </cell>
          <cell r="FJ41">
            <v>7.7040441877387292E-3</v>
          </cell>
          <cell r="FK41">
            <v>1.1199352292750171E-2</v>
          </cell>
          <cell r="FL41">
            <v>-2.6514953530091348E-3</v>
          </cell>
          <cell r="FM41">
            <v>-4.9393532417195086E-3</v>
          </cell>
          <cell r="FN41">
            <v>-2.0199259902066572E-3</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4.1303188392304624E-2</v>
          </cell>
          <cell r="EZ42">
            <v>2.063247247328729E-2</v>
          </cell>
          <cell r="FA42">
            <v>2.5217861512908873E-2</v>
          </cell>
          <cell r="FB42">
            <v>-3.7793211405934814E-2</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4.052656274289014E-2</v>
          </cell>
          <cell r="EZ44">
            <v>1.1207733500592374E-2</v>
          </cell>
          <cell r="FA44">
            <v>2.111494943791618E-2</v>
          </cell>
          <cell r="FB44">
            <v>-3.9922559558682499E-2</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0.3073734187690827</v>
          </cell>
          <cell r="EZ45">
            <v>2.8914152646014032E-2</v>
          </cell>
          <cell r="FA45">
            <v>3.6723947660398742E-2</v>
          </cell>
          <cell r="FB45">
            <v>-2.0537692638291027E-2</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1.2417208291948749</v>
          </cell>
          <cell r="EZ46">
            <v>1.4510917897143616E-2</v>
          </cell>
          <cell r="FA46">
            <v>0.20090543238949399</v>
          </cell>
          <cell r="FB46">
            <v>-6.1172038380156368E-3</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AZ Treći horizont</v>
          </cell>
          <cell r="EN47" t="str">
            <v/>
          </cell>
          <cell r="EO47" t="str">
            <v/>
          </cell>
          <cell r="EP47" t="str">
            <v/>
          </cell>
          <cell r="EQ47" t="str">
            <v/>
          </cell>
          <cell r="ER47" t="str">
            <v/>
          </cell>
          <cell r="ES47" t="str">
            <v/>
          </cell>
          <cell r="ET47" t="str">
            <v/>
          </cell>
          <cell r="EU47" t="str">
            <v/>
          </cell>
          <cell r="EV47" t="str">
            <v/>
          </cell>
          <cell r="EW47" t="str">
            <v/>
          </cell>
          <cell r="EX47" t="str">
            <v/>
          </cell>
          <cell r="EY47" t="e">
            <v>#DIV/0!</v>
          </cell>
          <cell r="EZ47">
            <v>2.1703326407684518</v>
          </cell>
          <cell r="FA47">
            <v>0.27972928148687726</v>
          </cell>
          <cell r="FB47">
            <v>0.27847353761949062</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e">
            <v>#DIV/0!</v>
          </cell>
          <cell r="EZ48">
            <v>2.1703326407684518</v>
          </cell>
          <cell r="FA48">
            <v>0.27972928148687726</v>
          </cell>
          <cell r="FB48">
            <v>0.27847353761949062</v>
          </cell>
          <cell r="FC48">
            <v>0.40862670436317428</v>
          </cell>
          <cell r="FD48">
            <v>0.20963494085263615</v>
          </cell>
          <cell r="FE48">
            <v>0.16122056218209785</v>
          </cell>
          <cell r="FF48">
            <v>9.4262924555580302E-2</v>
          </cell>
          <cell r="FG48">
            <v>7.0277732021896813E-2</v>
          </cell>
          <cell r="FH48">
            <v>8.4962386955585903E-2</v>
          </cell>
          <cell r="FI48">
            <v>0.19404916035209638</v>
          </cell>
          <cell r="FJ48">
            <v>0.13482411433888014</v>
          </cell>
          <cell r="FK48">
            <v>0.26649780240058007</v>
          </cell>
          <cell r="FL48">
            <v>5.8042326109247762E-2</v>
          </cell>
          <cell r="FM48">
            <v>6.3526597584973185E-2</v>
          </cell>
          <cell r="FN48">
            <v>4.9571386153067908E-2</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4.4768720359398433E-2</v>
          </cell>
          <cell r="EZ49">
            <v>9.8559191948901538E-3</v>
          </cell>
          <cell r="FA49">
            <v>1.9274003370572682E-2</v>
          </cell>
          <cell r="FB49">
            <v>-2.8573247005899347E-2</v>
          </cell>
          <cell r="FC49">
            <v>-1</v>
          </cell>
          <cell r="FD49" t="e">
            <v>#DIV/0!</v>
          </cell>
          <cell r="FE49" t="e">
            <v>#DIV/0!</v>
          </cell>
          <cell r="FF49" t="e">
            <v>#DIV/0!</v>
          </cell>
          <cell r="FG49">
            <v>1.3258742120345965</v>
          </cell>
          <cell r="FH49">
            <v>0.17945139339198288</v>
          </cell>
          <cell r="FI49">
            <v>0.14792404488599842</v>
          </cell>
          <cell r="FJ49">
            <v>0.14330549588212857</v>
          </cell>
          <cell r="FK49">
            <v>0.11532025630760823</v>
          </cell>
          <cell r="FL49">
            <v>0.13940105081236948</v>
          </cell>
          <cell r="FM49">
            <v>5.6455861009901229E-2</v>
          </cell>
          <cell r="FN49">
            <v>7.8796809813087093E-2</v>
          </cell>
          <cell r="FO49" t="str">
            <v/>
          </cell>
          <cell r="FP49" t="str">
            <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5.6815671549916213E-3</v>
          </cell>
          <cell r="FG51">
            <v>7.6670611385489355E-3</v>
          </cell>
          <cell r="FH51">
            <v>1.456968238091968E-2</v>
          </cell>
          <cell r="FI51">
            <v>1.2776798301172084E-2</v>
          </cell>
          <cell r="FJ51">
            <v>1.1082539495145387E-2</v>
          </cell>
          <cell r="FK51">
            <v>2.8865542949366139E-2</v>
          </cell>
          <cell r="FL51">
            <v>-4.2935673076185139E-3</v>
          </cell>
          <cell r="FM51">
            <v>-6.7151842801231989E-3</v>
          </cell>
          <cell r="FN51">
            <v>1.0424853954580892E-4</v>
          </cell>
          <cell r="FO51">
            <v>-1</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311322.41999999806</v>
          </cell>
          <cell r="EZ52">
            <v>127162.26000000164</v>
          </cell>
          <cell r="FA52">
            <v>330268.46000000089</v>
          </cell>
          <cell r="FB52">
            <v>-900835.51999999955</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542372.44999999925</v>
          </cell>
          <cell r="EZ53">
            <v>353166.63000000268</v>
          </cell>
          <cell r="FA53">
            <v>335903.50999999791</v>
          </cell>
          <cell r="FB53">
            <v>-1501272.9400000013</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1573818.0399999991</v>
          </cell>
          <cell r="EZ54">
            <v>1334438.799999997</v>
          </cell>
          <cell r="FA54">
            <v>1229231.9600000083</v>
          </cell>
          <cell r="FB54">
            <v>-2752284.5099999979</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2094992.2300000042</v>
          </cell>
          <cell r="EZ55">
            <v>-156673.77000000328</v>
          </cell>
          <cell r="FA55">
            <v>421282.3200000003</v>
          </cell>
          <cell r="FB55">
            <v>-1697860.5300000012</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515124.25</v>
          </cell>
          <cell r="EZ56">
            <v>167006.75</v>
          </cell>
          <cell r="FA56">
            <v>297697.50999999791</v>
          </cell>
          <cell r="FB56">
            <v>-227575.33999999985</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1213459.5700000003</v>
          </cell>
          <cell r="EZ57">
            <v>253887.1799999997</v>
          </cell>
          <cell r="FA57">
            <v>418199.5</v>
          </cell>
          <cell r="FB57">
            <v>-104225.30999999866</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408735.51000000164</v>
          </cell>
          <cell r="EZ59">
            <v>168092.89999999851</v>
          </cell>
          <cell r="FA59">
            <v>247472.45000000298</v>
          </cell>
          <cell r="FB59">
            <v>-289173.34000000358</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6493086.4499999881</v>
          </cell>
          <cell r="EZ60">
            <v>-124786.41999998689</v>
          </cell>
          <cell r="FA60">
            <v>2189230.4399999976</v>
          </cell>
          <cell r="FB60">
            <v>-4088602.0099999905</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1293646.0700000003</v>
          </cell>
          <cell r="EZ61">
            <v>436621.18999999762</v>
          </cell>
          <cell r="FA61">
            <v>762067.22999999672</v>
          </cell>
          <cell r="FB61">
            <v>-984748.29999999702</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176171.0700000003</v>
          </cell>
          <cell r="EZ63">
            <v>-14267.620000000112</v>
          </cell>
          <cell r="FA63">
            <v>2381.8700000001118</v>
          </cell>
          <cell r="FB63">
            <v>-59406.219999999739</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3601519.9600000083</v>
          </cell>
          <cell r="EZ64">
            <v>1591728.6799999923</v>
          </cell>
          <cell r="FA64">
            <v>2269215.3400000036</v>
          </cell>
          <cell r="FB64">
            <v>-1447499.6700000018</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1869290.450000003</v>
          </cell>
          <cell r="EZ65">
            <v>1024454.0799999982</v>
          </cell>
          <cell r="FA65">
            <v>1469842.3599999994</v>
          </cell>
          <cell r="FB65">
            <v>-3345184.700000003</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4197.8200000000652</v>
          </cell>
          <cell r="BC66">
            <v>107323.58999999985</v>
          </cell>
          <cell r="BD66">
            <v>120146.84000000008</v>
          </cell>
          <cell r="BE66">
            <v>149126.78000000003</v>
          </cell>
          <cell r="BF66">
            <v>160869.56000000006</v>
          </cell>
          <cell r="BG66">
            <v>165517.27000000002</v>
          </cell>
          <cell r="BH66">
            <v>144251.5299999998</v>
          </cell>
          <cell r="BI66">
            <v>144495.55000000005</v>
          </cell>
          <cell r="BJ66">
            <v>151731.90999999992</v>
          </cell>
          <cell r="BK66">
            <v>141193.30000000028</v>
          </cell>
          <cell r="BL66">
            <v>132736.5</v>
          </cell>
          <cell r="BM66">
            <v>124217.29000000004</v>
          </cell>
          <cell r="BN66">
            <v>162395.04999999981</v>
          </cell>
          <cell r="BO66">
            <v>146801.79000000004</v>
          </cell>
          <cell r="BP66">
            <v>140612.00999999978</v>
          </cell>
          <cell r="BQ66">
            <v>113786.85000000009</v>
          </cell>
          <cell r="BR66">
            <v>163319.01000000024</v>
          </cell>
          <cell r="BS66">
            <v>152492.44999999972</v>
          </cell>
          <cell r="BT66">
            <v>565357.12000000011</v>
          </cell>
          <cell r="BU66">
            <v>108894.56000000006</v>
          </cell>
          <cell r="BV66">
            <v>216619.51000000024</v>
          </cell>
          <cell r="BW66">
            <v>127931.18999999948</v>
          </cell>
          <cell r="BX66">
            <v>117117.10000000056</v>
          </cell>
          <cell r="BY66">
            <v>25844.580000000075</v>
          </cell>
          <cell r="BZ66">
            <v>158856.00999999978</v>
          </cell>
          <cell r="CA66">
            <v>136498.87000000011</v>
          </cell>
          <cell r="CB66">
            <v>171602.3599999994</v>
          </cell>
          <cell r="CC66">
            <v>143558.95000000019</v>
          </cell>
          <cell r="CD66">
            <v>121111.11000000034</v>
          </cell>
          <cell r="CE66">
            <v>152355.80999999959</v>
          </cell>
          <cell r="CF66">
            <v>120857.85000000056</v>
          </cell>
          <cell r="CG66">
            <v>447692.79999999981</v>
          </cell>
          <cell r="CH66">
            <v>126607.16999999993</v>
          </cell>
          <cell r="CI66">
            <v>85705.830000000075</v>
          </cell>
          <cell r="CJ66">
            <v>176792.16000000015</v>
          </cell>
          <cell r="CK66">
            <v>146188.31999999937</v>
          </cell>
          <cell r="CL66">
            <v>2322782.0900000008</v>
          </cell>
          <cell r="CM66">
            <v>504718.13999999873</v>
          </cell>
          <cell r="CN66">
            <v>487098.30000000075</v>
          </cell>
          <cell r="CO66">
            <v>656953.54000000097</v>
          </cell>
          <cell r="CP66">
            <v>1079168.459999999</v>
          </cell>
          <cell r="CQ66">
            <v>667335.50999999978</v>
          </cell>
          <cell r="CR66">
            <v>682294.3900000006</v>
          </cell>
          <cell r="CS66">
            <v>693170.26999999955</v>
          </cell>
          <cell r="CT66">
            <v>820315.8900000006</v>
          </cell>
          <cell r="CU66">
            <v>648878.24000000022</v>
          </cell>
          <cell r="CV66">
            <v>433267.64999999851</v>
          </cell>
          <cell r="CW66">
            <v>636676.91999999993</v>
          </cell>
          <cell r="CX66">
            <v>294077.45000000112</v>
          </cell>
          <cell r="CY66">
            <v>1084068.589999998</v>
          </cell>
          <cell r="CZ66">
            <v>991456.90000000224</v>
          </cell>
          <cell r="DA66">
            <v>834539.1799999997</v>
          </cell>
          <cell r="DB66">
            <v>1128431.4499999993</v>
          </cell>
          <cell r="DC66">
            <v>607756.46000000089</v>
          </cell>
          <cell r="DD66">
            <v>2249945.379999999</v>
          </cell>
          <cell r="DE66">
            <v>945182.58999999985</v>
          </cell>
          <cell r="DF66">
            <v>965325.78999999911</v>
          </cell>
          <cell r="DG66">
            <v>702453.01000000164</v>
          </cell>
          <cell r="DH66">
            <v>499503.83999999985</v>
          </cell>
          <cell r="DI66">
            <v>18816.719999998808</v>
          </cell>
          <cell r="DJ66">
            <v>1581370.6000000015</v>
          </cell>
          <cell r="DK66">
            <v>646281.78999999911</v>
          </cell>
          <cell r="DL66">
            <v>958636.9299999997</v>
          </cell>
          <cell r="DM66">
            <v>748189.6400000006</v>
          </cell>
          <cell r="DN66">
            <v>983342.21000000089</v>
          </cell>
          <cell r="DO66">
            <v>761339.05999999866</v>
          </cell>
          <cell r="DP66">
            <v>1254084.8000000007</v>
          </cell>
          <cell r="DQ66">
            <v>745840.31000000238</v>
          </cell>
          <cell r="DR66">
            <v>-48028.39999999851</v>
          </cell>
          <cell r="DS66">
            <v>130472.05999999493</v>
          </cell>
          <cell r="DT66">
            <v>3955459.3299999982</v>
          </cell>
          <cell r="DU66">
            <v>1054799.8200000003</v>
          </cell>
          <cell r="DV66">
            <v>636767.92000000179</v>
          </cell>
          <cell r="DW66">
            <v>898666.85000000149</v>
          </cell>
          <cell r="DX66">
            <v>1376930.5700000003</v>
          </cell>
          <cell r="DY66">
            <v>498236.00999999791</v>
          </cell>
          <cell r="DZ66">
            <v>900020.95000000298</v>
          </cell>
          <cell r="EA66">
            <v>1886447.1000000015</v>
          </cell>
          <cell r="EB66">
            <v>1671095.2399999946</v>
          </cell>
          <cell r="EC66">
            <v>1372685.7400000021</v>
          </cell>
          <cell r="ED66">
            <v>936904.38000000268</v>
          </cell>
          <cell r="EE66">
            <v>771182.55999999493</v>
          </cell>
          <cell r="EF66">
            <v>363509.91000000387</v>
          </cell>
          <cell r="EG66">
            <v>-44252</v>
          </cell>
          <cell r="EH66">
            <v>1464126.3799999952</v>
          </cell>
          <cell r="EI66">
            <v>-482248.91999999434</v>
          </cell>
          <cell r="EJ66">
            <v>729283.1799999997</v>
          </cell>
          <cell r="EK66">
            <v>1679400.4499999955</v>
          </cell>
          <cell r="EL66">
            <v>15157437.990000002</v>
          </cell>
          <cell r="EM66">
            <v>2565448.6299999952</v>
          </cell>
          <cell r="EN66">
            <v>812004.26000000536</v>
          </cell>
          <cell r="EO66">
            <v>686195.48999999464</v>
          </cell>
          <cell r="EP66">
            <v>775016.48000000417</v>
          </cell>
          <cell r="EQ66">
            <v>1061603.4099999964</v>
          </cell>
          <cell r="ER66">
            <v>1133174.8800000101</v>
          </cell>
          <cell r="ES66">
            <v>640722.04999999702</v>
          </cell>
          <cell r="ET66">
            <v>1676935.1299999952</v>
          </cell>
          <cell r="EU66">
            <v>1759849.900000006</v>
          </cell>
          <cell r="EV66">
            <v>2514824.9399999976</v>
          </cell>
          <cell r="EW66">
            <v>1615376.4899999946</v>
          </cell>
          <cell r="EX66">
            <v>854337.6400000006</v>
          </cell>
          <cell r="EY66">
            <v>3601519.9600000083</v>
          </cell>
          <cell r="EZ66">
            <v>1591728.6799999923</v>
          </cell>
          <cell r="FA66">
            <v>2269215.3400000036</v>
          </cell>
          <cell r="FB66">
            <v>-1447499.6700000018</v>
          </cell>
          <cell r="FC66">
            <v>1031162.4899999946</v>
          </cell>
          <cell r="FD66">
            <v>439624.99000000954</v>
          </cell>
          <cell r="FE66">
            <v>1196433.4599999934</v>
          </cell>
          <cell r="FF66">
            <v>1318150.8200000077</v>
          </cell>
          <cell r="FG66">
            <v>1453393.5600000024</v>
          </cell>
          <cell r="FH66">
            <v>1792687.0299999863</v>
          </cell>
          <cell r="FI66">
            <v>1388176.2800000012</v>
          </cell>
          <cell r="FJ66">
            <v>1896059.8700000048</v>
          </cell>
          <cell r="FK66">
            <v>2468831.8700000048</v>
          </cell>
          <cell r="FL66">
            <v>356368.06999999285</v>
          </cell>
          <cell r="FM66">
            <v>741513.46999999881</v>
          </cell>
          <cell r="FN66">
            <v>578237.6099999994</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553533.21000000089</v>
          </cell>
          <cell r="EZ67">
            <v>287931.09999999963</v>
          </cell>
          <cell r="FA67">
            <v>359182.31000000052</v>
          </cell>
          <cell r="FB67">
            <v>-551869.8200000003</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4188849.7299999893</v>
          </cell>
          <cell r="EZ69">
            <v>1205385.5400000066</v>
          </cell>
          <cell r="FA69">
            <v>2296352.7899999917</v>
          </cell>
          <cell r="FB69">
            <v>-4433447.5599999875</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3657132.25</v>
          </cell>
          <cell r="EZ70">
            <v>449763.78000000119</v>
          </cell>
          <cell r="FA70">
            <v>587763.3599999994</v>
          </cell>
          <cell r="FB70">
            <v>-340775.16000000015</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4360618.66</v>
          </cell>
          <cell r="EZ71">
            <v>114235.36000000034</v>
          </cell>
          <cell r="FA71">
            <v>1604553.0299999993</v>
          </cell>
          <cell r="FB71">
            <v>-58671.089999999851</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AZ Treći horizont</v>
          </cell>
          <cell r="EL72">
            <v>8059149.3700000001</v>
          </cell>
          <cell r="EM72">
            <v>995493.39999999944</v>
          </cell>
          <cell r="EN72" t="str">
            <v/>
          </cell>
          <cell r="EO72" t="str">
            <v/>
          </cell>
          <cell r="EP72" t="str">
            <v/>
          </cell>
          <cell r="EQ72" t="str">
            <v/>
          </cell>
          <cell r="ER72" t="str">
            <v/>
          </cell>
          <cell r="ES72" t="str">
            <v/>
          </cell>
          <cell r="ET72" t="str">
            <v/>
          </cell>
          <cell r="EU72" t="str">
            <v/>
          </cell>
          <cell r="EV72" t="str">
            <v/>
          </cell>
          <cell r="EW72" t="str">
            <v/>
          </cell>
          <cell r="EX72" t="str">
            <v/>
          </cell>
          <cell r="EY72">
            <v>74895.509999999995</v>
          </cell>
          <cell r="EZ72">
            <v>162548.16999999998</v>
          </cell>
          <cell r="FA72">
            <v>66419.950000000012</v>
          </cell>
          <cell r="FB72">
            <v>84617.979999999981</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t="str">
            <v/>
          </cell>
          <cell r="EO74" t="str">
            <v/>
          </cell>
          <cell r="EP74" t="str">
            <v/>
          </cell>
          <cell r="EQ74" t="str">
            <v/>
          </cell>
          <cell r="ER74" t="str">
            <v/>
          </cell>
          <cell r="ES74" t="str">
            <v/>
          </cell>
          <cell r="ET74" t="str">
            <v/>
          </cell>
          <cell r="EU74" t="str">
            <v/>
          </cell>
          <cell r="EV74" t="str">
            <v/>
          </cell>
          <cell r="EW74" t="str">
            <v/>
          </cell>
          <cell r="EX74" t="str">
            <v/>
          </cell>
          <cell r="EY74">
            <v>74895.509999999995</v>
          </cell>
          <cell r="EZ74">
            <v>162548.16999999998</v>
          </cell>
          <cell r="FA74">
            <v>66419.950000000012</v>
          </cell>
          <cell r="FB74">
            <v>84617.979999999981</v>
          </cell>
          <cell r="FC74">
            <v>158743.95999999996</v>
          </cell>
          <cell r="FD74">
            <v>114717.60000000009</v>
          </cell>
          <cell r="FE74">
            <v>106718.84999999998</v>
          </cell>
          <cell r="FF74">
            <v>72456.329999999958</v>
          </cell>
          <cell r="FG74">
            <v>59111.890000000014</v>
          </cell>
          <cell r="FH74">
            <v>76485.709999999963</v>
          </cell>
          <cell r="FI74">
            <v>189530.91000000015</v>
          </cell>
          <cell r="FJ74">
            <v>157238.19999999995</v>
          </cell>
          <cell r="FK74">
            <v>352705.85999999987</v>
          </cell>
          <cell r="FL74">
            <v>97290.020000000019</v>
          </cell>
          <cell r="FM74">
            <v>112663.20999999996</v>
          </cell>
          <cell r="FN74">
            <v>93498.780000000028</v>
          </cell>
          <cell r="FO74" t="str">
            <v/>
          </cell>
          <cell r="FP74" t="str">
            <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row>
        <row r="75">
          <cell r="A75" t="str">
            <v>NESTLE ZDMF</v>
          </cell>
          <cell r="FF75">
            <v>107783.92</v>
          </cell>
          <cell r="FG75">
            <v>142907.91999999998</v>
          </cell>
          <cell r="FH75">
            <v>44987.000000000029</v>
          </cell>
          <cell r="FI75">
            <v>43738.009999999951</v>
          </cell>
          <cell r="FJ75">
            <v>48640.300000000047</v>
          </cell>
          <cell r="FK75">
            <v>44750.849999999977</v>
          </cell>
          <cell r="FL75">
            <v>60333.890000000014</v>
          </cell>
          <cell r="FM75">
            <v>27840.75</v>
          </cell>
          <cell r="FN75">
            <v>41051.770000000019</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AZ Vip</v>
          </cell>
          <cell r="B77">
            <v>1</v>
          </cell>
          <cell r="C77">
            <v>7043.53</v>
          </cell>
          <cell r="D77">
            <v>7193.2300000000014</v>
          </cell>
          <cell r="E77">
            <v>8228.0099999999984</v>
          </cell>
          <cell r="F77">
            <v>34643.83</v>
          </cell>
          <cell r="G77">
            <v>38721.03</v>
          </cell>
          <cell r="H77">
            <v>62185.5</v>
          </cell>
          <cell r="I77">
            <v>190488.64999999997</v>
          </cell>
          <cell r="J77">
            <v>127510.83000000002</v>
          </cell>
          <cell r="K77">
            <v>754782.3899999999</v>
          </cell>
          <cell r="L77">
            <v>372281.57000000007</v>
          </cell>
          <cell r="M77">
            <v>1196579.6299999999</v>
          </cell>
          <cell r="N77">
            <v>922236.08000000054</v>
          </cell>
          <cell r="O77">
            <v>739671.82999999914</v>
          </cell>
          <cell r="P77">
            <v>768649.08000000101</v>
          </cell>
          <cell r="Q77">
            <v>842745.79999999888</v>
          </cell>
          <cell r="R77">
            <v>764781.02000000048</v>
          </cell>
          <cell r="S77">
            <v>839271.29</v>
          </cell>
          <cell r="T77">
            <v>1687825.7599999998</v>
          </cell>
          <cell r="U77">
            <v>5409431.9500000011</v>
          </cell>
          <cell r="V77">
            <v>2458311.2300000023</v>
          </cell>
          <cell r="W77">
            <v>4274083.9599999972</v>
          </cell>
          <cell r="X77">
            <v>1624086.5899999961</v>
          </cell>
          <cell r="Y77">
            <v>1548720.4600000083</v>
          </cell>
          <cell r="Z77">
            <v>1503614.6399999969</v>
          </cell>
          <cell r="AA77">
            <v>1171385.9899999984</v>
          </cell>
          <cell r="AB77">
            <v>2496902.2900000066</v>
          </cell>
          <cell r="AC77">
            <v>3104687.1199999973</v>
          </cell>
          <cell r="AD77">
            <v>3311029.7899999917</v>
          </cell>
          <cell r="AE77">
            <v>2904218.5100000128</v>
          </cell>
          <cell r="AF77">
            <v>2529419.5099999905</v>
          </cell>
          <cell r="AG77">
            <v>2938766.1700000018</v>
          </cell>
          <cell r="AH77">
            <v>5564762.6100000069</v>
          </cell>
          <cell r="AI77">
            <v>10094003.129999988</v>
          </cell>
          <cell r="AJ77">
            <v>4623952.640000008</v>
          </cell>
          <cell r="AK77">
            <v>3983665.9499999955</v>
          </cell>
          <cell r="AL77">
            <v>4462679.1899999976</v>
          </cell>
          <cell r="AM77">
            <v>4754617.8400000185</v>
          </cell>
          <cell r="AN77">
            <v>3809308.2899999917</v>
          </cell>
          <cell r="AO77">
            <v>3785654.5</v>
          </cell>
          <cell r="AP77">
            <v>4093028.8299999982</v>
          </cell>
          <cell r="AQ77">
            <v>1563639.3100000024</v>
          </cell>
          <cell r="AR77">
            <v>4251061.4399999976</v>
          </cell>
          <cell r="AS77">
            <v>6275564.3500000089</v>
          </cell>
          <cell r="AT77">
            <v>-560506.51000002027</v>
          </cell>
          <cell r="AU77">
            <v>17736168.61999999</v>
          </cell>
          <cell r="AV77">
            <v>-2667609.799999997</v>
          </cell>
          <cell r="AW77">
            <v>1428973.8500000238</v>
          </cell>
          <cell r="AX77">
            <v>422507.05999998748</v>
          </cell>
          <cell r="AY77">
            <v>2117002.0399999917</v>
          </cell>
          <cell r="AZ77">
            <v>4641852.4400000125</v>
          </cell>
          <cell r="BA77">
            <v>3063038.8099999875</v>
          </cell>
          <cell r="BB77">
            <v>4558793.630000025</v>
          </cell>
          <cell r="BC77">
            <v>1780990.1899999678</v>
          </cell>
          <cell r="BD77">
            <v>-1028086.2599999905</v>
          </cell>
          <cell r="BE77">
            <v>-1112687.619999975</v>
          </cell>
          <cell r="BF77">
            <v>899725.86999997497</v>
          </cell>
          <cell r="BG77">
            <v>15192051.909999967</v>
          </cell>
          <cell r="BH77">
            <v>8980389.5600000322</v>
          </cell>
          <cell r="BI77">
            <v>1986825.4699999988</v>
          </cell>
          <cell r="BJ77">
            <v>4430221.7400000393</v>
          </cell>
          <cell r="BK77">
            <v>5617418.7799999416</v>
          </cell>
          <cell r="BL77">
            <v>6881298.0800000429</v>
          </cell>
          <cell r="BM77">
            <v>4417776.6999999881</v>
          </cell>
          <cell r="BN77">
            <v>5748273.6699999869</v>
          </cell>
          <cell r="BO77">
            <v>5279930.8200000226</v>
          </cell>
          <cell r="BP77">
            <v>6843214.8200000226</v>
          </cell>
          <cell r="BQ77">
            <v>3929347.7699999809</v>
          </cell>
          <cell r="BR77">
            <v>7713999.3899999857</v>
          </cell>
          <cell r="BS77">
            <v>8136238.9799999893</v>
          </cell>
          <cell r="BT77">
            <v>15573771.200000018</v>
          </cell>
          <cell r="BU77">
            <v>2466370.8000000119</v>
          </cell>
          <cell r="BV77">
            <v>7165399.150000006</v>
          </cell>
          <cell r="BW77">
            <v>3290081.2099999785</v>
          </cell>
          <cell r="BX77">
            <v>1487139.9399999678</v>
          </cell>
          <cell r="BY77">
            <v>1565519.2199999988</v>
          </cell>
          <cell r="BZ77">
            <v>5350030.030000031</v>
          </cell>
          <cell r="CA77">
            <v>5914744.3400000036</v>
          </cell>
          <cell r="CB77">
            <v>5365641.4099999964</v>
          </cell>
          <cell r="CC77">
            <v>5001751.2599999607</v>
          </cell>
          <cell r="CD77">
            <v>4608950.5200000405</v>
          </cell>
          <cell r="CE77">
            <v>11661545.770000041</v>
          </cell>
          <cell r="CF77">
            <v>5136378.3499999046</v>
          </cell>
          <cell r="CG77">
            <v>12883634.620000064</v>
          </cell>
          <cell r="CH77">
            <v>3737528.6399999261</v>
          </cell>
          <cell r="CI77">
            <v>2434635.2500000596</v>
          </cell>
          <cell r="CJ77">
            <v>5271577.9199999571</v>
          </cell>
          <cell r="CK77">
            <v>387224.94999992847</v>
          </cell>
          <cell r="CL77">
            <v>4119254.0500001311</v>
          </cell>
          <cell r="CM77">
            <v>-1931289.8900000453</v>
          </cell>
          <cell r="CN77">
            <v>-5026259.0499999523</v>
          </cell>
          <cell r="CO77">
            <v>4794109.5399999619</v>
          </cell>
          <cell r="CP77">
            <v>-2110040.3499999642</v>
          </cell>
          <cell r="CQ77">
            <v>9107532.7099999785</v>
          </cell>
          <cell r="CR77">
            <v>2150033.3499999642</v>
          </cell>
          <cell r="CS77">
            <v>5971811.4700000286</v>
          </cell>
          <cell r="CT77">
            <v>11323824.040000021</v>
          </cell>
          <cell r="CU77">
            <v>4658604.780000031</v>
          </cell>
          <cell r="CV77">
            <v>-1072726.0099999905</v>
          </cell>
          <cell r="CW77">
            <v>9014505.7899999619</v>
          </cell>
          <cell r="CX77">
            <v>8297743.7700001001</v>
          </cell>
          <cell r="CY77">
            <v>5997401.3399998546</v>
          </cell>
          <cell r="CZ77">
            <v>14511792.5200001</v>
          </cell>
          <cell r="DA77">
            <v>11874019.439999998</v>
          </cell>
          <cell r="DB77">
            <v>35237851.9799999</v>
          </cell>
          <cell r="DC77">
            <v>7291287.1900000572</v>
          </cell>
          <cell r="DD77">
            <v>18928099.519999862</v>
          </cell>
          <cell r="DE77">
            <v>2463169.7200002074</v>
          </cell>
          <cell r="DF77">
            <v>2586933.1499999166</v>
          </cell>
          <cell r="DG77">
            <v>3841012</v>
          </cell>
          <cell r="DH77">
            <v>-4647655.0599999428</v>
          </cell>
          <cell r="DI77">
            <v>-6679417.560000062</v>
          </cell>
          <cell r="DJ77">
            <v>16775432.230000019</v>
          </cell>
          <cell r="DK77">
            <v>1773818.5499999523</v>
          </cell>
          <cell r="DL77">
            <v>5443806.4300000072</v>
          </cell>
          <cell r="DM77">
            <v>3899040.6400000453</v>
          </cell>
          <cell r="DN77">
            <v>5241696.8199999332</v>
          </cell>
          <cell r="DO77">
            <v>3134597.4500000477</v>
          </cell>
          <cell r="DP77">
            <v>10997520.149999976</v>
          </cell>
          <cell r="DQ77">
            <v>11075520.090000033</v>
          </cell>
          <cell r="DR77">
            <v>-624439.66000008583</v>
          </cell>
          <cell r="DS77">
            <v>2394351.4600000978</v>
          </cell>
          <cell r="DT77">
            <v>14798038.680000007</v>
          </cell>
          <cell r="DU77">
            <v>12097327.659999847</v>
          </cell>
          <cell r="DV77">
            <v>4248879.4400001764</v>
          </cell>
          <cell r="DW77">
            <v>7759570.1499999762</v>
          </cell>
          <cell r="DX77">
            <v>13407167.339999914</v>
          </cell>
          <cell r="DY77">
            <v>3058570.8300000429</v>
          </cell>
          <cell r="DZ77">
            <v>6845028.1699999571</v>
          </cell>
          <cell r="EA77">
            <v>15514961</v>
          </cell>
          <cell r="EB77">
            <v>15955225.860000134</v>
          </cell>
          <cell r="EC77">
            <v>9088405.939999938</v>
          </cell>
          <cell r="ED77">
            <v>5819183</v>
          </cell>
          <cell r="EE77">
            <v>3987891.0499999523</v>
          </cell>
          <cell r="EF77">
            <v>791067.29999995232</v>
          </cell>
          <cell r="EG77">
            <v>-6096488.4799997807</v>
          </cell>
          <cell r="EH77">
            <v>14367372.149999976</v>
          </cell>
          <cell r="EI77">
            <v>-10809466.730000138</v>
          </cell>
          <cell r="EJ77">
            <v>2099693.6400001049</v>
          </cell>
          <cell r="EK77">
            <v>15754615.689999938</v>
          </cell>
          <cell r="EL77">
            <v>14728029.472900033</v>
          </cell>
          <cell r="EM77">
            <v>19338125.58709991</v>
          </cell>
          <cell r="EN77">
            <v>-6777225.1400001049</v>
          </cell>
          <cell r="EO77">
            <v>768219.60000026226</v>
          </cell>
          <cell r="EP77">
            <v>2599467.9700000286</v>
          </cell>
          <cell r="EQ77">
            <v>4669941.629999876</v>
          </cell>
          <cell r="ER77">
            <v>4487864.0199997425</v>
          </cell>
          <cell r="ES77">
            <v>-1379302.3299998045</v>
          </cell>
          <cell r="ET77">
            <v>14056830.019999981</v>
          </cell>
          <cell r="EU77">
            <v>10968121.50999999</v>
          </cell>
          <cell r="EV77">
            <v>18215127.360000014</v>
          </cell>
          <cell r="EW77">
            <v>11890516.059999824</v>
          </cell>
          <cell r="EX77">
            <v>3078531.1700003147</v>
          </cell>
          <cell r="EY77">
            <v>33298499.409999847</v>
          </cell>
          <cell r="EZ77">
            <v>7658915.4900000095</v>
          </cell>
          <cell r="FA77">
            <v>15125212.649999976</v>
          </cell>
          <cell r="FB77">
            <v>-22854940.860000014</v>
          </cell>
          <cell r="FC77">
            <v>491572.83000004292</v>
          </cell>
          <cell r="FD77">
            <v>-1809499.8600000143</v>
          </cell>
          <cell r="FE77">
            <v>8585684.560000062</v>
          </cell>
          <cell r="FF77">
            <v>4455966.9799998999</v>
          </cell>
          <cell r="FG77">
            <v>6047323.9800002575</v>
          </cell>
          <cell r="FH77">
            <v>11579810.609999895</v>
          </cell>
          <cell r="FI77">
            <v>10302800.53000021</v>
          </cell>
          <cell r="FJ77">
            <v>9050785.7399997711</v>
          </cell>
          <cell r="FK77">
            <v>23834900.189999819</v>
          </cell>
          <cell r="FL77">
            <v>-3647627.6999998093</v>
          </cell>
          <cell r="FM77">
            <v>-5680433.4699999094</v>
          </cell>
          <cell r="FN77">
            <v>87592.579999804497</v>
          </cell>
          <cell r="FO77">
            <v>-840315958.18999994</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3.5576730567539384E-2</v>
          </cell>
          <cell r="EZ78">
            <v>3.5679550300226577E-2</v>
          </cell>
          <cell r="FA78">
            <v>3.5424812954847944E-2</v>
          </cell>
          <cell r="FB78">
            <v>3.453468974950677E-2</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8.6561514205230547E-2</v>
          </cell>
          <cell r="EZ79">
            <v>8.7417167863132542E-2</v>
          </cell>
          <cell r="FA79">
            <v>8.7300935152618622E-2</v>
          </cell>
          <cell r="FB79">
            <v>8.632666210462385E-2</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B80">
            <v>1</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7.6773640067292606E-2</v>
          </cell>
          <cell r="EZ80">
            <v>7.5824701400468361E-2</v>
          </cell>
          <cell r="FA80">
            <v>7.4917578269798016E-2</v>
          </cell>
          <cell r="FB80">
            <v>7.4936080167733232E-2</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2.8506644515697992E-2</v>
          </cell>
          <cell r="EZ81">
            <v>2.8441243509115394E-2</v>
          </cell>
          <cell r="FA81">
            <v>2.8275614080345908E-2</v>
          </cell>
          <cell r="FB81">
            <v>2.8814420958219358E-2</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2.4453409952963707E-2</v>
          </cell>
          <cell r="EZ82">
            <v>2.4538278829049104E-2</v>
          </cell>
          <cell r="FA82">
            <v>2.4597104257801171E-2</v>
          </cell>
          <cell r="FB82">
            <v>2.518646073941196E-2</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2.7839353808888911E-2</v>
          </cell>
          <cell r="EZ84">
            <v>2.7781849455158224E-2</v>
          </cell>
          <cell r="FA84">
            <v>2.7565897495280479E-2</v>
          </cell>
          <cell r="FB84">
            <v>2.8004554025806542E-2</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0.2203552032985619</v>
          </cell>
          <cell r="EZ85">
            <v>0.21804558154787021</v>
          </cell>
          <cell r="FA85">
            <v>0.21665941561419844</v>
          </cell>
          <cell r="FB85">
            <v>0.21777024849224721</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5.7064007322476504E-2</v>
          </cell>
          <cell r="EZ86">
            <v>5.7063462918092243E-2</v>
          </cell>
          <cell r="FA86">
            <v>5.6937155485912258E-2</v>
          </cell>
          <cell r="FB86">
            <v>5.734454295398457E-2</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8.0378245739114156E-3</v>
          </cell>
          <cell r="EZ88">
            <v>7.9411964153463487E-3</v>
          </cell>
          <cell r="FA88">
            <v>7.7940098514615629E-3</v>
          </cell>
          <cell r="FB88">
            <v>7.9468062533514672E-3</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0.11441158112658065</v>
          </cell>
          <cell r="EZ89">
            <v>0.1153232892603084</v>
          </cell>
          <cell r="FA89">
            <v>0.11597955182725675</v>
          </cell>
          <cell r="FB89">
            <v>0.11752804562110243</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9.7151854852894057E-2</v>
          </cell>
          <cell r="EZ90">
            <v>9.7509137266298937E-2</v>
          </cell>
          <cell r="FA90">
            <v>9.7502881169907671E-2</v>
          </cell>
          <cell r="FB90">
            <v>9.6065638483519469E-2</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1.1221309414290372E-2</v>
          </cell>
          <cell r="EZ91">
            <v>1.1466328339118457E-2</v>
          </cell>
          <cell r="FA91">
            <v>1.1547238289422532E-2</v>
          </cell>
          <cell r="FB91">
            <v>1.1685954195167932E-2</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1.7958380073641329E-2</v>
          </cell>
          <cell r="EZ92">
            <v>1.8150020718587581E-2</v>
          </cell>
          <cell r="FA92">
            <v>1.8255861884039659E-2</v>
          </cell>
          <cell r="FB92">
            <v>1.808259262195271E-2</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0.13840062086761068</v>
          </cell>
          <cell r="EZ94">
            <v>0.13858588684036061</v>
          </cell>
          <cell r="FA94">
            <v>0.13883619160877853</v>
          </cell>
          <cell r="FB94">
            <v>0.1372141492598834</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2.0017224758363091E-2</v>
          </cell>
          <cell r="EZ95">
            <v>2.0394994433459563E-2</v>
          </cell>
          <cell r="FA95">
            <v>2.0744156204954085E-2</v>
          </cell>
          <cell r="FB95">
            <v>2.0915749991599654E-2</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1.0130608366687331E-2</v>
          </cell>
          <cell r="EZ96">
            <v>1.0177306086533904E-2</v>
          </cell>
          <cell r="FA96">
            <v>1.199087009576731E-2</v>
          </cell>
          <cell r="FB96">
            <v>1.2268057743380583E-2</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Treći horizont</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t="str">
            <v/>
          </cell>
          <cell r="EO97" t="str">
            <v/>
          </cell>
          <cell r="EP97" t="str">
            <v/>
          </cell>
          <cell r="EQ97" t="str">
            <v/>
          </cell>
          <cell r="ER97" t="str">
            <v/>
          </cell>
          <cell r="ES97" t="str">
            <v/>
          </cell>
          <cell r="ET97" t="str">
            <v/>
          </cell>
          <cell r="EU97" t="str">
            <v/>
          </cell>
          <cell r="EV97" t="str">
            <v/>
          </cell>
          <cell r="EW97" t="str">
            <v/>
          </cell>
          <cell r="EX97" t="str">
            <v/>
          </cell>
          <cell r="EY97">
            <v>9.6379715324432507E-5</v>
          </cell>
          <cell r="EZ97">
            <v>3.0257361628837585E-4</v>
          </cell>
          <cell r="FA97">
            <v>3.7989030946454185E-4</v>
          </cell>
          <cell r="FB97">
            <v>4.9996534103219749E-4</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v>1.2176274321375542E-2</v>
          </cell>
          <cell r="EM98">
            <v>1.3291973774720633E-2</v>
          </cell>
          <cell r="EN98">
            <v>1.3859330157768928E-2</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2.234405354232178E-2</v>
          </cell>
          <cell r="FJ98">
            <v>2.2208509224327742E-2</v>
          </cell>
          <cell r="FK98">
            <v>2.4182140235071252E-2</v>
          </cell>
          <cell r="FL98">
            <v>2.4938903547219025E-2</v>
          </cell>
          <cell r="FM98">
            <v>2.52436184591333E-2</v>
          </cell>
          <cell r="FN98">
            <v>2.5428783996945741E-2</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4.4285898645319097E-3</v>
          </cell>
          <cell r="EO99">
            <v>4.4769765637553242E-3</v>
          </cell>
          <cell r="EP99">
            <v>4.5302383943958569E-3</v>
          </cell>
          <cell r="EQ99">
            <v>4.5247313252605274E-3</v>
          </cell>
          <cell r="ER99">
            <v>4.5347157426518002E-3</v>
          </cell>
          <cell r="ES99">
            <v>4.5442400015760975E-3</v>
          </cell>
          <cell r="ET99">
            <v>4.5638568726061781E-3</v>
          </cell>
          <cell r="EU99">
            <v>4.5895080116008305E-3</v>
          </cell>
          <cell r="EV99">
            <v>4.6648287504527522E-3</v>
          </cell>
          <cell r="EW99">
            <v>4.6595916851330807E-3</v>
          </cell>
          <cell r="EX99">
            <v>4.7214365865206704E-3</v>
          </cell>
          <cell r="EY99">
            <v>1.0130608366687331E-2</v>
          </cell>
          <cell r="EZ99">
            <v>1.0177306086533904E-2</v>
          </cell>
          <cell r="FA99">
            <v>1.199087009576731E-2</v>
          </cell>
          <cell r="FB99">
            <v>1.2268057743380583E-2</v>
          </cell>
          <cell r="FC99">
            <v>1.2874188753860856E-2</v>
          </cell>
          <cell r="FD99">
            <v>1.2956239136930031E-2</v>
          </cell>
          <cell r="FE99">
            <v>1.2981744306350714E-2</v>
          </cell>
          <cell r="FF99">
            <v>1.2989387496590531E-2</v>
          </cell>
          <cell r="FG99">
            <v>1.2957463045853067E-2</v>
          </cell>
          <cell r="FH99">
            <v>1.286204480783815E-2</v>
          </cell>
          <cell r="FI99">
            <v>1.2809394663891119E-2</v>
          </cell>
          <cell r="FJ99">
            <v>1.3023343226147439E-2</v>
          </cell>
          <cell r="FK99">
            <v>1.9271873419939196E-2</v>
          </cell>
          <cell r="FL99">
            <v>1.9436108251718411E-2</v>
          </cell>
          <cell r="FM99">
            <v>1.9443461014482043E-2</v>
          </cell>
          <cell r="FN99">
            <v>1.9496787964480868E-2</v>
          </cell>
          <cell r="FO99" t="str">
            <v/>
          </cell>
          <cell r="FP99" t="str">
            <v/>
          </cell>
          <cell r="FQ99" t="str">
            <v/>
          </cell>
          <cell r="FR99" t="str">
            <v/>
          </cell>
          <cell r="FS99" t="str">
            <v/>
          </cell>
          <cell r="FT99" t="str">
            <v/>
          </cell>
          <cell r="FU99" t="str">
            <v/>
          </cell>
          <cell r="FV99" t="str">
            <v/>
          </cell>
          <cell r="FW99" t="str">
            <v/>
          </cell>
          <cell r="FX99" t="str">
            <v/>
          </cell>
          <cell r="FY99" t="str">
            <v/>
          </cell>
          <cell r="FZ99" t="str">
            <v/>
          </cell>
          <cell r="GA99" t="str">
            <v/>
          </cell>
          <cell r="GB99" t="str">
            <v/>
          </cell>
          <cell r="GC99" t="str">
            <v/>
          </cell>
          <cell r="GD99" t="str">
            <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1.0664065354416693E-3</v>
          </cell>
          <cell r="FG100">
            <v>1.1326669414759292E-3</v>
          </cell>
          <cell r="FH100">
            <v>1.2112534503943681E-3</v>
          </cell>
          <cell r="FI100">
            <v>1.4280502553405514E-3</v>
          </cell>
          <cell r="FJ100">
            <v>1.6028225223407035E-3</v>
          </cell>
          <cell r="FK100">
            <v>1.9730189392517705E-3</v>
          </cell>
          <cell r="FL100">
            <v>2.0965391800260454E-3</v>
          </cell>
          <cell r="FM100">
            <v>2.2447994226315747E-3</v>
          </cell>
          <cell r="FN100">
            <v>2.3558316496381376E-3</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Neto imovina (u 000 kn)</v>
          </cell>
          <cell r="FF101">
            <v>1.3665315553218171E-4</v>
          </cell>
          <cell r="FG101">
            <v>3.1541970825793743E-4</v>
          </cell>
          <cell r="FH101">
            <v>3.6667980609777524E-4</v>
          </cell>
          <cell r="FI101">
            <v>4.1561039599230781E-4</v>
          </cell>
          <cell r="FJ101">
            <v>4.6996128537736927E-4</v>
          </cell>
          <cell r="FK101">
            <v>5.0945174017508719E-4</v>
          </cell>
          <cell r="FL101">
            <v>5.829728813984853E-4</v>
          </cell>
          <cell r="FM101">
            <v>6.2004885971895282E-4</v>
          </cell>
          <cell r="FN101">
            <v>6.6883700651192569E-4</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t="str">
            <v/>
          </cell>
          <cell r="AJ102" t="str">
            <v/>
          </cell>
          <cell r="AK102" t="str">
            <v/>
          </cell>
          <cell r="AL102" t="str">
            <v/>
          </cell>
          <cell r="AM102" t="str">
            <v/>
          </cell>
          <cell r="AN102" t="str">
            <v/>
          </cell>
          <cell r="AO102" t="str">
            <v/>
          </cell>
          <cell r="AP102" t="str">
            <v/>
          </cell>
          <cell r="AQ102" t="str">
            <v/>
          </cell>
          <cell r="AR102" t="str">
            <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t="str">
            <v/>
          </cell>
          <cell r="DC102" t="str">
            <v/>
          </cell>
          <cell r="DD102" t="str">
            <v/>
          </cell>
          <cell r="DE102" t="str">
            <v/>
          </cell>
          <cell r="DF102" t="str">
            <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t="str">
            <v/>
          </cell>
          <cell r="DV102" t="str">
            <v/>
          </cell>
          <cell r="DW102" t="str">
            <v/>
          </cell>
          <cell r="DX102" t="str">
            <v/>
          </cell>
          <cell r="DY102" t="str">
            <v/>
          </cell>
          <cell r="DZ102" t="str">
            <v/>
          </cell>
          <cell r="EA102" t="str">
            <v/>
          </cell>
          <cell r="EB102" t="str">
            <v/>
          </cell>
          <cell r="EC102" t="str">
            <v/>
          </cell>
          <cell r="ED102" t="str">
            <v/>
          </cell>
          <cell r="EE102" t="str">
            <v/>
          </cell>
          <cell r="EF102" t="str">
            <v/>
          </cell>
          <cell r="EG102" t="str">
            <v/>
          </cell>
          <cell r="EH102" t="str">
            <v/>
          </cell>
          <cell r="EI102" t="str">
            <v/>
          </cell>
          <cell r="EJ102" t="str">
            <v/>
          </cell>
          <cell r="EK102" t="str">
            <v/>
          </cell>
          <cell r="EL102" t="str">
            <v/>
          </cell>
          <cell r="EM102" t="str">
            <v/>
          </cell>
          <cell r="EN102" t="str">
            <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19772.000969999997</v>
          </cell>
          <cell r="EZ102">
            <v>19899.163230000002</v>
          </cell>
          <cell r="FA102">
            <v>20229.431690000001</v>
          </cell>
          <cell r="FB102">
            <v>19328.596170000001</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1</v>
          </cell>
          <cell r="D103">
            <v>1</v>
          </cell>
          <cell r="E103">
            <v>1</v>
          </cell>
          <cell r="F103">
            <v>1</v>
          </cell>
          <cell r="G103">
            <v>1</v>
          </cell>
          <cell r="H103">
            <v>1</v>
          </cell>
          <cell r="I103">
            <v>1.0000000000000002</v>
          </cell>
          <cell r="J103">
            <v>1</v>
          </cell>
          <cell r="K103">
            <v>1</v>
          </cell>
          <cell r="L103">
            <v>1.0000000000000002</v>
          </cell>
          <cell r="M103">
            <v>1</v>
          </cell>
          <cell r="N103">
            <v>0.99999999999999989</v>
          </cell>
          <cell r="O103">
            <v>1</v>
          </cell>
          <cell r="P103">
            <v>0.99999999999999978</v>
          </cell>
          <cell r="Q103">
            <v>1</v>
          </cell>
          <cell r="R103">
            <v>1</v>
          </cell>
          <cell r="S103">
            <v>1</v>
          </cell>
          <cell r="T103">
            <v>1</v>
          </cell>
          <cell r="U103">
            <v>0.99999999999999989</v>
          </cell>
          <cell r="V103">
            <v>0.99999999999999978</v>
          </cell>
          <cell r="W103">
            <v>1</v>
          </cell>
          <cell r="X103">
            <v>1.0000000000000002</v>
          </cell>
          <cell r="Y103">
            <v>0.99999999999999989</v>
          </cell>
          <cell r="Z103">
            <v>1</v>
          </cell>
          <cell r="AA103">
            <v>1</v>
          </cell>
          <cell r="AB103">
            <v>0.99999999999999989</v>
          </cell>
          <cell r="AC103">
            <v>1</v>
          </cell>
          <cell r="AD103">
            <v>1</v>
          </cell>
          <cell r="AE103">
            <v>0.99999999999999956</v>
          </cell>
          <cell r="AF103">
            <v>1</v>
          </cell>
          <cell r="AG103">
            <v>0.99999999999999989</v>
          </cell>
          <cell r="AH103">
            <v>0.99999999999999978</v>
          </cell>
          <cell r="AI103">
            <v>1</v>
          </cell>
          <cell r="AJ103">
            <v>0.99999999999999989</v>
          </cell>
          <cell r="AK103">
            <v>1</v>
          </cell>
          <cell r="AL103">
            <v>1.0000000000000002</v>
          </cell>
          <cell r="AM103">
            <v>0.99999999999999978</v>
          </cell>
          <cell r="AN103">
            <v>0.99999999999999989</v>
          </cell>
          <cell r="AO103">
            <v>0.99999999999999989</v>
          </cell>
          <cell r="AP103">
            <v>0.99999999999999989</v>
          </cell>
          <cell r="AQ103">
            <v>0.99999999999999989</v>
          </cell>
          <cell r="AR103">
            <v>0.99999999999999989</v>
          </cell>
          <cell r="AS103">
            <v>0.99999999999999989</v>
          </cell>
          <cell r="AT103">
            <v>1</v>
          </cell>
          <cell r="AU103">
            <v>1</v>
          </cell>
          <cell r="AV103">
            <v>1.0000000000000002</v>
          </cell>
          <cell r="AW103">
            <v>0.99999999999999978</v>
          </cell>
          <cell r="AX103">
            <v>1</v>
          </cell>
          <cell r="AY103">
            <v>1.0000000000000002</v>
          </cell>
          <cell r="AZ103">
            <v>0.99999999999999989</v>
          </cell>
          <cell r="BA103">
            <v>1</v>
          </cell>
          <cell r="BB103">
            <v>1</v>
          </cell>
          <cell r="BC103">
            <v>1</v>
          </cell>
          <cell r="BD103">
            <v>1</v>
          </cell>
          <cell r="BE103">
            <v>1</v>
          </cell>
          <cell r="BF103">
            <v>1</v>
          </cell>
          <cell r="BG103">
            <v>1</v>
          </cell>
          <cell r="BH103">
            <v>1.0000000000000002</v>
          </cell>
          <cell r="BI103">
            <v>1</v>
          </cell>
          <cell r="BJ103">
            <v>0.99999999999999978</v>
          </cell>
          <cell r="BK103">
            <v>1.0000000000000002</v>
          </cell>
          <cell r="BL103">
            <v>1</v>
          </cell>
          <cell r="BM103">
            <v>1</v>
          </cell>
          <cell r="BN103">
            <v>1</v>
          </cell>
          <cell r="BO103">
            <v>0.99999999999999989</v>
          </cell>
          <cell r="BP103">
            <v>0.99999999999999978</v>
          </cell>
          <cell r="BQ103">
            <v>1</v>
          </cell>
          <cell r="BR103">
            <v>0.99999999999999989</v>
          </cell>
          <cell r="BS103">
            <v>1</v>
          </cell>
          <cell r="BT103">
            <v>1</v>
          </cell>
          <cell r="BU103">
            <v>0.99999999999999989</v>
          </cell>
          <cell r="BV103">
            <v>1</v>
          </cell>
          <cell r="BW103">
            <v>1.0000000000000002</v>
          </cell>
          <cell r="BX103">
            <v>1.0000000000000002</v>
          </cell>
          <cell r="BY103">
            <v>1</v>
          </cell>
          <cell r="BZ103">
            <v>0.99999999999999989</v>
          </cell>
          <cell r="CA103">
            <v>1</v>
          </cell>
          <cell r="CB103">
            <v>0.99999999999999978</v>
          </cell>
          <cell r="CC103">
            <v>1.0000000000000002</v>
          </cell>
          <cell r="CD103">
            <v>0.99999999999999989</v>
          </cell>
          <cell r="CE103">
            <v>0.99999999999999978</v>
          </cell>
          <cell r="CF103">
            <v>1</v>
          </cell>
          <cell r="CG103">
            <v>1</v>
          </cell>
          <cell r="CH103">
            <v>1.0000000000000002</v>
          </cell>
          <cell r="CI103">
            <v>1.0000000000000002</v>
          </cell>
          <cell r="CJ103">
            <v>1</v>
          </cell>
          <cell r="CK103">
            <v>1.0000000000000002</v>
          </cell>
          <cell r="CL103">
            <v>0.99999999999999978</v>
          </cell>
          <cell r="CM103">
            <v>1</v>
          </cell>
          <cell r="CN103">
            <v>0.99999999999999989</v>
          </cell>
          <cell r="CO103">
            <v>1.0000000000000002</v>
          </cell>
          <cell r="CP103">
            <v>1</v>
          </cell>
          <cell r="CQ103">
            <v>0.99999999999999989</v>
          </cell>
          <cell r="CR103">
            <v>1.0000000000000002</v>
          </cell>
          <cell r="CS103">
            <v>1.0000000000000002</v>
          </cell>
          <cell r="CT103">
            <v>0.99999999999999989</v>
          </cell>
          <cell r="CU103">
            <v>0.99999999999999989</v>
          </cell>
          <cell r="CV103">
            <v>0.99999999999999989</v>
          </cell>
          <cell r="CW103">
            <v>0.99999999999999989</v>
          </cell>
          <cell r="CX103">
            <v>0.99999999999999967</v>
          </cell>
          <cell r="CY103">
            <v>1</v>
          </cell>
          <cell r="CZ103">
            <v>0.99999999999999989</v>
          </cell>
          <cell r="DA103">
            <v>0.99999999999999989</v>
          </cell>
          <cell r="DB103">
            <v>1.0000000000000002</v>
          </cell>
          <cell r="DC103">
            <v>1</v>
          </cell>
          <cell r="DD103">
            <v>1.0000000000000002</v>
          </cell>
          <cell r="DE103">
            <v>0.99999999999999989</v>
          </cell>
          <cell r="DF103">
            <v>1.0000000000000002</v>
          </cell>
          <cell r="DG103">
            <v>0.99999999999999989</v>
          </cell>
          <cell r="DH103">
            <v>0.99999999999999978</v>
          </cell>
          <cell r="DI103">
            <v>0.99999999999999989</v>
          </cell>
          <cell r="DJ103">
            <v>1</v>
          </cell>
          <cell r="DK103">
            <v>0.99999999999999989</v>
          </cell>
          <cell r="DL103">
            <v>1</v>
          </cell>
          <cell r="DM103">
            <v>1</v>
          </cell>
          <cell r="DN103">
            <v>1.0000000000000002</v>
          </cell>
          <cell r="DO103">
            <v>1</v>
          </cell>
          <cell r="DP103">
            <v>1</v>
          </cell>
          <cell r="DQ103">
            <v>1.0000000000000002</v>
          </cell>
          <cell r="DR103">
            <v>1.0000000000000002</v>
          </cell>
          <cell r="DS103">
            <v>1</v>
          </cell>
          <cell r="DT103">
            <v>0.99999999999999989</v>
          </cell>
          <cell r="DU103">
            <v>1</v>
          </cell>
          <cell r="DV103">
            <v>0.99999999999999989</v>
          </cell>
          <cell r="DW103">
            <v>0.99999999999999967</v>
          </cell>
          <cell r="DX103">
            <v>1.0000000000000002</v>
          </cell>
          <cell r="DY103">
            <v>1</v>
          </cell>
          <cell r="DZ103">
            <v>1.0000000000000002</v>
          </cell>
          <cell r="EA103">
            <v>1</v>
          </cell>
          <cell r="EB103">
            <v>1</v>
          </cell>
          <cell r="EC103">
            <v>1</v>
          </cell>
          <cell r="ED103">
            <v>1</v>
          </cell>
          <cell r="EE103">
            <v>1</v>
          </cell>
          <cell r="EF103">
            <v>1.0000000000000002</v>
          </cell>
          <cell r="EG103">
            <v>0.99999999999999967</v>
          </cell>
          <cell r="EH103">
            <v>0.99999999999999978</v>
          </cell>
          <cell r="EI103">
            <v>1</v>
          </cell>
          <cell r="EJ103">
            <v>0.99999999999999989</v>
          </cell>
          <cell r="EK103">
            <v>1</v>
          </cell>
          <cell r="EL103">
            <v>1</v>
          </cell>
          <cell r="EM103">
            <v>0.99559368676315385</v>
          </cell>
          <cell r="EN103">
            <v>1.0000000000000004</v>
          </cell>
          <cell r="EO103">
            <v>0.99999999999999989</v>
          </cell>
          <cell r="EP103">
            <v>0.99999999999999989</v>
          </cell>
          <cell r="EQ103">
            <v>0.99999999999999989</v>
          </cell>
          <cell r="ER103">
            <v>1.0000000000000004</v>
          </cell>
          <cell r="ES103">
            <v>1.0000000000000002</v>
          </cell>
          <cell r="ET103">
            <v>1.0000000000000002</v>
          </cell>
          <cell r="EU103">
            <v>1</v>
          </cell>
          <cell r="EV103">
            <v>1</v>
          </cell>
          <cell r="EW103">
            <v>1.0000000000000002</v>
          </cell>
          <cell r="EX103">
            <v>0.99999999999999989</v>
          </cell>
          <cell r="EY103">
            <v>1</v>
          </cell>
          <cell r="EZ103">
            <v>1.0000000000000002</v>
          </cell>
          <cell r="FA103">
            <v>1</v>
          </cell>
          <cell r="FB103">
            <v>1</v>
          </cell>
          <cell r="FC103">
            <v>1</v>
          </cell>
          <cell r="FD103">
            <v>1</v>
          </cell>
          <cell r="FE103">
            <v>0.99999999999999989</v>
          </cell>
          <cell r="FF103">
            <v>1.0000000000000002</v>
          </cell>
          <cell r="FG103">
            <v>1</v>
          </cell>
          <cell r="FH103">
            <v>1.0000000000000002</v>
          </cell>
          <cell r="FI103">
            <v>0.99999999999999989</v>
          </cell>
          <cell r="FJ103">
            <v>0.99999999999999978</v>
          </cell>
          <cell r="FK103">
            <v>1.0000000000000002</v>
          </cell>
          <cell r="FL103">
            <v>0.99999999999999989</v>
          </cell>
          <cell r="FM103">
            <v>0.99999999999999978</v>
          </cell>
          <cell r="FN103">
            <v>0.99999999999999989</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67265.904769999994</v>
          </cell>
          <cell r="EZ104">
            <v>68600.343569999997</v>
          </cell>
          <cell r="FA104">
            <v>69829.575530000002</v>
          </cell>
          <cell r="FB104">
            <v>67077.291020000004</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59659.866270000006</v>
          </cell>
          <cell r="EZ105">
            <v>59503.192499999997</v>
          </cell>
          <cell r="FA105">
            <v>59924.474820000003</v>
          </cell>
          <cell r="FB105">
            <v>58226.614289999998</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22152.16835</v>
          </cell>
          <cell r="EZ106">
            <v>22319.1751</v>
          </cell>
          <cell r="FA106">
            <v>22616.872609999999</v>
          </cell>
          <cell r="FB106">
            <v>22389.297269999999</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19002.448840000001</v>
          </cell>
          <cell r="EZ107">
            <v>19256.336019999999</v>
          </cell>
          <cell r="FA107">
            <v>19674.535520000001</v>
          </cell>
          <cell r="FB107">
            <v>19570.31021</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1169</v>
          </cell>
          <cell r="R108">
            <v>1432</v>
          </cell>
          <cell r="S108">
            <v>1708</v>
          </cell>
          <cell r="T108">
            <v>1994</v>
          </cell>
          <cell r="U108">
            <v>2218</v>
          </cell>
          <cell r="V108">
            <v>2498</v>
          </cell>
          <cell r="W108">
            <v>2974</v>
          </cell>
          <cell r="X108">
            <v>3305</v>
          </cell>
          <cell r="Y108">
            <v>3580</v>
          </cell>
          <cell r="Z108">
            <v>3883</v>
          </cell>
          <cell r="AA108">
            <v>4104</v>
          </cell>
          <cell r="AB108">
            <v>4352</v>
          </cell>
          <cell r="AC108">
            <v>4674</v>
          </cell>
          <cell r="AD108">
            <v>5020</v>
          </cell>
          <cell r="AE108">
            <v>5373</v>
          </cell>
          <cell r="AF108">
            <v>5665</v>
          </cell>
          <cell r="AG108">
            <v>6003</v>
          </cell>
          <cell r="AH108">
            <v>6608</v>
          </cell>
          <cell r="AI108">
            <v>7258</v>
          </cell>
          <cell r="AJ108">
            <v>7662</v>
          </cell>
          <cell r="AK108">
            <v>8110</v>
          </cell>
          <cell r="AL108">
            <v>8629</v>
          </cell>
          <cell r="AM108">
            <v>9155</v>
          </cell>
          <cell r="AN108">
            <v>9619</v>
          </cell>
          <cell r="AO108">
            <v>9918</v>
          </cell>
          <cell r="AP108">
            <v>10338</v>
          </cell>
          <cell r="AQ108">
            <v>10479</v>
          </cell>
          <cell r="AR108">
            <v>10982</v>
          </cell>
          <cell r="AS108">
            <v>11640</v>
          </cell>
          <cell r="AT108">
            <v>11340</v>
          </cell>
          <cell r="AU108">
            <v>12872</v>
          </cell>
          <cell r="AV108">
            <v>12474</v>
          </cell>
          <cell r="AW108">
            <v>12721</v>
          </cell>
          <cell r="AX108">
            <v>12931</v>
          </cell>
          <cell r="AY108">
            <v>13257</v>
          </cell>
          <cell r="AZ108">
            <v>13983</v>
          </cell>
          <cell r="BA108">
            <v>14042</v>
          </cell>
          <cell r="BB108">
            <v>14670</v>
          </cell>
          <cell r="BC108">
            <v>14832</v>
          </cell>
          <cell r="BD108">
            <v>14676</v>
          </cell>
          <cell r="BE108">
            <v>14687</v>
          </cell>
          <cell r="BF108">
            <v>14671</v>
          </cell>
          <cell r="BG108">
            <v>16322</v>
          </cell>
          <cell r="BH108">
            <v>16654</v>
          </cell>
          <cell r="BI108">
            <v>16751</v>
          </cell>
          <cell r="BJ108">
            <v>17235</v>
          </cell>
          <cell r="BK108">
            <v>18069</v>
          </cell>
          <cell r="BL108">
            <v>19016</v>
          </cell>
          <cell r="BM108">
            <v>19050</v>
          </cell>
          <cell r="BN108">
            <v>19861</v>
          </cell>
          <cell r="BO108">
            <v>20165</v>
          </cell>
          <cell r="BP108">
            <v>21046</v>
          </cell>
          <cell r="BQ108">
            <v>21399</v>
          </cell>
          <cell r="BR108">
            <v>22315</v>
          </cell>
          <cell r="BS108">
            <v>22750</v>
          </cell>
          <cell r="BT108">
            <v>24204</v>
          </cell>
          <cell r="BU108">
            <v>24529</v>
          </cell>
          <cell r="BV108">
            <v>25346</v>
          </cell>
          <cell r="BW108">
            <v>25543</v>
          </cell>
          <cell r="BX108">
            <v>25591</v>
          </cell>
          <cell r="BY108">
            <v>25266</v>
          </cell>
          <cell r="BZ108">
            <v>26016</v>
          </cell>
          <cell r="CA108">
            <v>26784</v>
          </cell>
          <cell r="CB108">
            <v>27359</v>
          </cell>
          <cell r="CC108">
            <v>28004</v>
          </cell>
          <cell r="CD108">
            <v>28497</v>
          </cell>
          <cell r="CE108">
            <v>30096</v>
          </cell>
          <cell r="CF108">
            <v>30946</v>
          </cell>
          <cell r="CG108">
            <v>32018</v>
          </cell>
          <cell r="CH108">
            <v>32782</v>
          </cell>
          <cell r="CI108">
            <v>33463</v>
          </cell>
          <cell r="CJ108">
            <v>34287</v>
          </cell>
          <cell r="CK108">
            <v>34494</v>
          </cell>
          <cell r="CL108">
            <v>34713</v>
          </cell>
          <cell r="CM108">
            <v>34176</v>
          </cell>
          <cell r="CN108">
            <v>33337</v>
          </cell>
          <cell r="CO108">
            <v>34354</v>
          </cell>
          <cell r="CP108">
            <v>33475</v>
          </cell>
          <cell r="CQ108">
            <v>34714</v>
          </cell>
          <cell r="CR108">
            <v>35316</v>
          </cell>
          <cell r="CS108">
            <v>36221</v>
          </cell>
          <cell r="CT108">
            <v>37982</v>
          </cell>
          <cell r="CU108">
            <v>38483</v>
          </cell>
          <cell r="CV108">
            <v>38244</v>
          </cell>
          <cell r="CW108">
            <v>39158</v>
          </cell>
          <cell r="CX108">
            <v>40422</v>
          </cell>
          <cell r="CY108">
            <v>40917</v>
          </cell>
          <cell r="CZ108">
            <v>42546</v>
          </cell>
          <cell r="DA108">
            <v>42957</v>
          </cell>
          <cell r="DB108">
            <v>43163</v>
          </cell>
          <cell r="DC108">
            <v>43476</v>
          </cell>
          <cell r="DD108">
            <v>44815</v>
          </cell>
          <cell r="DE108">
            <v>44873</v>
          </cell>
          <cell r="DF108">
            <v>45148</v>
          </cell>
          <cell r="DG108">
            <v>45631</v>
          </cell>
          <cell r="DH108">
            <v>44986</v>
          </cell>
          <cell r="DI108">
            <v>44528</v>
          </cell>
          <cell r="DJ108">
            <v>45960</v>
          </cell>
          <cell r="DK108">
            <v>46019</v>
          </cell>
          <cell r="DL108">
            <v>46149</v>
          </cell>
          <cell r="DM108">
            <v>46318</v>
          </cell>
          <cell r="DN108">
            <v>46232</v>
          </cell>
          <cell r="DO108">
            <v>46307</v>
          </cell>
          <cell r="DP108">
            <v>46579</v>
          </cell>
          <cell r="DQ108">
            <v>47441</v>
          </cell>
          <cell r="DR108">
            <v>46866</v>
          </cell>
          <cell r="DS108">
            <v>46992</v>
          </cell>
          <cell r="DT108">
            <v>47942</v>
          </cell>
          <cell r="DU108">
            <v>49301</v>
          </cell>
          <cell r="DV108">
            <v>49537</v>
          </cell>
          <cell r="DW108">
            <v>50221</v>
          </cell>
          <cell r="DX108">
            <v>51444</v>
          </cell>
          <cell r="DY108">
            <v>51863</v>
          </cell>
          <cell r="DZ108">
            <v>52284</v>
          </cell>
          <cell r="EA108">
            <v>52946</v>
          </cell>
          <cell r="EB108">
            <v>54707</v>
          </cell>
          <cell r="EC108">
            <v>55540</v>
          </cell>
          <cell r="ED108">
            <v>56216</v>
          </cell>
          <cell r="EE108">
            <v>56690</v>
          </cell>
          <cell r="EF108">
            <v>56978</v>
          </cell>
          <cell r="EG108">
            <v>55900</v>
          </cell>
          <cell r="EH108">
            <v>56869</v>
          </cell>
          <cell r="EI108">
            <v>55638</v>
          </cell>
          <cell r="EJ108">
            <v>55501</v>
          </cell>
          <cell r="EK108">
            <v>57113</v>
          </cell>
          <cell r="EL108">
            <v>58005</v>
          </cell>
          <cell r="EM108">
            <v>58624</v>
          </cell>
          <cell r="EN108">
            <v>57970.415609999996</v>
          </cell>
          <cell r="EO108">
            <v>58425.264310000006</v>
          </cell>
          <cell r="EP108">
            <v>58849.696329999999</v>
          </cell>
          <cell r="EQ108">
            <v>59418.837049999995</v>
          </cell>
          <cell r="ER108">
            <v>59951.527799999996</v>
          </cell>
          <cell r="ES108">
            <v>59884.928240000001</v>
          </cell>
          <cell r="ET108">
            <v>61768.206610000001</v>
          </cell>
          <cell r="EU108">
            <v>62870.577669999999</v>
          </cell>
          <cell r="EV108">
            <v>64685.60007</v>
          </cell>
          <cell r="EW108">
            <v>66106.961039999995</v>
          </cell>
          <cell r="EX108">
            <v>65692.086729999995</v>
          </cell>
          <cell r="EY108">
            <v>67265.904769999994</v>
          </cell>
          <cell r="EZ108">
            <v>68600.343569999997</v>
          </cell>
          <cell r="FA108">
            <v>69829.575530000002</v>
          </cell>
          <cell r="FB108">
            <v>67077.291020000004</v>
          </cell>
          <cell r="FC108">
            <v>67122.701319999993</v>
          </cell>
          <cell r="FD108">
            <v>66738.729170000006</v>
          </cell>
          <cell r="FE108">
            <v>67738.654680000007</v>
          </cell>
          <cell r="FF108">
            <v>67747.337299999999</v>
          </cell>
          <cell r="FG108">
            <v>68188.360260000001</v>
          </cell>
          <cell r="FH108">
            <v>69251.096040000004</v>
          </cell>
          <cell r="FI108">
            <v>70298.939799999993</v>
          </cell>
          <cell r="FJ108">
            <v>71009.542459999997</v>
          </cell>
          <cell r="FK108">
            <v>71446.388810000004</v>
          </cell>
          <cell r="FL108">
            <v>71503.862200000003</v>
          </cell>
          <cell r="FM108">
            <v>71511.71362000001</v>
          </cell>
          <cell r="FN108">
            <v>71694.76284000001</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21633.624820000001</v>
          </cell>
          <cell r="EZ109">
            <v>21801.717720000001</v>
          </cell>
          <cell r="FA109">
            <v>22049.190170000002</v>
          </cell>
          <cell r="FB109">
            <v>21760.016829999997</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171235.36085</v>
          </cell>
          <cell r="EZ110">
            <v>171110.57443000001</v>
          </cell>
          <cell r="FA110">
            <v>173299.80486999999</v>
          </cell>
          <cell r="FB110">
            <v>169211.20286000002</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44343.74927</v>
          </cell>
          <cell r="EZ111">
            <v>44780.370459999998</v>
          </cell>
          <cell r="FA111">
            <v>45542.437689999999</v>
          </cell>
          <cell r="FB111">
            <v>44557.68939</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6246.0961699999998</v>
          </cell>
          <cell r="EZ113">
            <v>6231.8285500000002</v>
          </cell>
          <cell r="FA113">
            <v>6234.2104200000003</v>
          </cell>
          <cell r="FB113">
            <v>6174.8042000000005</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88907.854619999998</v>
          </cell>
          <cell r="EZ114">
            <v>90499.583299999998</v>
          </cell>
          <cell r="FA114">
            <v>92768.798639999994</v>
          </cell>
          <cell r="FB114">
            <v>91321.298970000003</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75495.530280000006</v>
          </cell>
          <cell r="EZ115">
            <v>76519.984360000002</v>
          </cell>
          <cell r="FA115">
            <v>77989.826719999997</v>
          </cell>
          <cell r="FB115">
            <v>74644.642019999999</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8719.9436999999998</v>
          </cell>
          <cell r="EZ116">
            <v>8998.1645800000006</v>
          </cell>
          <cell r="FA116">
            <v>9236.3128400000005</v>
          </cell>
          <cell r="FB116">
            <v>9080.1860199999992</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13955.239750000001</v>
          </cell>
          <cell r="EZ117">
            <v>14243.17085</v>
          </cell>
          <cell r="FA117">
            <v>14602.353160000001</v>
          </cell>
          <cell r="FB117">
            <v>14050.483340000001</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107549.44699</v>
          </cell>
          <cell r="EZ119">
            <v>108754.83253</v>
          </cell>
          <cell r="FA119">
            <v>111051.18531999999</v>
          </cell>
          <cell r="FB119">
            <v>106617.73776</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15555.143029999999</v>
          </cell>
          <cell r="EZ120">
            <v>16004.90681</v>
          </cell>
          <cell r="FA120">
            <v>16592.670170000001</v>
          </cell>
          <cell r="FB120">
            <v>16251.89501</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7872.3731200000002</v>
          </cell>
          <cell r="EZ121">
            <v>7986.6084800000008</v>
          </cell>
          <cell r="FA121">
            <v>9591.1615099999999</v>
          </cell>
          <cell r="FB121">
            <v>9532.4904200000001</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AZ Treći horizont</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74.895510000000002</v>
          </cell>
          <cell r="EZ122">
            <v>237.44368</v>
          </cell>
          <cell r="FA122">
            <v>303.86363</v>
          </cell>
          <cell r="FB122">
            <v>388.48160999999999</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108737.95845999999</v>
          </cell>
          <cell r="FH123">
            <v>110705.70427</v>
          </cell>
          <cell r="FI123">
            <v>112454.41041</v>
          </cell>
          <cell r="FJ123">
            <v>113611.66993999999</v>
          </cell>
          <cell r="FK123">
            <v>115655.71064</v>
          </cell>
          <cell r="FL123">
            <v>115925.35212000001</v>
          </cell>
          <cell r="FM123">
            <v>115585.68206000001</v>
          </cell>
          <cell r="FN123">
            <v>116205.19409</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8059</v>
          </cell>
          <cell r="EM124">
            <v>9055</v>
          </cell>
          <cell r="EN124">
            <v>9347.2045500000004</v>
          </cell>
          <cell r="EO124">
            <v>9638.3292799999999</v>
          </cell>
          <cell r="EP124">
            <v>9805.1688000000013</v>
          </cell>
          <cell r="EQ124">
            <v>9997.4914200000003</v>
          </cell>
          <cell r="ER124">
            <v>10181.002869999998</v>
          </cell>
          <cell r="ES124">
            <v>10252.25476</v>
          </cell>
          <cell r="ET124">
            <v>10460.367390000001</v>
          </cell>
          <cell r="EU124">
            <v>10729.42165</v>
          </cell>
          <cell r="EV124">
            <v>11105.01771</v>
          </cell>
          <cell r="EW124">
            <v>11727.856810000001</v>
          </cell>
          <cell r="EX124">
            <v>11898.010779999999</v>
          </cell>
          <cell r="EY124">
            <v>15555.143029999999</v>
          </cell>
          <cell r="EZ124">
            <v>16004.90681</v>
          </cell>
          <cell r="FA124">
            <v>16592.670170000001</v>
          </cell>
          <cell r="FB124">
            <v>16251.89501</v>
          </cell>
          <cell r="FC124">
            <v>16399.857080000002</v>
          </cell>
          <cell r="FD124">
            <v>16571.425869999999</v>
          </cell>
          <cell r="FE124">
            <v>16852.409469999999</v>
          </cell>
          <cell r="FF124">
            <v>17172.971920000004</v>
          </cell>
          <cell r="FG124">
            <v>17428.284359999998</v>
          </cell>
          <cell r="FH124">
            <v>17690.497199999998</v>
          </cell>
          <cell r="FI124">
            <v>18247.734760000003</v>
          </cell>
          <cell r="FJ124">
            <v>18338.044140000002</v>
          </cell>
          <cell r="FK124">
            <v>20544.092649999999</v>
          </cell>
          <cell r="FL124">
            <v>21096.037949999998</v>
          </cell>
          <cell r="FM124">
            <v>21210.404280000002</v>
          </cell>
          <cell r="FN124">
            <v>21368.21299</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10298.437820000001</v>
          </cell>
          <cell r="FH125">
            <v>10371.540580000001</v>
          </cell>
          <cell r="FI125">
            <v>10461.05783</v>
          </cell>
          <cell r="FJ125">
            <v>10753.654849999999</v>
          </cell>
          <cell r="FK125">
            <v>16372.54392</v>
          </cell>
          <cell r="FL125">
            <v>16441.17499</v>
          </cell>
          <cell r="FM125">
            <v>16336.947470000001</v>
          </cell>
          <cell r="FN125">
            <v>16383.46206</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900.23023999999998</v>
          </cell>
          <cell r="FH126">
            <v>976.71594999999991</v>
          </cell>
          <cell r="FI126">
            <v>1166.2468600000002</v>
          </cell>
          <cell r="FJ126">
            <v>1323.48506</v>
          </cell>
          <cell r="FK126">
            <v>1676.19092</v>
          </cell>
          <cell r="FL126">
            <v>1773.4809399999999</v>
          </cell>
          <cell r="FM126">
            <v>1886.1441499999999</v>
          </cell>
          <cell r="FN126">
            <v>1979.64293</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107.78391999999999</v>
          </cell>
          <cell r="FG127">
            <v>250.69183999999998</v>
          </cell>
          <cell r="FH127">
            <v>295.67884000000004</v>
          </cell>
          <cell r="FI127">
            <v>339.41684999999995</v>
          </cell>
          <cell r="FJ127">
            <v>388.05715000000004</v>
          </cell>
          <cell r="FK127">
            <v>432.80799999999999</v>
          </cell>
          <cell r="FL127">
            <v>493.14188999999999</v>
          </cell>
          <cell r="FM127">
            <v>520.98264000000006</v>
          </cell>
          <cell r="FN127">
            <v>562.03440999999998</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788740.80572999991</v>
          </cell>
          <cell r="FG129">
            <v>794788.12971000012</v>
          </cell>
          <cell r="FH129">
            <v>806367.94032000005</v>
          </cell>
          <cell r="FI129">
            <v>816670.74085000029</v>
          </cell>
          <cell r="FJ129">
            <v>825721.52659000002</v>
          </cell>
          <cell r="FK129">
            <v>849556.42677999986</v>
          </cell>
          <cell r="FL129">
            <v>845908.79908000003</v>
          </cell>
          <cell r="FM129">
            <v>840228.3656100001</v>
          </cell>
          <cell r="FN129">
            <v>840315.95818999992</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 sheetId="9">
        <row r="1">
          <cell r="A1" t="str">
            <v>Bruto uplate u mjesecu (u kn):</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00"/>
      <c r="B1" s="301"/>
      <c r="C1" s="301"/>
      <c r="D1" s="301"/>
      <c r="E1" s="301"/>
      <c r="F1" s="301"/>
      <c r="G1" s="301"/>
      <c r="H1" s="301"/>
      <c r="I1" s="301"/>
    </row>
    <row r="2" spans="1:9" ht="18">
      <c r="A2" s="864" t="s">
        <v>0</v>
      </c>
      <c r="B2" s="864"/>
      <c r="C2" s="864"/>
      <c r="D2" s="864"/>
      <c r="E2" s="864"/>
      <c r="F2" s="864"/>
      <c r="G2" s="864"/>
      <c r="H2" s="864"/>
      <c r="I2" s="864"/>
    </row>
    <row r="3" spans="1:9" ht="18">
      <c r="A3" s="302"/>
      <c r="B3" s="302"/>
      <c r="C3" s="302"/>
      <c r="D3" s="302"/>
      <c r="E3" s="302"/>
      <c r="F3" s="302"/>
      <c r="G3" s="302"/>
      <c r="H3" s="302"/>
      <c r="I3" s="302"/>
    </row>
    <row r="4" spans="1:9" ht="16.5">
      <c r="A4" s="865" t="s">
        <v>1</v>
      </c>
      <c r="B4" s="865"/>
      <c r="C4" s="865"/>
      <c r="D4" s="865"/>
      <c r="E4" s="865"/>
      <c r="F4" s="865"/>
      <c r="G4" s="865"/>
      <c r="H4" s="865"/>
      <c r="I4" s="865"/>
    </row>
    <row r="5" spans="1:9" ht="15" customHeight="1">
      <c r="A5" s="303"/>
      <c r="B5" s="303"/>
      <c r="C5" s="303"/>
      <c r="D5" s="303"/>
      <c r="E5" s="303"/>
      <c r="F5" s="303"/>
      <c r="G5" s="303"/>
      <c r="H5" s="303"/>
      <c r="I5" s="303"/>
    </row>
    <row r="6" spans="1:9" ht="15" customHeight="1">
      <c r="A6" s="304"/>
      <c r="B6" s="304"/>
      <c r="C6" s="304"/>
      <c r="D6" s="304"/>
      <c r="E6" s="304"/>
      <c r="F6" s="304"/>
      <c r="G6" s="304"/>
      <c r="H6" s="304"/>
      <c r="I6" s="304"/>
    </row>
    <row r="7" spans="1:9">
      <c r="A7" s="866" t="s">
        <v>1575</v>
      </c>
      <c r="B7" s="867"/>
      <c r="C7" s="867"/>
      <c r="D7" s="867"/>
      <c r="E7" s="867"/>
      <c r="F7" s="867"/>
      <c r="G7" s="867"/>
      <c r="H7" s="867"/>
      <c r="I7" s="867"/>
    </row>
    <row r="8" spans="1:9">
      <c r="A8" s="305"/>
      <c r="B8" s="305"/>
      <c r="C8" s="305"/>
      <c r="D8" s="305"/>
      <c r="E8" s="305"/>
      <c r="F8" s="305"/>
      <c r="G8" s="305"/>
      <c r="H8" s="305"/>
      <c r="I8" s="305"/>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ht="30">
      <c r="A18" s="868" t="s">
        <v>2</v>
      </c>
      <c r="B18" s="868"/>
      <c r="C18" s="868"/>
      <c r="D18" s="868"/>
      <c r="E18" s="868"/>
      <c r="F18" s="868"/>
      <c r="G18" s="868"/>
      <c r="H18" s="868"/>
      <c r="I18" s="868"/>
    </row>
    <row r="19" spans="1:9" ht="18.75" customHeight="1">
      <c r="A19" s="307"/>
      <c r="B19" s="307"/>
      <c r="C19" s="307"/>
      <c r="D19" s="307"/>
      <c r="E19" s="307"/>
      <c r="F19" s="307"/>
      <c r="G19" s="307"/>
      <c r="H19" s="307"/>
      <c r="I19" s="307"/>
    </row>
    <row r="20" spans="1:9" ht="18.75" customHeight="1">
      <c r="A20" s="869" t="s">
        <v>1495</v>
      </c>
      <c r="B20" s="869"/>
      <c r="C20" s="869"/>
      <c r="D20" s="869"/>
      <c r="E20" s="869"/>
      <c r="F20" s="869"/>
      <c r="G20" s="869"/>
      <c r="H20" s="869"/>
      <c r="I20" s="869"/>
    </row>
    <row r="21" spans="1:9" ht="18.75" customHeight="1">
      <c r="A21" s="308"/>
      <c r="B21" s="308"/>
      <c r="C21" s="308"/>
      <c r="D21" s="308"/>
      <c r="E21" s="308"/>
      <c r="F21" s="308"/>
      <c r="G21" s="308"/>
      <c r="H21" s="308"/>
      <c r="I21" s="308"/>
    </row>
    <row r="22" spans="1:9" ht="26.25" customHeight="1">
      <c r="A22" s="870" t="s">
        <v>3</v>
      </c>
      <c r="B22" s="870"/>
      <c r="C22" s="870"/>
      <c r="D22" s="870"/>
      <c r="E22" s="870"/>
      <c r="F22" s="870"/>
      <c r="G22" s="870"/>
      <c r="H22" s="870"/>
      <c r="I22" s="870"/>
    </row>
    <row r="23" spans="1:9" ht="18.75">
      <c r="A23" s="309"/>
      <c r="B23" s="309"/>
      <c r="C23" s="309"/>
      <c r="D23" s="309"/>
      <c r="E23" s="309"/>
      <c r="F23" s="309"/>
      <c r="G23" s="309"/>
      <c r="H23" s="309"/>
      <c r="I23" s="309"/>
    </row>
    <row r="24" spans="1:9" ht="18.75" customHeight="1">
      <c r="A24" s="860" t="s">
        <v>1496</v>
      </c>
      <c r="B24" s="860"/>
      <c r="C24" s="860"/>
      <c r="D24" s="860"/>
      <c r="E24" s="860"/>
      <c r="F24" s="860"/>
      <c r="G24" s="860"/>
      <c r="H24" s="860"/>
      <c r="I24" s="860"/>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861"/>
      <c r="B36" s="861"/>
      <c r="C36" s="861"/>
      <c r="D36" s="861"/>
      <c r="E36" s="861"/>
      <c r="F36" s="861"/>
      <c r="G36" s="861"/>
      <c r="H36" s="861"/>
      <c r="I36" s="861"/>
    </row>
    <row r="37" spans="1:9" ht="50.25" customHeight="1">
      <c r="A37" s="862" t="s">
        <v>4</v>
      </c>
      <c r="B37" s="862"/>
      <c r="C37" s="862"/>
      <c r="D37" s="862"/>
      <c r="E37" s="862"/>
      <c r="F37" s="862"/>
      <c r="G37" s="862"/>
      <c r="H37" s="862"/>
      <c r="I37" s="862"/>
    </row>
    <row r="38" spans="1:9">
      <c r="A38" s="310"/>
      <c r="B38" s="310"/>
      <c r="C38" s="310"/>
      <c r="D38" s="310"/>
      <c r="E38" s="310"/>
      <c r="F38" s="310"/>
      <c r="G38" s="310"/>
      <c r="H38" s="310"/>
      <c r="I38" s="310"/>
    </row>
    <row r="39" spans="1:9" ht="65.25" customHeight="1">
      <c r="A39" s="863" t="s">
        <v>5</v>
      </c>
      <c r="B39" s="863"/>
      <c r="C39" s="863"/>
      <c r="D39" s="863"/>
      <c r="E39" s="863"/>
      <c r="F39" s="863"/>
      <c r="G39" s="863"/>
      <c r="H39" s="863"/>
      <c r="I39" s="863"/>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11" t="s">
        <v>690</v>
      </c>
      <c r="L1" s="312" t="str">
        <f>Naslovnica!A20</f>
        <v>Ožujak 2018.</v>
      </c>
    </row>
    <row r="2" spans="1:19" ht="12.75" customHeight="1">
      <c r="A2" s="109" t="s">
        <v>696</v>
      </c>
      <c r="J2" s="85"/>
      <c r="K2" s="85"/>
      <c r="L2" s="110" t="str">
        <f>Naslovnica!A24</f>
        <v>March 2018</v>
      </c>
      <c r="M2" s="75"/>
    </row>
    <row r="3" spans="1:19" ht="12.75" customHeight="1">
      <c r="J3" s="75"/>
    </row>
    <row r="4" spans="1:19" ht="12.75" customHeight="1"/>
    <row r="5" spans="1:19" ht="12.75" customHeight="1"/>
    <row r="6" spans="1:19" ht="12.75" customHeight="1"/>
    <row r="7" spans="1:19" ht="12.75" customHeight="1">
      <c r="S7" s="85"/>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396</v>
      </c>
    </row>
    <row r="26" spans="1:1" ht="12.75" customHeight="1">
      <c r="A26" s="37"/>
    </row>
    <row r="27" spans="1:1" ht="12.75" customHeight="1">
      <c r="A27" s="311" t="s">
        <v>691</v>
      </c>
    </row>
    <row r="28" spans="1:1" ht="12.75" customHeight="1">
      <c r="A28" s="109" t="s">
        <v>695</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396</v>
      </c>
    </row>
    <row r="52" spans="1:1" ht="12.75" customHeight="1"/>
    <row r="53" spans="1:1" ht="12.75" customHeight="1">
      <c r="A53" s="311" t="s">
        <v>692</v>
      </c>
    </row>
    <row r="54" spans="1:1" ht="12.75" customHeight="1">
      <c r="A54" s="109" t="s">
        <v>697</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396</v>
      </c>
    </row>
    <row r="78" spans="1:12" ht="12.75" customHeight="1">
      <c r="A78" s="72" t="s">
        <v>274</v>
      </c>
    </row>
    <row r="79" spans="1:12" ht="12.75" customHeight="1">
      <c r="L79" s="40" t="s">
        <v>311</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65" t="s">
        <v>715</v>
      </c>
      <c r="AG1" s="312" t="str">
        <f>Naslovnica!A20</f>
        <v>Ožujak 2018.</v>
      </c>
    </row>
    <row r="2" spans="1:33" ht="12.75" customHeight="1">
      <c r="A2" s="111" t="s">
        <v>716</v>
      </c>
      <c r="AG2" s="110" t="str">
        <f>Naslovnica!A24</f>
        <v>March 2018</v>
      </c>
    </row>
    <row r="3" spans="1:33" ht="12.75" customHeight="1">
      <c r="A3" s="111"/>
      <c r="AG3" s="110"/>
    </row>
    <row r="4" spans="1:33" ht="12.75" customHeight="1">
      <c r="I4" s="567"/>
      <c r="J4" s="567"/>
      <c r="K4" s="567"/>
      <c r="AG4" s="21" t="s">
        <v>397</v>
      </c>
    </row>
    <row r="5" spans="1:33" ht="15" customHeight="1">
      <c r="A5" s="342" t="s">
        <v>699</v>
      </c>
      <c r="B5" s="910" t="s">
        <v>704</v>
      </c>
      <c r="C5" s="910"/>
      <c r="D5" s="910"/>
      <c r="E5" s="910"/>
      <c r="F5" s="910"/>
      <c r="G5" s="910"/>
      <c r="H5" s="910"/>
      <c r="I5" s="910"/>
      <c r="J5" s="911" t="s">
        <v>710</v>
      </c>
      <c r="K5" s="911"/>
      <c r="L5" s="910" t="s">
        <v>705</v>
      </c>
      <c r="M5" s="910"/>
      <c r="N5" s="910"/>
      <c r="O5" s="910"/>
      <c r="P5" s="910"/>
      <c r="Q5" s="910"/>
      <c r="R5" s="910"/>
      <c r="S5" s="910"/>
      <c r="T5" s="911" t="s">
        <v>711</v>
      </c>
      <c r="U5" s="911"/>
      <c r="V5" s="910" t="s">
        <v>706</v>
      </c>
      <c r="W5" s="910"/>
      <c r="X5" s="910"/>
      <c r="Y5" s="910"/>
      <c r="Z5" s="910"/>
      <c r="AA5" s="910"/>
      <c r="AB5" s="910"/>
      <c r="AC5" s="910"/>
      <c r="AD5" s="911" t="s">
        <v>712</v>
      </c>
      <c r="AE5" s="911"/>
      <c r="AF5" s="913" t="s">
        <v>1258</v>
      </c>
      <c r="AG5" s="913"/>
    </row>
    <row r="6" spans="1:33" ht="22.5" customHeight="1">
      <c r="A6" s="912" t="s">
        <v>398</v>
      </c>
      <c r="B6" s="885" t="s">
        <v>700</v>
      </c>
      <c r="C6" s="885"/>
      <c r="D6" s="885" t="s">
        <v>701</v>
      </c>
      <c r="E6" s="885"/>
      <c r="F6" s="885" t="s">
        <v>702</v>
      </c>
      <c r="G6" s="885"/>
      <c r="H6" s="885" t="s">
        <v>703</v>
      </c>
      <c r="I6" s="885"/>
      <c r="J6" s="911"/>
      <c r="K6" s="911"/>
      <c r="L6" s="885" t="s">
        <v>700</v>
      </c>
      <c r="M6" s="885"/>
      <c r="N6" s="885" t="s">
        <v>701</v>
      </c>
      <c r="O6" s="885"/>
      <c r="P6" s="885" t="s">
        <v>702</v>
      </c>
      <c r="Q6" s="885"/>
      <c r="R6" s="885" t="s">
        <v>703</v>
      </c>
      <c r="S6" s="885"/>
      <c r="T6" s="911"/>
      <c r="U6" s="911"/>
      <c r="V6" s="885" t="s">
        <v>700</v>
      </c>
      <c r="W6" s="885"/>
      <c r="X6" s="885" t="s">
        <v>701</v>
      </c>
      <c r="Y6" s="885"/>
      <c r="Z6" s="885" t="s">
        <v>702</v>
      </c>
      <c r="AA6" s="885"/>
      <c r="AB6" s="885" t="s">
        <v>703</v>
      </c>
      <c r="AC6" s="885"/>
      <c r="AD6" s="911"/>
      <c r="AE6" s="911"/>
      <c r="AF6" s="913"/>
      <c r="AG6" s="913"/>
    </row>
    <row r="7" spans="1:33">
      <c r="A7" s="912"/>
      <c r="B7" s="342" t="s">
        <v>125</v>
      </c>
      <c r="C7" s="342" t="s">
        <v>126</v>
      </c>
      <c r="D7" s="342" t="s">
        <v>125</v>
      </c>
      <c r="E7" s="342" t="s">
        <v>126</v>
      </c>
      <c r="F7" s="342" t="s">
        <v>125</v>
      </c>
      <c r="G7" s="342" t="s">
        <v>126</v>
      </c>
      <c r="H7" s="342" t="s">
        <v>125</v>
      </c>
      <c r="I7" s="342" t="s">
        <v>126</v>
      </c>
      <c r="J7" s="342" t="s">
        <v>125</v>
      </c>
      <c r="K7" s="342" t="s">
        <v>126</v>
      </c>
      <c r="L7" s="342" t="s">
        <v>125</v>
      </c>
      <c r="M7" s="342" t="s">
        <v>126</v>
      </c>
      <c r="N7" s="342" t="s">
        <v>125</v>
      </c>
      <c r="O7" s="342" t="s">
        <v>126</v>
      </c>
      <c r="P7" s="342" t="s">
        <v>125</v>
      </c>
      <c r="Q7" s="342" t="s">
        <v>126</v>
      </c>
      <c r="R7" s="342" t="s">
        <v>125</v>
      </c>
      <c r="S7" s="342" t="s">
        <v>126</v>
      </c>
      <c r="T7" s="342" t="s">
        <v>125</v>
      </c>
      <c r="U7" s="342" t="s">
        <v>126</v>
      </c>
      <c r="V7" s="342" t="s">
        <v>125</v>
      </c>
      <c r="W7" s="342" t="s">
        <v>126</v>
      </c>
      <c r="X7" s="342" t="s">
        <v>125</v>
      </c>
      <c r="Y7" s="342" t="s">
        <v>126</v>
      </c>
      <c r="Z7" s="342" t="s">
        <v>125</v>
      </c>
      <c r="AA7" s="342" t="s">
        <v>126</v>
      </c>
      <c r="AB7" s="342" t="s">
        <v>125</v>
      </c>
      <c r="AC7" s="342" t="s">
        <v>126</v>
      </c>
      <c r="AD7" s="342" t="s">
        <v>125</v>
      </c>
      <c r="AE7" s="342" t="s">
        <v>126</v>
      </c>
      <c r="AF7" s="342" t="s">
        <v>125</v>
      </c>
      <c r="AG7" s="342" t="s">
        <v>126</v>
      </c>
    </row>
    <row r="8" spans="1:33">
      <c r="A8" s="912"/>
      <c r="B8" s="343" t="s">
        <v>117</v>
      </c>
      <c r="C8" s="343" t="s">
        <v>118</v>
      </c>
      <c r="D8" s="343" t="s">
        <v>117</v>
      </c>
      <c r="E8" s="343" t="s">
        <v>118</v>
      </c>
      <c r="F8" s="343" t="s">
        <v>117</v>
      </c>
      <c r="G8" s="343" t="s">
        <v>118</v>
      </c>
      <c r="H8" s="343" t="s">
        <v>117</v>
      </c>
      <c r="I8" s="343" t="s">
        <v>118</v>
      </c>
      <c r="J8" s="343" t="s">
        <v>117</v>
      </c>
      <c r="K8" s="343" t="s">
        <v>118</v>
      </c>
      <c r="L8" s="343" t="s">
        <v>117</v>
      </c>
      <c r="M8" s="343" t="s">
        <v>118</v>
      </c>
      <c r="N8" s="343" t="s">
        <v>117</v>
      </c>
      <c r="O8" s="343" t="s">
        <v>118</v>
      </c>
      <c r="P8" s="343" t="s">
        <v>117</v>
      </c>
      <c r="Q8" s="343" t="s">
        <v>118</v>
      </c>
      <c r="R8" s="343" t="s">
        <v>117</v>
      </c>
      <c r="S8" s="343" t="s">
        <v>118</v>
      </c>
      <c r="T8" s="343" t="s">
        <v>117</v>
      </c>
      <c r="U8" s="343" t="s">
        <v>118</v>
      </c>
      <c r="V8" s="343" t="s">
        <v>117</v>
      </c>
      <c r="W8" s="343" t="s">
        <v>118</v>
      </c>
      <c r="X8" s="343" t="s">
        <v>117</v>
      </c>
      <c r="Y8" s="343" t="s">
        <v>118</v>
      </c>
      <c r="Z8" s="343" t="s">
        <v>117</v>
      </c>
      <c r="AA8" s="343" t="s">
        <v>118</v>
      </c>
      <c r="AB8" s="343" t="s">
        <v>117</v>
      </c>
      <c r="AC8" s="343" t="s">
        <v>118</v>
      </c>
      <c r="AD8" s="343" t="s">
        <v>117</v>
      </c>
      <c r="AE8" s="343" t="s">
        <v>118</v>
      </c>
      <c r="AF8" s="343" t="s">
        <v>117</v>
      </c>
      <c r="AG8" s="343" t="s">
        <v>118</v>
      </c>
    </row>
    <row r="9" spans="1:33" ht="18">
      <c r="A9" s="187" t="s">
        <v>487</v>
      </c>
      <c r="B9" s="164">
        <v>22472.803350000002</v>
      </c>
      <c r="C9" s="165">
        <v>8.2681416812891678E-2</v>
      </c>
      <c r="D9" s="164">
        <v>3252.6206299999999</v>
      </c>
      <c r="E9" s="165">
        <v>4.0056242070163429E-2</v>
      </c>
      <c r="F9" s="164">
        <v>8863.7452300000004</v>
      </c>
      <c r="G9" s="165">
        <v>0.10804412946693717</v>
      </c>
      <c r="H9" s="164">
        <v>13396.17009</v>
      </c>
      <c r="I9" s="165">
        <v>8.00766374068934E-2</v>
      </c>
      <c r="J9" s="164">
        <v>47985.339300000007</v>
      </c>
      <c r="K9" s="165">
        <v>7.9666018834055649E-2</v>
      </c>
      <c r="L9" s="164">
        <v>1477500.9831300001</v>
      </c>
      <c r="M9" s="165">
        <v>4.3607369290904509E-2</v>
      </c>
      <c r="N9" s="164">
        <v>484356.13462999999</v>
      </c>
      <c r="O9" s="165">
        <v>3.9147786038967507E-2</v>
      </c>
      <c r="P9" s="164">
        <v>274206.88393000001</v>
      </c>
      <c r="Q9" s="165">
        <v>1.8853673824783538E-2</v>
      </c>
      <c r="R9" s="164">
        <v>968358.03300000005</v>
      </c>
      <c r="S9" s="165">
        <v>3.5435565882597726E-2</v>
      </c>
      <c r="T9" s="164">
        <v>3204422.0346900001</v>
      </c>
      <c r="U9" s="165">
        <v>3.6361965412540144E-2</v>
      </c>
      <c r="V9" s="164">
        <v>68944.632610000001</v>
      </c>
      <c r="W9" s="165">
        <v>4.1925018563114029E-2</v>
      </c>
      <c r="X9" s="164">
        <v>41002.146399999998</v>
      </c>
      <c r="Y9" s="165">
        <v>9.3546278809078245E-2</v>
      </c>
      <c r="Z9" s="164">
        <v>8954.5363400000006</v>
      </c>
      <c r="AA9" s="165">
        <v>1.4505920080052668E-2</v>
      </c>
      <c r="AB9" s="164">
        <v>95805.669739999998</v>
      </c>
      <c r="AC9" s="165">
        <v>6.9295696769777287E-2</v>
      </c>
      <c r="AD9" s="164">
        <v>214706.98509</v>
      </c>
      <c r="AE9" s="165">
        <v>5.2590120825883435E-2</v>
      </c>
      <c r="AF9" s="164">
        <v>3467114.3590800003</v>
      </c>
      <c r="AG9" s="165">
        <v>3.7356864805132416E-2</v>
      </c>
    </row>
    <row r="10" spans="1:33" ht="18">
      <c r="A10" s="187" t="s">
        <v>488</v>
      </c>
      <c r="B10" s="167">
        <v>237.84965</v>
      </c>
      <c r="C10" s="168">
        <v>8.7509091519062307E-4</v>
      </c>
      <c r="D10" s="167">
        <v>259.36689999999999</v>
      </c>
      <c r="E10" s="168">
        <v>3.1941208376913824E-3</v>
      </c>
      <c r="F10" s="167">
        <v>40.98133</v>
      </c>
      <c r="G10" s="168">
        <v>4.9953964259499329E-4</v>
      </c>
      <c r="H10" s="167">
        <v>560.39522999999997</v>
      </c>
      <c r="I10" s="168">
        <v>3.3498056038240875E-3</v>
      </c>
      <c r="J10" s="167">
        <v>1098.5931099999998</v>
      </c>
      <c r="K10" s="168">
        <v>1.8239016472313193E-3</v>
      </c>
      <c r="L10" s="167">
        <v>68749.769480000003</v>
      </c>
      <c r="M10" s="168">
        <v>2.0290995543216727E-3</v>
      </c>
      <c r="N10" s="167">
        <v>12443.74878</v>
      </c>
      <c r="O10" s="168">
        <v>1.0057583251923371E-3</v>
      </c>
      <c r="P10" s="167">
        <v>5854.9445400000004</v>
      </c>
      <c r="Q10" s="168">
        <v>4.0256908592979429E-4</v>
      </c>
      <c r="R10" s="167">
        <v>34881.077649999999</v>
      </c>
      <c r="S10" s="168">
        <v>1.2764191373446086E-3</v>
      </c>
      <c r="T10" s="167">
        <v>121929.54045</v>
      </c>
      <c r="U10" s="165">
        <v>1.3835873316976261E-3</v>
      </c>
      <c r="V10" s="167">
        <v>218.19399999999999</v>
      </c>
      <c r="W10" s="168">
        <v>1.3268309880054785E-4</v>
      </c>
      <c r="X10" s="167">
        <v>1343.45967</v>
      </c>
      <c r="Y10" s="168">
        <v>3.0650993641291972E-3</v>
      </c>
      <c r="Z10" s="167">
        <v>7.2649999999999997</v>
      </c>
      <c r="AA10" s="168">
        <v>1.1768952113223835E-5</v>
      </c>
      <c r="AB10" s="167">
        <v>1243.6708600000002</v>
      </c>
      <c r="AC10" s="168">
        <v>8.9954006928659404E-4</v>
      </c>
      <c r="AD10" s="167">
        <v>2812.5895300000002</v>
      </c>
      <c r="AE10" s="168">
        <v>6.8891295341095941E-4</v>
      </c>
      <c r="AF10" s="167">
        <v>125840.72309</v>
      </c>
      <c r="AG10" s="165">
        <v>1.3558868824565253E-3</v>
      </c>
    </row>
    <row r="11" spans="1:33" ht="27">
      <c r="A11" s="187" t="s">
        <v>489</v>
      </c>
      <c r="B11" s="167">
        <v>249214.64978000001</v>
      </c>
      <c r="C11" s="168">
        <v>0.91690475876206168</v>
      </c>
      <c r="D11" s="167">
        <v>77722.139930000005</v>
      </c>
      <c r="E11" s="168">
        <v>0.95715338657468807</v>
      </c>
      <c r="F11" s="167">
        <v>75672.986609999993</v>
      </c>
      <c r="G11" s="168">
        <v>0.92241166124318341</v>
      </c>
      <c r="H11" s="167">
        <v>153391.04862000002</v>
      </c>
      <c r="I11" s="168">
        <v>0.9169067949485028</v>
      </c>
      <c r="J11" s="167">
        <v>556000.82494000008</v>
      </c>
      <c r="K11" s="168">
        <v>0.92308135854778717</v>
      </c>
      <c r="L11" s="167">
        <v>32372923.366919998</v>
      </c>
      <c r="M11" s="168">
        <v>0.95546334006278077</v>
      </c>
      <c r="N11" s="167">
        <v>12101065.694319999</v>
      </c>
      <c r="O11" s="168">
        <v>0.97806117601176201</v>
      </c>
      <c r="P11" s="167">
        <v>14682506.340950001</v>
      </c>
      <c r="Q11" s="168">
        <v>1.0095267540885451</v>
      </c>
      <c r="R11" s="167">
        <v>26342354.141040001</v>
      </c>
      <c r="S11" s="168">
        <v>0.96395774481848495</v>
      </c>
      <c r="T11" s="167">
        <v>85498849.543229997</v>
      </c>
      <c r="U11" s="168">
        <v>0.97019249532269014</v>
      </c>
      <c r="V11" s="167">
        <v>1577492.34197</v>
      </c>
      <c r="W11" s="168">
        <v>0.95926823041290377</v>
      </c>
      <c r="X11" s="167">
        <v>397114.70812999998</v>
      </c>
      <c r="Y11" s="168">
        <v>0.90601606178145622</v>
      </c>
      <c r="Z11" s="167">
        <v>609248.75019000005</v>
      </c>
      <c r="AA11" s="168">
        <v>0.98695380124261278</v>
      </c>
      <c r="AB11" s="167">
        <v>1290885.8856199998</v>
      </c>
      <c r="AC11" s="168">
        <v>0.93369042914754874</v>
      </c>
      <c r="AD11" s="167">
        <v>3874741.6859099995</v>
      </c>
      <c r="AE11" s="168">
        <v>0.94907547300185602</v>
      </c>
      <c r="AF11" s="167">
        <v>89929592.054079995</v>
      </c>
      <c r="AG11" s="168">
        <v>0.96895783190619023</v>
      </c>
    </row>
    <row r="12" spans="1:33" ht="18.75">
      <c r="A12" s="187" t="s">
        <v>490</v>
      </c>
      <c r="B12" s="169">
        <v>219201.34742999999</v>
      </c>
      <c r="C12" s="170">
        <v>0.80648051293553069</v>
      </c>
      <c r="D12" s="169">
        <v>60946.208469999998</v>
      </c>
      <c r="E12" s="170">
        <v>0.75055666105547791</v>
      </c>
      <c r="F12" s="169">
        <v>57479.148200000003</v>
      </c>
      <c r="G12" s="170">
        <v>0.70063887991172202</v>
      </c>
      <c r="H12" s="169">
        <v>117633.40992000001</v>
      </c>
      <c r="I12" s="170">
        <v>0.70316275844630582</v>
      </c>
      <c r="J12" s="169">
        <v>455260.11401999998</v>
      </c>
      <c r="K12" s="170">
        <v>0.75583003781973135</v>
      </c>
      <c r="L12" s="169">
        <v>29354927.00804</v>
      </c>
      <c r="M12" s="170">
        <v>0.86638936769798158</v>
      </c>
      <c r="N12" s="169">
        <v>10321057.619290002</v>
      </c>
      <c r="O12" s="170">
        <v>0.83419312049071448</v>
      </c>
      <c r="P12" s="169">
        <v>11511104.31673</v>
      </c>
      <c r="Q12" s="170">
        <v>0.79147030534101437</v>
      </c>
      <c r="R12" s="169">
        <v>22822121.090419997</v>
      </c>
      <c r="S12" s="170">
        <v>0.83514025589768703</v>
      </c>
      <c r="T12" s="169">
        <v>74009210.034480006</v>
      </c>
      <c r="U12" s="170">
        <v>0.83981457696583428</v>
      </c>
      <c r="V12" s="169">
        <v>1577492.34197</v>
      </c>
      <c r="W12" s="170">
        <v>0.95926823041290377</v>
      </c>
      <c r="X12" s="169">
        <v>397114.70812999998</v>
      </c>
      <c r="Y12" s="170">
        <v>0.90601606178145622</v>
      </c>
      <c r="Z12" s="169">
        <v>593752.47505999997</v>
      </c>
      <c r="AA12" s="170">
        <v>0.96185057757594894</v>
      </c>
      <c r="AB12" s="169">
        <v>1269878.49908</v>
      </c>
      <c r="AC12" s="170">
        <v>0.91849590578007045</v>
      </c>
      <c r="AD12" s="169">
        <v>3838238.0242399997</v>
      </c>
      <c r="AE12" s="170">
        <v>0.94013430149312394</v>
      </c>
      <c r="AF12" s="169">
        <v>78302708.172740012</v>
      </c>
      <c r="AG12" s="170">
        <v>0.8436824921635907</v>
      </c>
    </row>
    <row r="13" spans="1:33" ht="19.5">
      <c r="A13" s="188" t="s">
        <v>415</v>
      </c>
      <c r="B13" s="169">
        <v>88652.074810000006</v>
      </c>
      <c r="C13" s="170">
        <v>0.32616665729392702</v>
      </c>
      <c r="D13" s="169">
        <v>20021.321749999999</v>
      </c>
      <c r="E13" s="170">
        <v>0.24656392546542638</v>
      </c>
      <c r="F13" s="169">
        <v>21169.652440000002</v>
      </c>
      <c r="G13" s="170">
        <v>0.25804630093112713</v>
      </c>
      <c r="H13" s="169">
        <v>32976.361949999999</v>
      </c>
      <c r="I13" s="170">
        <v>0.1971187407391769</v>
      </c>
      <c r="J13" s="169">
        <v>162819.41095000002</v>
      </c>
      <c r="K13" s="170">
        <v>0.2703153598268408</v>
      </c>
      <c r="L13" s="169">
        <v>3499770.0909600002</v>
      </c>
      <c r="M13" s="170">
        <v>0.10329317444273203</v>
      </c>
      <c r="N13" s="169">
        <v>1661116.0716800001</v>
      </c>
      <c r="O13" s="170">
        <v>0.13425868263172627</v>
      </c>
      <c r="P13" s="169">
        <v>1759928.0305000001</v>
      </c>
      <c r="Q13" s="170">
        <v>0.12100757124176074</v>
      </c>
      <c r="R13" s="169">
        <v>2645899.65888</v>
      </c>
      <c r="S13" s="170">
        <v>9.682260949549544E-2</v>
      </c>
      <c r="T13" s="169">
        <v>9566713.8520199992</v>
      </c>
      <c r="U13" s="170">
        <v>0.10855764766093702</v>
      </c>
      <c r="V13" s="169">
        <v>0</v>
      </c>
      <c r="W13" s="170">
        <v>0</v>
      </c>
      <c r="X13" s="169">
        <v>0</v>
      </c>
      <c r="Y13" s="170">
        <v>0</v>
      </c>
      <c r="Z13" s="169">
        <v>0</v>
      </c>
      <c r="AA13" s="170">
        <v>0</v>
      </c>
      <c r="AB13" s="169">
        <v>0</v>
      </c>
      <c r="AC13" s="170">
        <v>0</v>
      </c>
      <c r="AD13" s="169">
        <v>0</v>
      </c>
      <c r="AE13" s="170">
        <v>0</v>
      </c>
      <c r="AF13" s="169">
        <v>9729533.2629699986</v>
      </c>
      <c r="AG13" s="170">
        <v>0.10483209409286824</v>
      </c>
    </row>
    <row r="14" spans="1:33" ht="19.5">
      <c r="A14" s="188" t="s">
        <v>491</v>
      </c>
      <c r="B14" s="169">
        <v>125159.12265999999</v>
      </c>
      <c r="C14" s="170">
        <v>0.46048254093707874</v>
      </c>
      <c r="D14" s="169">
        <v>37030.314009999995</v>
      </c>
      <c r="E14" s="170">
        <v>0.45603081042953486</v>
      </c>
      <c r="F14" s="169">
        <v>32141.43377</v>
      </c>
      <c r="G14" s="170">
        <v>0.39178621918704071</v>
      </c>
      <c r="H14" s="169">
        <v>77318.708029999994</v>
      </c>
      <c r="I14" s="170">
        <v>0.46217852610796217</v>
      </c>
      <c r="J14" s="169">
        <v>271649.57847000001</v>
      </c>
      <c r="K14" s="170">
        <v>0.45099692427629245</v>
      </c>
      <c r="L14" s="169">
        <v>22910847.97064</v>
      </c>
      <c r="M14" s="170">
        <v>0.67619705139347641</v>
      </c>
      <c r="N14" s="169">
        <v>8255060.0486700004</v>
      </c>
      <c r="O14" s="170">
        <v>0.66721014026389813</v>
      </c>
      <c r="P14" s="169">
        <v>9326445.919569999</v>
      </c>
      <c r="Q14" s="170">
        <v>0.64125950009681121</v>
      </c>
      <c r="R14" s="169">
        <v>19670554.987679999</v>
      </c>
      <c r="S14" s="170">
        <v>0.71981356425965226</v>
      </c>
      <c r="T14" s="169">
        <v>60162908.92656</v>
      </c>
      <c r="U14" s="170">
        <v>0.68269459822167666</v>
      </c>
      <c r="V14" s="169">
        <v>1404546.21991</v>
      </c>
      <c r="W14" s="170">
        <v>0.85410022670767549</v>
      </c>
      <c r="X14" s="169">
        <v>365622.54817999998</v>
      </c>
      <c r="Y14" s="170">
        <v>0.83416678964230828</v>
      </c>
      <c r="Z14" s="169">
        <v>528275.39877999993</v>
      </c>
      <c r="AA14" s="170">
        <v>0.85578084939243571</v>
      </c>
      <c r="AB14" s="169">
        <v>1101344.87023</v>
      </c>
      <c r="AC14" s="170">
        <v>0.79659648926334825</v>
      </c>
      <c r="AD14" s="169">
        <v>3399789.0370999998</v>
      </c>
      <c r="AE14" s="170">
        <v>0.83274103154425194</v>
      </c>
      <c r="AF14" s="169">
        <v>63834347.542130001</v>
      </c>
      <c r="AG14" s="170">
        <v>0.68779129964664754</v>
      </c>
    </row>
    <row r="15" spans="1:33" ht="19.5">
      <c r="A15" s="188" t="s">
        <v>492</v>
      </c>
      <c r="B15" s="169">
        <v>0</v>
      </c>
      <c r="C15" s="170">
        <v>0</v>
      </c>
      <c r="D15" s="169">
        <v>0</v>
      </c>
      <c r="E15" s="170">
        <v>0</v>
      </c>
      <c r="F15" s="169">
        <v>0</v>
      </c>
      <c r="G15" s="170">
        <v>0</v>
      </c>
      <c r="H15" s="169">
        <v>0</v>
      </c>
      <c r="I15" s="170">
        <v>0</v>
      </c>
      <c r="J15" s="169">
        <v>0</v>
      </c>
      <c r="K15" s="170">
        <v>0</v>
      </c>
      <c r="L15" s="169">
        <v>0</v>
      </c>
      <c r="M15" s="170">
        <v>0</v>
      </c>
      <c r="N15" s="169">
        <v>0</v>
      </c>
      <c r="O15" s="170">
        <v>0</v>
      </c>
      <c r="P15" s="169">
        <v>0</v>
      </c>
      <c r="Q15" s="170">
        <v>0</v>
      </c>
      <c r="R15" s="169">
        <v>0</v>
      </c>
      <c r="S15" s="170">
        <v>0</v>
      </c>
      <c r="T15" s="169">
        <v>0</v>
      </c>
      <c r="U15" s="170">
        <v>0</v>
      </c>
      <c r="V15" s="169">
        <v>0</v>
      </c>
      <c r="W15" s="170">
        <v>0</v>
      </c>
      <c r="X15" s="169">
        <v>0</v>
      </c>
      <c r="Y15" s="170">
        <v>0</v>
      </c>
      <c r="Z15" s="169">
        <v>0</v>
      </c>
      <c r="AA15" s="170">
        <v>0</v>
      </c>
      <c r="AB15" s="169">
        <v>0</v>
      </c>
      <c r="AC15" s="170">
        <v>0</v>
      </c>
      <c r="AD15" s="169">
        <v>0</v>
      </c>
      <c r="AE15" s="170">
        <v>0</v>
      </c>
      <c r="AF15" s="169">
        <v>0</v>
      </c>
      <c r="AG15" s="170">
        <v>0</v>
      </c>
    </row>
    <row r="16" spans="1:33" ht="19.5">
      <c r="A16" s="188" t="s">
        <v>493</v>
      </c>
      <c r="B16" s="169">
        <v>5390.1499599999997</v>
      </c>
      <c r="C16" s="170">
        <v>1.9831314704524896E-2</v>
      </c>
      <c r="D16" s="169">
        <v>3894.5727099999999</v>
      </c>
      <c r="E16" s="170">
        <v>4.7961925160516616E-2</v>
      </c>
      <c r="F16" s="169">
        <v>4168.0619900000002</v>
      </c>
      <c r="G16" s="170">
        <v>5.0806359793554197E-2</v>
      </c>
      <c r="H16" s="169">
        <v>7009.5519299999996</v>
      </c>
      <c r="I16" s="170">
        <v>4.1900135972624084E-2</v>
      </c>
      <c r="J16" s="169">
        <v>20462.336589999999</v>
      </c>
      <c r="K16" s="170">
        <v>3.3971894665080049E-2</v>
      </c>
      <c r="L16" s="169">
        <v>154831.92911000003</v>
      </c>
      <c r="M16" s="170">
        <v>4.5697520257614952E-3</v>
      </c>
      <c r="N16" s="169">
        <v>336591.46263999998</v>
      </c>
      <c r="O16" s="170">
        <v>2.7204797503059642E-2</v>
      </c>
      <c r="P16" s="169">
        <v>313059.33792999998</v>
      </c>
      <c r="Q16" s="170">
        <v>2.1525056411937707E-2</v>
      </c>
      <c r="R16" s="169">
        <v>439252.29347000003</v>
      </c>
      <c r="S16" s="170">
        <v>1.6073758934096988E-2</v>
      </c>
      <c r="T16" s="169">
        <v>1243735.02315</v>
      </c>
      <c r="U16" s="170">
        <v>1.4113200260314715E-2</v>
      </c>
      <c r="V16" s="169">
        <v>12975.51167</v>
      </c>
      <c r="W16" s="170">
        <v>7.8903686485342021E-3</v>
      </c>
      <c r="X16" s="169">
        <v>25461.884999999998</v>
      </c>
      <c r="Y16" s="170">
        <v>5.8091217225025256E-2</v>
      </c>
      <c r="Z16" s="169">
        <v>31481.32718</v>
      </c>
      <c r="AA16" s="170">
        <v>5.0998242538493048E-2</v>
      </c>
      <c r="AB16" s="169">
        <v>81531.357090000005</v>
      </c>
      <c r="AC16" s="170">
        <v>5.897116750469545E-2</v>
      </c>
      <c r="AD16" s="169">
        <v>151450.08094000001</v>
      </c>
      <c r="AE16" s="170">
        <v>3.7096036034345983E-2</v>
      </c>
      <c r="AF16" s="169">
        <v>1415647.44068</v>
      </c>
      <c r="AG16" s="170">
        <v>1.5253073471521515E-2</v>
      </c>
    </row>
    <row r="17" spans="1:33" ht="19.5">
      <c r="A17" s="487" t="s">
        <v>569</v>
      </c>
      <c r="B17" s="169">
        <v>0</v>
      </c>
      <c r="C17" s="170">
        <v>0</v>
      </c>
      <c r="D17" s="169">
        <v>0</v>
      </c>
      <c r="E17" s="170">
        <v>0</v>
      </c>
      <c r="F17" s="169">
        <v>0</v>
      </c>
      <c r="G17" s="170">
        <v>0</v>
      </c>
      <c r="H17" s="169">
        <v>0</v>
      </c>
      <c r="I17" s="170">
        <v>0</v>
      </c>
      <c r="J17" s="169">
        <v>0</v>
      </c>
      <c r="K17" s="170">
        <v>0</v>
      </c>
      <c r="L17" s="169">
        <v>44376.796190000001</v>
      </c>
      <c r="M17" s="170">
        <v>1.3097489351953052E-3</v>
      </c>
      <c r="N17" s="169">
        <v>48368.1397</v>
      </c>
      <c r="O17" s="170">
        <v>3.9093250785910668E-3</v>
      </c>
      <c r="P17" s="169">
        <v>73873.804359999995</v>
      </c>
      <c r="Q17" s="170">
        <v>5.0793495467271587E-3</v>
      </c>
      <c r="R17" s="169">
        <v>44187.581819999999</v>
      </c>
      <c r="S17" s="170">
        <v>1.6169762767644512E-3</v>
      </c>
      <c r="T17" s="169">
        <v>210806.32206999997</v>
      </c>
      <c r="U17" s="170">
        <v>2.3921106860681327E-3</v>
      </c>
      <c r="V17" s="169">
        <v>0</v>
      </c>
      <c r="W17" s="170">
        <v>0</v>
      </c>
      <c r="X17" s="169">
        <v>0</v>
      </c>
      <c r="Y17" s="170">
        <v>0</v>
      </c>
      <c r="Z17" s="169">
        <v>0</v>
      </c>
      <c r="AA17" s="170">
        <v>0</v>
      </c>
      <c r="AB17" s="169">
        <v>0</v>
      </c>
      <c r="AC17" s="170">
        <v>0</v>
      </c>
      <c r="AD17" s="169">
        <v>0</v>
      </c>
      <c r="AE17" s="170">
        <v>0</v>
      </c>
      <c r="AF17" s="169">
        <v>210806.32206999997</v>
      </c>
      <c r="AG17" s="170">
        <v>2.2713595393853239E-3</v>
      </c>
    </row>
    <row r="18" spans="1:33" ht="19.5">
      <c r="A18" s="487" t="s">
        <v>570</v>
      </c>
      <c r="B18" s="169">
        <v>0</v>
      </c>
      <c r="C18" s="170">
        <v>0</v>
      </c>
      <c r="D18" s="169">
        <v>0</v>
      </c>
      <c r="E18" s="170">
        <v>0</v>
      </c>
      <c r="F18" s="169">
        <v>0</v>
      </c>
      <c r="G18" s="170">
        <v>0</v>
      </c>
      <c r="H18" s="169">
        <v>328.78800999999999</v>
      </c>
      <c r="I18" s="170">
        <v>1.9653556265426639E-3</v>
      </c>
      <c r="J18" s="169">
        <v>328.78800999999999</v>
      </c>
      <c r="K18" s="170">
        <v>5.4585905151808894E-4</v>
      </c>
      <c r="L18" s="169">
        <v>346230.71752999997</v>
      </c>
      <c r="M18" s="170">
        <v>1.0218748367395919E-2</v>
      </c>
      <c r="N18" s="169">
        <v>19921.8966</v>
      </c>
      <c r="O18" s="170">
        <v>1.6101750134392312E-3</v>
      </c>
      <c r="P18" s="169">
        <v>37797.224369999996</v>
      </c>
      <c r="Q18" s="170">
        <v>2.5988280437775494E-3</v>
      </c>
      <c r="R18" s="169">
        <v>22226.568569999999</v>
      </c>
      <c r="S18" s="170">
        <v>8.1334693167801799E-4</v>
      </c>
      <c r="T18" s="169">
        <v>426176.40706999996</v>
      </c>
      <c r="U18" s="170">
        <v>4.8360083677364708E-3</v>
      </c>
      <c r="V18" s="169">
        <v>0</v>
      </c>
      <c r="W18" s="170">
        <v>0</v>
      </c>
      <c r="X18" s="169">
        <v>0</v>
      </c>
      <c r="Y18" s="170">
        <v>0</v>
      </c>
      <c r="Z18" s="169">
        <v>33995.749100000001</v>
      </c>
      <c r="AA18" s="170">
        <v>5.5071485645020277E-2</v>
      </c>
      <c r="AB18" s="169">
        <v>87002.271760000003</v>
      </c>
      <c r="AC18" s="170">
        <v>6.2928249012026774E-2</v>
      </c>
      <c r="AD18" s="169">
        <v>120998.02086</v>
      </c>
      <c r="AE18" s="170">
        <v>2.9637137953629329E-2</v>
      </c>
      <c r="AF18" s="169">
        <v>547503.21594000002</v>
      </c>
      <c r="AG18" s="170">
        <v>5.8991430624956397E-3</v>
      </c>
    </row>
    <row r="19" spans="1:33" ht="19.5">
      <c r="A19" s="166" t="s">
        <v>579</v>
      </c>
      <c r="B19" s="169">
        <v>0</v>
      </c>
      <c r="C19" s="170">
        <v>0</v>
      </c>
      <c r="D19" s="169">
        <v>0</v>
      </c>
      <c r="E19" s="170">
        <v>0</v>
      </c>
      <c r="F19" s="169">
        <v>0</v>
      </c>
      <c r="G19" s="170">
        <v>0</v>
      </c>
      <c r="H19" s="169">
        <v>0</v>
      </c>
      <c r="I19" s="170">
        <v>0</v>
      </c>
      <c r="J19" s="169">
        <v>0</v>
      </c>
      <c r="K19" s="170">
        <v>0</v>
      </c>
      <c r="L19" s="169">
        <v>1248846.6499999999</v>
      </c>
      <c r="M19" s="170">
        <v>3.6858802583596875E-2</v>
      </c>
      <c r="N19" s="169">
        <v>0</v>
      </c>
      <c r="O19" s="170">
        <v>0</v>
      </c>
      <c r="P19" s="169">
        <v>0</v>
      </c>
      <c r="Q19" s="170">
        <v>0</v>
      </c>
      <c r="R19" s="169">
        <v>0</v>
      </c>
      <c r="S19" s="170">
        <v>0</v>
      </c>
      <c r="T19" s="169">
        <v>1248846.6499999999</v>
      </c>
      <c r="U19" s="170">
        <v>1.4171204105223205E-2</v>
      </c>
      <c r="V19" s="169">
        <v>39970.120000000003</v>
      </c>
      <c r="W19" s="170">
        <v>2.430570676109221E-2</v>
      </c>
      <c r="X19" s="169">
        <v>0</v>
      </c>
      <c r="Y19" s="170">
        <v>0</v>
      </c>
      <c r="Z19" s="169">
        <v>0</v>
      </c>
      <c r="AA19" s="170">
        <v>0</v>
      </c>
      <c r="AB19" s="169">
        <v>0</v>
      </c>
      <c r="AC19" s="170">
        <v>0</v>
      </c>
      <c r="AD19" s="169">
        <v>39970.120000000003</v>
      </c>
      <c r="AE19" s="170">
        <v>9.7902424522608722E-3</v>
      </c>
      <c r="AF19" s="169">
        <v>1288816.77</v>
      </c>
      <c r="AG19" s="170">
        <v>1.3886520272799144E-2</v>
      </c>
    </row>
    <row r="20" spans="1:33" ht="17.25" customHeight="1">
      <c r="A20" s="187" t="s">
        <v>511</v>
      </c>
      <c r="B20" s="169">
        <v>0</v>
      </c>
      <c r="C20" s="170">
        <v>0</v>
      </c>
      <c r="D20" s="169">
        <v>0</v>
      </c>
      <c r="E20" s="170">
        <v>0</v>
      </c>
      <c r="F20" s="169">
        <v>0</v>
      </c>
      <c r="G20" s="170">
        <v>0</v>
      </c>
      <c r="H20" s="169">
        <v>0</v>
      </c>
      <c r="I20" s="170">
        <v>0</v>
      </c>
      <c r="J20" s="169">
        <v>0</v>
      </c>
      <c r="K20" s="170">
        <v>0</v>
      </c>
      <c r="L20" s="169">
        <v>1150022.8536099999</v>
      </c>
      <c r="M20" s="170">
        <v>3.3942089949823478E-2</v>
      </c>
      <c r="N20" s="169">
        <v>0</v>
      </c>
      <c r="O20" s="170">
        <v>0</v>
      </c>
      <c r="P20" s="169">
        <v>0</v>
      </c>
      <c r="Q20" s="170">
        <v>0</v>
      </c>
      <c r="R20" s="169">
        <v>0</v>
      </c>
      <c r="S20" s="170">
        <v>0</v>
      </c>
      <c r="T20" s="169">
        <v>1150022.8536099999</v>
      </c>
      <c r="U20" s="170">
        <v>1.3049807663878135E-2</v>
      </c>
      <c r="V20" s="169">
        <v>120000.49039000001</v>
      </c>
      <c r="W20" s="170">
        <v>7.2971928295601909E-2</v>
      </c>
      <c r="X20" s="169">
        <v>6030.27495</v>
      </c>
      <c r="Y20" s="170">
        <v>1.375805491412275E-2</v>
      </c>
      <c r="Z20" s="169">
        <v>0</v>
      </c>
      <c r="AA20" s="170">
        <v>0</v>
      </c>
      <c r="AB20" s="169">
        <v>0</v>
      </c>
      <c r="AC20" s="170">
        <v>0</v>
      </c>
      <c r="AD20" s="169">
        <v>126030.76534000001</v>
      </c>
      <c r="AE20" s="170">
        <v>3.0869853508635855E-2</v>
      </c>
      <c r="AF20" s="169">
        <v>1276053.6189499998</v>
      </c>
      <c r="AG20" s="170">
        <v>1.3749002077873248E-2</v>
      </c>
    </row>
    <row r="21" spans="1:33" ht="19.5">
      <c r="A21" s="188" t="s">
        <v>630</v>
      </c>
      <c r="B21" s="169">
        <v>30013.302350000002</v>
      </c>
      <c r="C21" s="170">
        <v>0.11042424582653108</v>
      </c>
      <c r="D21" s="169">
        <v>16775.93146</v>
      </c>
      <c r="E21" s="170">
        <v>0.20659672551921013</v>
      </c>
      <c r="F21" s="169">
        <v>18193.83841</v>
      </c>
      <c r="G21" s="170">
        <v>0.22177278133146144</v>
      </c>
      <c r="H21" s="169">
        <v>35757.638700000003</v>
      </c>
      <c r="I21" s="170">
        <v>0.21374403650219698</v>
      </c>
      <c r="J21" s="169">
        <v>100740.71092000001</v>
      </c>
      <c r="K21" s="170">
        <v>0.16725132072805571</v>
      </c>
      <c r="L21" s="169">
        <v>3017996.3588800002</v>
      </c>
      <c r="M21" s="170">
        <v>8.9073972364799248E-2</v>
      </c>
      <c r="N21" s="169">
        <v>1780008.0750299999</v>
      </c>
      <c r="O21" s="170">
        <v>0.14386805552104762</v>
      </c>
      <c r="P21" s="169">
        <v>3171402.02422</v>
      </c>
      <c r="Q21" s="170">
        <v>0.21805644874753069</v>
      </c>
      <c r="R21" s="169">
        <v>3520233.0506199999</v>
      </c>
      <c r="S21" s="170">
        <v>0.12881748892079772</v>
      </c>
      <c r="T21" s="169">
        <v>11489639.508749999</v>
      </c>
      <c r="U21" s="170">
        <v>0.13037791835685569</v>
      </c>
      <c r="V21" s="169">
        <v>0</v>
      </c>
      <c r="W21" s="170">
        <v>0</v>
      </c>
      <c r="X21" s="169">
        <v>0</v>
      </c>
      <c r="Y21" s="170">
        <v>0</v>
      </c>
      <c r="Z21" s="169">
        <v>15496.27513</v>
      </c>
      <c r="AA21" s="170">
        <v>2.5103223666663659E-2</v>
      </c>
      <c r="AB21" s="169">
        <v>21007.38654</v>
      </c>
      <c r="AC21" s="170">
        <v>1.5194523367478324E-2</v>
      </c>
      <c r="AD21" s="169">
        <v>36503.661670000001</v>
      </c>
      <c r="AE21" s="170">
        <v>8.9411715087320733E-3</v>
      </c>
      <c r="AF21" s="169">
        <v>11626883.881339999</v>
      </c>
      <c r="AG21" s="170">
        <v>0.12527533974259933</v>
      </c>
    </row>
    <row r="22" spans="1:33" ht="19.5">
      <c r="A22" s="188" t="s">
        <v>631</v>
      </c>
      <c r="B22" s="169">
        <v>14814.87177</v>
      </c>
      <c r="C22" s="170">
        <v>5.4506532574847284E-2</v>
      </c>
      <c r="D22" s="169">
        <v>11170.828150000001</v>
      </c>
      <c r="E22" s="170">
        <v>0.13756950084295444</v>
      </c>
      <c r="F22" s="169">
        <v>10083.03311</v>
      </c>
      <c r="G22" s="170">
        <v>0.12290657126166679</v>
      </c>
      <c r="H22" s="169">
        <v>16406.251810000002</v>
      </c>
      <c r="I22" s="170">
        <v>9.8069632482216312E-2</v>
      </c>
      <c r="J22" s="169">
        <v>52474.984840000005</v>
      </c>
      <c r="K22" s="170">
        <v>8.7119799329630349E-2</v>
      </c>
      <c r="L22" s="169">
        <v>1801396.1913800002</v>
      </c>
      <c r="M22" s="170">
        <v>5.3166901310836456E-2</v>
      </c>
      <c r="N22" s="169">
        <v>773070.89650999999</v>
      </c>
      <c r="O22" s="170">
        <v>6.2482978712853451E-2</v>
      </c>
      <c r="P22" s="169">
        <v>1481596.89815</v>
      </c>
      <c r="Q22" s="170">
        <v>0.10187032600050283</v>
      </c>
      <c r="R22" s="169">
        <v>1293428.37277</v>
      </c>
      <c r="S22" s="170">
        <v>4.7331012658323769E-2</v>
      </c>
      <c r="T22" s="169">
        <v>5349492.3588100001</v>
      </c>
      <c r="U22" s="170">
        <v>6.0703007912163154E-2</v>
      </c>
      <c r="V22" s="169">
        <v>0</v>
      </c>
      <c r="W22" s="170">
        <v>0</v>
      </c>
      <c r="X22" s="169">
        <v>0</v>
      </c>
      <c r="Y22" s="170">
        <v>0</v>
      </c>
      <c r="Z22" s="169">
        <v>0</v>
      </c>
      <c r="AA22" s="170">
        <v>0</v>
      </c>
      <c r="AB22" s="169">
        <v>0</v>
      </c>
      <c r="AC22" s="170">
        <v>0</v>
      </c>
      <c r="AD22" s="169">
        <v>0</v>
      </c>
      <c r="AE22" s="170">
        <v>0</v>
      </c>
      <c r="AF22" s="169">
        <v>5401967.3436500002</v>
      </c>
      <c r="AG22" s="170">
        <v>5.8204184471152311E-2</v>
      </c>
    </row>
    <row r="23" spans="1:33" ht="19.5">
      <c r="A23" s="188" t="s">
        <v>632</v>
      </c>
      <c r="B23" s="169">
        <v>4786.3828800000001</v>
      </c>
      <c r="C23" s="170">
        <v>1.7609948868589589E-2</v>
      </c>
      <c r="D23" s="169">
        <v>0</v>
      </c>
      <c r="E23" s="170">
        <v>0</v>
      </c>
      <c r="F23" s="169">
        <v>0</v>
      </c>
      <c r="G23" s="170">
        <v>0</v>
      </c>
      <c r="H23" s="169">
        <v>0</v>
      </c>
      <c r="I23" s="170">
        <v>0</v>
      </c>
      <c r="J23" s="169">
        <v>4786.3828800000001</v>
      </c>
      <c r="K23" s="170">
        <v>7.9464285181178561E-3</v>
      </c>
      <c r="L23" s="169">
        <v>418520.49085</v>
      </c>
      <c r="M23" s="170">
        <v>1.2352328566065508E-2</v>
      </c>
      <c r="N23" s="169">
        <v>0</v>
      </c>
      <c r="O23" s="170">
        <v>0</v>
      </c>
      <c r="P23" s="169">
        <v>433927.15820000001</v>
      </c>
      <c r="Q23" s="170">
        <v>2.9835578841654959E-2</v>
      </c>
      <c r="R23" s="169">
        <v>0</v>
      </c>
      <c r="S23" s="170">
        <v>0</v>
      </c>
      <c r="T23" s="169">
        <v>852447.64905000001</v>
      </c>
      <c r="U23" s="170">
        <v>9.6730928682918996E-3</v>
      </c>
      <c r="V23" s="169">
        <v>0</v>
      </c>
      <c r="W23" s="170">
        <v>0</v>
      </c>
      <c r="X23" s="169">
        <v>0</v>
      </c>
      <c r="Y23" s="170">
        <v>0</v>
      </c>
      <c r="Z23" s="169">
        <v>15496.27513</v>
      </c>
      <c r="AA23" s="170">
        <v>2.5103223666663659E-2</v>
      </c>
      <c r="AB23" s="169">
        <v>0</v>
      </c>
      <c r="AC23" s="170">
        <v>0</v>
      </c>
      <c r="AD23" s="169">
        <v>15496.27513</v>
      </c>
      <c r="AE23" s="170">
        <v>3.7956426107712557E-3</v>
      </c>
      <c r="AF23" s="169">
        <v>872730.30706000002</v>
      </c>
      <c r="AG23" s="170">
        <v>9.4033437364994185E-3</v>
      </c>
    </row>
    <row r="24" spans="1:33" ht="19.5">
      <c r="A24" s="188" t="s">
        <v>492</v>
      </c>
      <c r="B24" s="169">
        <v>0</v>
      </c>
      <c r="C24" s="170">
        <v>0</v>
      </c>
      <c r="D24" s="169">
        <v>0</v>
      </c>
      <c r="E24" s="170">
        <v>0</v>
      </c>
      <c r="F24" s="169">
        <v>0</v>
      </c>
      <c r="G24" s="170">
        <v>0</v>
      </c>
      <c r="H24" s="169">
        <v>0</v>
      </c>
      <c r="I24" s="170">
        <v>0</v>
      </c>
      <c r="J24" s="169">
        <v>0</v>
      </c>
      <c r="K24" s="170">
        <v>0</v>
      </c>
      <c r="L24" s="169">
        <v>0</v>
      </c>
      <c r="M24" s="170">
        <v>0</v>
      </c>
      <c r="N24" s="169">
        <v>0</v>
      </c>
      <c r="O24" s="170">
        <v>0</v>
      </c>
      <c r="P24" s="169">
        <v>0</v>
      </c>
      <c r="Q24" s="170">
        <v>0</v>
      </c>
      <c r="R24" s="169">
        <v>0</v>
      </c>
      <c r="S24" s="170">
        <v>0</v>
      </c>
      <c r="T24" s="169">
        <v>0</v>
      </c>
      <c r="U24" s="170">
        <v>0</v>
      </c>
      <c r="V24" s="169">
        <v>0</v>
      </c>
      <c r="W24" s="170">
        <v>0</v>
      </c>
      <c r="X24" s="169">
        <v>0</v>
      </c>
      <c r="Y24" s="170">
        <v>0</v>
      </c>
      <c r="Z24" s="169">
        <v>0</v>
      </c>
      <c r="AA24" s="170">
        <v>0</v>
      </c>
      <c r="AB24" s="169">
        <v>0</v>
      </c>
      <c r="AC24" s="170">
        <v>0</v>
      </c>
      <c r="AD24" s="169">
        <v>0</v>
      </c>
      <c r="AE24" s="170">
        <v>0</v>
      </c>
      <c r="AF24" s="169">
        <v>0</v>
      </c>
      <c r="AG24" s="170">
        <v>0</v>
      </c>
    </row>
    <row r="25" spans="1:33" ht="19.5">
      <c r="A25" s="188" t="s">
        <v>633</v>
      </c>
      <c r="B25" s="169">
        <v>0</v>
      </c>
      <c r="C25" s="170">
        <v>0</v>
      </c>
      <c r="D25" s="169">
        <v>0</v>
      </c>
      <c r="E25" s="170">
        <v>0</v>
      </c>
      <c r="F25" s="169">
        <v>0</v>
      </c>
      <c r="G25" s="170">
        <v>0</v>
      </c>
      <c r="H25" s="169">
        <v>0</v>
      </c>
      <c r="I25" s="170">
        <v>0</v>
      </c>
      <c r="J25" s="169">
        <v>0</v>
      </c>
      <c r="K25" s="170">
        <v>0</v>
      </c>
      <c r="L25" s="169">
        <v>0</v>
      </c>
      <c r="M25" s="170">
        <v>0</v>
      </c>
      <c r="N25" s="169">
        <v>0</v>
      </c>
      <c r="O25" s="170">
        <v>0</v>
      </c>
      <c r="P25" s="169">
        <v>0</v>
      </c>
      <c r="Q25" s="170">
        <v>0</v>
      </c>
      <c r="R25" s="169">
        <v>0</v>
      </c>
      <c r="S25" s="170">
        <v>0</v>
      </c>
      <c r="T25" s="169">
        <v>0</v>
      </c>
      <c r="U25" s="170">
        <v>0</v>
      </c>
      <c r="V25" s="169">
        <v>0</v>
      </c>
      <c r="W25" s="170">
        <v>0</v>
      </c>
      <c r="X25" s="169">
        <v>0</v>
      </c>
      <c r="Y25" s="170">
        <v>0</v>
      </c>
      <c r="Z25" s="169">
        <v>0</v>
      </c>
      <c r="AA25" s="170">
        <v>0</v>
      </c>
      <c r="AB25" s="169">
        <v>0</v>
      </c>
      <c r="AC25" s="170">
        <v>0</v>
      </c>
      <c r="AD25" s="169">
        <v>0</v>
      </c>
      <c r="AE25" s="170">
        <v>0</v>
      </c>
      <c r="AF25" s="169">
        <v>0</v>
      </c>
      <c r="AG25" s="170">
        <v>0</v>
      </c>
    </row>
    <row r="26" spans="1:33" ht="19.5">
      <c r="A26" s="487" t="s">
        <v>569</v>
      </c>
      <c r="B26" s="169">
        <v>0</v>
      </c>
      <c r="C26" s="170">
        <v>0</v>
      </c>
      <c r="D26" s="169">
        <v>0</v>
      </c>
      <c r="E26" s="170">
        <v>0</v>
      </c>
      <c r="F26" s="169">
        <v>653.21258</v>
      </c>
      <c r="G26" s="170">
        <v>7.9622984112949335E-3</v>
      </c>
      <c r="H26" s="169">
        <v>0</v>
      </c>
      <c r="I26" s="170">
        <v>0</v>
      </c>
      <c r="J26" s="169">
        <v>653.21258</v>
      </c>
      <c r="K26" s="170">
        <v>1.084473850973105E-3</v>
      </c>
      <c r="L26" s="169">
        <v>0</v>
      </c>
      <c r="M26" s="170">
        <v>0</v>
      </c>
      <c r="N26" s="169">
        <v>14305.054689999999</v>
      </c>
      <c r="O26" s="170">
        <v>1.1561972281153032E-3</v>
      </c>
      <c r="P26" s="169">
        <v>39465.047039999998</v>
      </c>
      <c r="Q26" s="170">
        <v>2.7135027162988523E-3</v>
      </c>
      <c r="R26" s="169">
        <v>0</v>
      </c>
      <c r="S26" s="170">
        <v>0</v>
      </c>
      <c r="T26" s="169">
        <v>53770.101729999995</v>
      </c>
      <c r="U26" s="170">
        <v>6.1015264474180658E-4</v>
      </c>
      <c r="V26" s="169">
        <v>0</v>
      </c>
      <c r="W26" s="170">
        <v>0</v>
      </c>
      <c r="X26" s="169">
        <v>0</v>
      </c>
      <c r="Y26" s="170">
        <v>0</v>
      </c>
      <c r="Z26" s="169">
        <v>0</v>
      </c>
      <c r="AA26" s="170">
        <v>0</v>
      </c>
      <c r="AB26" s="169">
        <v>0</v>
      </c>
      <c r="AC26" s="170">
        <v>0</v>
      </c>
      <c r="AD26" s="169">
        <v>0</v>
      </c>
      <c r="AE26" s="170">
        <v>0</v>
      </c>
      <c r="AF26" s="169">
        <v>54423.314309999994</v>
      </c>
      <c r="AG26" s="170">
        <v>5.8639092466086914E-4</v>
      </c>
    </row>
    <row r="27" spans="1:33" ht="39">
      <c r="A27" s="487" t="s">
        <v>586</v>
      </c>
      <c r="B27" s="169">
        <v>10412.047699999999</v>
      </c>
      <c r="C27" s="170">
        <v>3.8307764383094196E-2</v>
      </c>
      <c r="D27" s="169">
        <v>5605.1033099999995</v>
      </c>
      <c r="E27" s="170">
        <v>6.9027224676255675E-2</v>
      </c>
      <c r="F27" s="169">
        <v>7457.5927199999996</v>
      </c>
      <c r="G27" s="170">
        <v>9.0903911658499703E-2</v>
      </c>
      <c r="H27" s="169">
        <v>19351.386890000002</v>
      </c>
      <c r="I27" s="170">
        <v>0.11567440401998065</v>
      </c>
      <c r="J27" s="169">
        <v>42826.130619999996</v>
      </c>
      <c r="K27" s="170">
        <v>7.1100619029334386E-2</v>
      </c>
      <c r="L27" s="169">
        <v>798079.67664999992</v>
      </c>
      <c r="M27" s="170">
        <v>2.3554742487897275E-2</v>
      </c>
      <c r="N27" s="169">
        <v>992632.12383000006</v>
      </c>
      <c r="O27" s="170">
        <v>8.0228879580078877E-2</v>
      </c>
      <c r="P27" s="169">
        <v>1216412.92083</v>
      </c>
      <c r="Q27" s="170">
        <v>8.3637041189074057E-2</v>
      </c>
      <c r="R27" s="169">
        <v>2226804.6778500001</v>
      </c>
      <c r="S27" s="170">
        <v>8.1486476262473961E-2</v>
      </c>
      <c r="T27" s="169">
        <v>5233929.3991599996</v>
      </c>
      <c r="U27" s="170">
        <v>5.9391664931658837E-2</v>
      </c>
      <c r="V27" s="169">
        <v>0</v>
      </c>
      <c r="W27" s="170">
        <v>0</v>
      </c>
      <c r="X27" s="169">
        <v>0</v>
      </c>
      <c r="Y27" s="170">
        <v>0</v>
      </c>
      <c r="Z27" s="169">
        <v>0</v>
      </c>
      <c r="AA27" s="170">
        <v>0</v>
      </c>
      <c r="AB27" s="169">
        <v>21007.38654</v>
      </c>
      <c r="AC27" s="170">
        <v>1.5194523367478324E-2</v>
      </c>
      <c r="AD27" s="169">
        <v>21007.38654</v>
      </c>
      <c r="AE27" s="170">
        <v>5.1455288979608176E-3</v>
      </c>
      <c r="AF27" s="169">
        <v>5297762.9163199998</v>
      </c>
      <c r="AG27" s="170">
        <v>5.7081420610286746E-2</v>
      </c>
    </row>
    <row r="28" spans="1:33" ht="19.5" customHeight="1">
      <c r="A28" s="166" t="s">
        <v>579</v>
      </c>
      <c r="B28" s="169">
        <v>0</v>
      </c>
      <c r="C28" s="170">
        <v>0</v>
      </c>
      <c r="D28" s="169">
        <v>0</v>
      </c>
      <c r="E28" s="170">
        <v>0</v>
      </c>
      <c r="F28" s="169">
        <v>0</v>
      </c>
      <c r="G28" s="170">
        <v>0</v>
      </c>
      <c r="H28" s="169">
        <v>0</v>
      </c>
      <c r="I28" s="170">
        <v>0</v>
      </c>
      <c r="J28" s="169">
        <v>0</v>
      </c>
      <c r="K28" s="170">
        <v>0</v>
      </c>
      <c r="L28" s="169">
        <v>0</v>
      </c>
      <c r="M28" s="170">
        <v>0</v>
      </c>
      <c r="N28" s="169">
        <v>0</v>
      </c>
      <c r="O28" s="170">
        <v>0</v>
      </c>
      <c r="P28" s="169">
        <v>0</v>
      </c>
      <c r="Q28" s="170">
        <v>0</v>
      </c>
      <c r="R28" s="169">
        <v>0</v>
      </c>
      <c r="S28" s="170">
        <v>0</v>
      </c>
      <c r="T28" s="169">
        <v>0</v>
      </c>
      <c r="U28" s="170">
        <v>0</v>
      </c>
      <c r="V28" s="169">
        <v>0</v>
      </c>
      <c r="W28" s="170">
        <v>0</v>
      </c>
      <c r="X28" s="169">
        <v>0</v>
      </c>
      <c r="Y28" s="170">
        <v>0</v>
      </c>
      <c r="Z28" s="169">
        <v>0</v>
      </c>
      <c r="AA28" s="170">
        <v>0</v>
      </c>
      <c r="AB28" s="169">
        <v>0</v>
      </c>
      <c r="AC28" s="170">
        <v>0</v>
      </c>
      <c r="AD28" s="169">
        <v>0</v>
      </c>
      <c r="AE28" s="170">
        <v>0</v>
      </c>
      <c r="AF28" s="169">
        <v>0</v>
      </c>
      <c r="AG28" s="170">
        <v>0</v>
      </c>
    </row>
    <row r="29" spans="1:33" ht="19.5">
      <c r="A29" s="188" t="s">
        <v>511</v>
      </c>
      <c r="B29" s="169">
        <v>0</v>
      </c>
      <c r="C29" s="170">
        <v>0</v>
      </c>
      <c r="D29" s="169">
        <v>0</v>
      </c>
      <c r="E29" s="170">
        <v>0</v>
      </c>
      <c r="F29" s="169">
        <v>0</v>
      </c>
      <c r="G29" s="170">
        <v>0</v>
      </c>
      <c r="H29" s="169">
        <v>0</v>
      </c>
      <c r="I29" s="170">
        <v>0</v>
      </c>
      <c r="J29" s="169">
        <v>0</v>
      </c>
      <c r="K29" s="170">
        <v>0</v>
      </c>
      <c r="L29" s="169">
        <v>0</v>
      </c>
      <c r="M29" s="170">
        <v>0</v>
      </c>
      <c r="N29" s="169">
        <v>0</v>
      </c>
      <c r="O29" s="170">
        <v>0</v>
      </c>
      <c r="P29" s="169">
        <v>0</v>
      </c>
      <c r="Q29" s="170">
        <v>0</v>
      </c>
      <c r="R29" s="169">
        <v>0</v>
      </c>
      <c r="S29" s="170">
        <v>0</v>
      </c>
      <c r="T29" s="169">
        <v>0</v>
      </c>
      <c r="U29" s="170">
        <v>0</v>
      </c>
      <c r="V29" s="169">
        <v>0</v>
      </c>
      <c r="W29" s="170">
        <v>0</v>
      </c>
      <c r="X29" s="169">
        <v>0</v>
      </c>
      <c r="Y29" s="170">
        <v>0</v>
      </c>
      <c r="Z29" s="169">
        <v>0</v>
      </c>
      <c r="AA29" s="170">
        <v>0</v>
      </c>
      <c r="AB29" s="169">
        <v>0</v>
      </c>
      <c r="AC29" s="170">
        <v>0</v>
      </c>
      <c r="AD29" s="169">
        <v>0</v>
      </c>
      <c r="AE29" s="170">
        <v>0</v>
      </c>
      <c r="AF29" s="169">
        <v>0</v>
      </c>
      <c r="AG29" s="170">
        <v>0</v>
      </c>
    </row>
    <row r="30" spans="1:33" ht="19.5">
      <c r="A30" s="188" t="s">
        <v>853</v>
      </c>
      <c r="B30" s="169">
        <v>0</v>
      </c>
      <c r="C30" s="170">
        <v>0</v>
      </c>
      <c r="D30" s="169">
        <v>0</v>
      </c>
      <c r="E30" s="170">
        <v>0</v>
      </c>
      <c r="F30" s="169">
        <v>0</v>
      </c>
      <c r="G30" s="170">
        <v>0</v>
      </c>
      <c r="H30" s="169">
        <v>0</v>
      </c>
      <c r="I30" s="170">
        <v>0</v>
      </c>
      <c r="J30" s="169">
        <v>0</v>
      </c>
      <c r="K30" s="170">
        <v>0</v>
      </c>
      <c r="L30" s="169">
        <v>0</v>
      </c>
      <c r="M30" s="170">
        <v>0</v>
      </c>
      <c r="N30" s="169">
        <v>0</v>
      </c>
      <c r="O30" s="170">
        <v>0</v>
      </c>
      <c r="P30" s="169">
        <v>0</v>
      </c>
      <c r="Q30" s="170">
        <v>0</v>
      </c>
      <c r="R30" s="169">
        <v>0</v>
      </c>
      <c r="S30" s="170">
        <v>0</v>
      </c>
      <c r="T30" s="169">
        <v>0</v>
      </c>
      <c r="U30" s="170">
        <v>0</v>
      </c>
      <c r="V30" s="169">
        <v>0</v>
      </c>
      <c r="W30" s="170">
        <v>0</v>
      </c>
      <c r="X30" s="169">
        <v>0</v>
      </c>
      <c r="Y30" s="170">
        <v>0</v>
      </c>
      <c r="Z30" s="169">
        <v>0</v>
      </c>
      <c r="AA30" s="170">
        <v>0</v>
      </c>
      <c r="AB30" s="169">
        <v>0</v>
      </c>
      <c r="AC30" s="170">
        <v>0</v>
      </c>
      <c r="AD30" s="169">
        <v>0</v>
      </c>
      <c r="AE30" s="170">
        <v>0</v>
      </c>
      <c r="AF30" s="169">
        <v>0</v>
      </c>
      <c r="AG30" s="170">
        <v>0</v>
      </c>
    </row>
    <row r="31" spans="1:33" ht="18">
      <c r="A31" s="187" t="s">
        <v>634</v>
      </c>
      <c r="B31" s="167">
        <v>271925.30277999997</v>
      </c>
      <c r="C31" s="168">
        <v>1.0004612664901438</v>
      </c>
      <c r="D31" s="167">
        <v>81234.127459999989</v>
      </c>
      <c r="E31" s="168">
        <v>1.0004037494825426</v>
      </c>
      <c r="F31" s="167">
        <v>84577.713170000003</v>
      </c>
      <c r="G31" s="168">
        <v>1.0309553303527157</v>
      </c>
      <c r="H31" s="167">
        <v>167347.61394000001</v>
      </c>
      <c r="I31" s="168">
        <v>1.0003332379592202</v>
      </c>
      <c r="J31" s="167">
        <v>605084.75734999997</v>
      </c>
      <c r="K31" s="168">
        <v>1.0045712790290739</v>
      </c>
      <c r="L31" s="167">
        <v>33919174.11953</v>
      </c>
      <c r="M31" s="168">
        <v>1.001099808908007</v>
      </c>
      <c r="N31" s="167">
        <v>12597865.57773</v>
      </c>
      <c r="O31" s="168">
        <v>1.0182147203759218</v>
      </c>
      <c r="P31" s="167">
        <v>14962568.16942</v>
      </c>
      <c r="Q31" s="168">
        <v>1.0287829969992583</v>
      </c>
      <c r="R31" s="167">
        <v>27345593.25169</v>
      </c>
      <c r="S31" s="168">
        <v>1.0006697298384271</v>
      </c>
      <c r="T31" s="167">
        <v>88825201.118369997</v>
      </c>
      <c r="U31" s="168">
        <v>1.0079380480669278</v>
      </c>
      <c r="V31" s="167">
        <v>1646655.1685799998</v>
      </c>
      <c r="W31" s="168">
        <v>1.0013259320748182</v>
      </c>
      <c r="X31" s="167">
        <v>439460.31419999996</v>
      </c>
      <c r="Y31" s="168">
        <v>1.0026274399546637</v>
      </c>
      <c r="Z31" s="167">
        <v>618210.55152999994</v>
      </c>
      <c r="AA31" s="168">
        <v>1.0014714902747786</v>
      </c>
      <c r="AB31" s="167">
        <v>1387935.2262200001</v>
      </c>
      <c r="AC31" s="168">
        <v>1.0038856659866127</v>
      </c>
      <c r="AD31" s="167">
        <v>4092261.2605299996</v>
      </c>
      <c r="AE31" s="168">
        <v>1.0023545067811503</v>
      </c>
      <c r="AF31" s="167">
        <v>93522547.136249989</v>
      </c>
      <c r="AG31" s="168">
        <v>1.0076705835937789</v>
      </c>
    </row>
    <row r="32" spans="1:33" ht="18">
      <c r="A32" s="187" t="s">
        <v>635</v>
      </c>
      <c r="B32" s="167">
        <v>125.37219999999999</v>
      </c>
      <c r="C32" s="168">
        <v>4.6126649014392843E-4</v>
      </c>
      <c r="D32" s="167">
        <v>32.784999999999997</v>
      </c>
      <c r="E32" s="168">
        <v>4.0374948254272991E-4</v>
      </c>
      <c r="F32" s="167">
        <v>2539.5193899999999</v>
      </c>
      <c r="G32" s="168">
        <v>3.0955330352715624E-2</v>
      </c>
      <c r="H32" s="167">
        <v>55.747999999999998</v>
      </c>
      <c r="I32" s="168">
        <v>3.3323795922029034E-4</v>
      </c>
      <c r="J32" s="167">
        <v>2753.4245900000001</v>
      </c>
      <c r="K32" s="168">
        <v>4.5712790290740315E-3</v>
      </c>
      <c r="L32" s="167">
        <v>37263.626979999994</v>
      </c>
      <c r="M32" s="168">
        <v>1.0998089080069312E-3</v>
      </c>
      <c r="N32" s="167">
        <v>225361.69850999999</v>
      </c>
      <c r="O32" s="168">
        <v>1.8214720375921797E-2</v>
      </c>
      <c r="P32" s="167">
        <v>418618.46081999998</v>
      </c>
      <c r="Q32" s="168">
        <v>2.8782996999258476E-2</v>
      </c>
      <c r="R32" s="167">
        <v>18301.902420000002</v>
      </c>
      <c r="S32" s="168">
        <v>6.6972983842721403E-4</v>
      </c>
      <c r="T32" s="167">
        <v>699545.68872999994</v>
      </c>
      <c r="U32" s="168">
        <v>7.9380480669278084E-3</v>
      </c>
      <c r="V32" s="167">
        <v>2180.4617599999997</v>
      </c>
      <c r="W32" s="168">
        <v>1.3259320748182646E-3</v>
      </c>
      <c r="X32" s="167">
        <v>1151.6297500000001</v>
      </c>
      <c r="Y32" s="168">
        <v>2.6274399546636681E-3</v>
      </c>
      <c r="Z32" s="167">
        <v>908.35418000000004</v>
      </c>
      <c r="AA32" s="168">
        <v>1.4714902747786243E-3</v>
      </c>
      <c r="AB32" s="167">
        <v>5372.17821</v>
      </c>
      <c r="AC32" s="168">
        <v>3.8856659866126722E-3</v>
      </c>
      <c r="AD32" s="167">
        <v>9612.6238999999987</v>
      </c>
      <c r="AE32" s="168">
        <v>2.3545067811504557E-3</v>
      </c>
      <c r="AF32" s="167">
        <v>711911.73721999989</v>
      </c>
      <c r="AG32" s="168">
        <v>7.6705835937789556E-3</v>
      </c>
    </row>
    <row r="33" spans="1:33" ht="22.5" customHeight="1">
      <c r="A33" s="414" t="s">
        <v>636</v>
      </c>
      <c r="B33" s="344">
        <v>271799.93057999999</v>
      </c>
      <c r="C33" s="577">
        <v>1</v>
      </c>
      <c r="D33" s="344">
        <v>81201.34246</v>
      </c>
      <c r="E33" s="577">
        <v>1</v>
      </c>
      <c r="F33" s="344">
        <v>82038.193780000001</v>
      </c>
      <c r="G33" s="577">
        <v>1</v>
      </c>
      <c r="H33" s="344">
        <v>167291.86593999999</v>
      </c>
      <c r="I33" s="577">
        <v>1</v>
      </c>
      <c r="J33" s="344">
        <v>602331.3327599999</v>
      </c>
      <c r="K33" s="577">
        <v>1</v>
      </c>
      <c r="L33" s="344">
        <v>33881910.492550001</v>
      </c>
      <c r="M33" s="577">
        <v>1</v>
      </c>
      <c r="N33" s="344">
        <v>12372503.87922</v>
      </c>
      <c r="O33" s="577">
        <v>1</v>
      </c>
      <c r="P33" s="344">
        <v>14543949.7086</v>
      </c>
      <c r="Q33" s="577">
        <v>1</v>
      </c>
      <c r="R33" s="344">
        <v>27327291.349270001</v>
      </c>
      <c r="S33" s="577">
        <v>1</v>
      </c>
      <c r="T33" s="344">
        <v>88125655.429639995</v>
      </c>
      <c r="U33" s="577">
        <v>1</v>
      </c>
      <c r="V33" s="344">
        <v>1644474.70682</v>
      </c>
      <c r="W33" s="577">
        <v>1</v>
      </c>
      <c r="X33" s="344">
        <v>438308.68445</v>
      </c>
      <c r="Y33" s="577">
        <v>1</v>
      </c>
      <c r="Z33" s="344">
        <v>617302.19735000003</v>
      </c>
      <c r="AA33" s="577">
        <v>1</v>
      </c>
      <c r="AB33" s="344">
        <v>1382563.04801</v>
      </c>
      <c r="AC33" s="577">
        <v>1</v>
      </c>
      <c r="AD33" s="344">
        <v>4082648.6366300001</v>
      </c>
      <c r="AE33" s="577">
        <v>1</v>
      </c>
      <c r="AF33" s="344">
        <v>92810635.39903</v>
      </c>
      <c r="AG33" s="577">
        <v>1</v>
      </c>
    </row>
    <row r="34" spans="1:33" ht="19.5">
      <c r="A34" s="166" t="s">
        <v>605</v>
      </c>
      <c r="B34" s="169">
        <v>33.429000000000002</v>
      </c>
      <c r="C34" s="170">
        <v>1.2299120139090951E-4</v>
      </c>
      <c r="D34" s="169">
        <v>171.43939</v>
      </c>
      <c r="E34" s="170">
        <v>2.1112876315370222E-3</v>
      </c>
      <c r="F34" s="169">
        <v>11.363700000000001</v>
      </c>
      <c r="G34" s="170">
        <v>1.3851718908480337E-4</v>
      </c>
      <c r="H34" s="169">
        <v>93.1845</v>
      </c>
      <c r="I34" s="170">
        <v>5.5701751831389726E-4</v>
      </c>
      <c r="J34" s="169">
        <v>309.41658999999999</v>
      </c>
      <c r="K34" s="170">
        <v>5.1369831382038964E-4</v>
      </c>
      <c r="L34" s="169">
        <v>59364.299500000001</v>
      </c>
      <c r="M34" s="170">
        <v>1.7520942189211291E-3</v>
      </c>
      <c r="N34" s="169">
        <v>3572.3290000000002</v>
      </c>
      <c r="O34" s="170">
        <v>2.8873128954922669E-4</v>
      </c>
      <c r="P34" s="169">
        <v>3285.096</v>
      </c>
      <c r="Q34" s="170">
        <v>2.2587371833783816E-4</v>
      </c>
      <c r="R34" s="169">
        <v>17483.14</v>
      </c>
      <c r="S34" s="170">
        <v>6.3976849284285288E-4</v>
      </c>
      <c r="T34" s="169">
        <v>83704.864499999996</v>
      </c>
      <c r="U34" s="165">
        <v>9.4983536964250346E-4</v>
      </c>
      <c r="V34" s="169">
        <v>129.23099999999999</v>
      </c>
      <c r="W34" s="170">
        <v>7.8584972735701251E-5</v>
      </c>
      <c r="X34" s="169">
        <v>1339.73471</v>
      </c>
      <c r="Y34" s="170">
        <v>3.0566008786276516E-3</v>
      </c>
      <c r="Z34" s="169">
        <v>140.74429999999998</v>
      </c>
      <c r="AA34" s="170">
        <v>2.2799902641558285E-4</v>
      </c>
      <c r="AB34" s="169">
        <v>1219.905</v>
      </c>
      <c r="AC34" s="170">
        <v>8.8235035773296354E-4</v>
      </c>
      <c r="AD34" s="169">
        <v>2829.61501</v>
      </c>
      <c r="AE34" s="170">
        <v>6.9308315798042566E-4</v>
      </c>
      <c r="AF34" s="169">
        <v>86843.896099999984</v>
      </c>
      <c r="AG34" s="170">
        <v>9.3571060823604332E-4</v>
      </c>
    </row>
    <row r="35" spans="1:33" ht="28.5">
      <c r="A35" s="166" t="s">
        <v>606</v>
      </c>
      <c r="B35" s="169">
        <v>0</v>
      </c>
      <c r="C35" s="170">
        <v>0</v>
      </c>
      <c r="D35" s="169">
        <v>0</v>
      </c>
      <c r="E35" s="170">
        <v>0</v>
      </c>
      <c r="F35" s="169">
        <v>0</v>
      </c>
      <c r="G35" s="170">
        <v>0</v>
      </c>
      <c r="H35" s="169">
        <v>0</v>
      </c>
      <c r="I35" s="170">
        <v>0</v>
      </c>
      <c r="J35" s="169">
        <v>0</v>
      </c>
      <c r="K35" s="170">
        <v>0</v>
      </c>
      <c r="L35" s="169">
        <v>0</v>
      </c>
      <c r="M35" s="170">
        <v>0</v>
      </c>
      <c r="N35" s="169">
        <v>219266.70246999999</v>
      </c>
      <c r="O35" s="170">
        <v>1.7722096077760392E-2</v>
      </c>
      <c r="P35" s="169">
        <v>409853.83927999996</v>
      </c>
      <c r="Q35" s="170">
        <v>2.8180366921761894E-2</v>
      </c>
      <c r="R35" s="169">
        <v>0</v>
      </c>
      <c r="S35" s="170">
        <v>0</v>
      </c>
      <c r="T35" s="169">
        <v>629120.54174999997</v>
      </c>
      <c r="U35" s="165">
        <v>7.1389034065374212E-3</v>
      </c>
      <c r="V35" s="169">
        <v>0</v>
      </c>
      <c r="W35" s="170">
        <v>0</v>
      </c>
      <c r="X35" s="169">
        <v>0</v>
      </c>
      <c r="Y35" s="170">
        <v>0</v>
      </c>
      <c r="Z35" s="169">
        <v>0</v>
      </c>
      <c r="AA35" s="170">
        <v>0</v>
      </c>
      <c r="AB35" s="169">
        <v>0</v>
      </c>
      <c r="AC35" s="170">
        <v>0</v>
      </c>
      <c r="AD35" s="169">
        <v>0</v>
      </c>
      <c r="AE35" s="170">
        <v>0</v>
      </c>
      <c r="AF35" s="169">
        <v>629120.54174999997</v>
      </c>
      <c r="AG35" s="165">
        <v>6.7785393241319757E-3</v>
      </c>
    </row>
    <row r="36" spans="1:33" ht="12.75" customHeight="1">
      <c r="A36" s="37" t="s">
        <v>396</v>
      </c>
    </row>
    <row r="37" spans="1:33" ht="12.75" customHeight="1">
      <c r="A37" s="37"/>
    </row>
    <row r="38" spans="1:33" ht="12.75" customHeight="1">
      <c r="A38" s="575"/>
      <c r="L38" s="290"/>
    </row>
    <row r="39" spans="1:33" ht="12.75" customHeight="1">
      <c r="A39" s="72" t="s">
        <v>274</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312</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11" t="s">
        <v>717</v>
      </c>
      <c r="J1" s="312" t="str">
        <f>Naslovnica!A20</f>
        <v>Ožujak 2018.</v>
      </c>
    </row>
    <row r="2" spans="1:11" ht="12.75" customHeight="1">
      <c r="A2" s="109" t="s">
        <v>1253</v>
      </c>
      <c r="J2" s="110" t="str">
        <f>Naslovnica!A24</f>
        <v>March 2018</v>
      </c>
    </row>
    <row r="3" spans="1:11" ht="12.75" customHeight="1"/>
    <row r="4" spans="1:11" ht="45">
      <c r="A4" s="345" t="s">
        <v>402</v>
      </c>
      <c r="B4" s="346" t="s">
        <v>131</v>
      </c>
      <c r="C4" s="346" t="s">
        <v>132</v>
      </c>
      <c r="D4" s="346" t="s">
        <v>133</v>
      </c>
      <c r="E4" s="802" t="s">
        <v>1383</v>
      </c>
      <c r="F4" s="802" t="s">
        <v>1384</v>
      </c>
      <c r="G4" s="346" t="s">
        <v>134</v>
      </c>
      <c r="H4" s="346" t="s">
        <v>135</v>
      </c>
      <c r="I4" s="346" t="s">
        <v>136</v>
      </c>
      <c r="J4" s="346" t="s">
        <v>107</v>
      </c>
    </row>
    <row r="5" spans="1:11" ht="22.5">
      <c r="A5" s="114" t="s">
        <v>400</v>
      </c>
      <c r="B5" s="656">
        <v>40996</v>
      </c>
      <c r="C5" s="656">
        <v>102003</v>
      </c>
      <c r="D5" s="656">
        <v>26160</v>
      </c>
      <c r="E5" s="656">
        <v>37</v>
      </c>
      <c r="F5" s="656">
        <v>11</v>
      </c>
      <c r="G5" s="656">
        <v>20744</v>
      </c>
      <c r="H5" s="656">
        <v>30355</v>
      </c>
      <c r="I5" s="656">
        <v>68171</v>
      </c>
      <c r="J5" s="656">
        <v>288477</v>
      </c>
      <c r="K5" s="85"/>
    </row>
    <row r="6" spans="1:11" ht="22.5">
      <c r="A6" s="347" t="s">
        <v>524</v>
      </c>
      <c r="B6" s="657">
        <v>0.14211184947153499</v>
      </c>
      <c r="C6" s="657">
        <v>0.35359144749841409</v>
      </c>
      <c r="D6" s="657">
        <v>9.0683139383729031E-2</v>
      </c>
      <c r="E6" s="657">
        <v>1.2825979194181858E-4</v>
      </c>
      <c r="F6" s="657">
        <v>3.8131289496216338E-5</v>
      </c>
      <c r="G6" s="657">
        <v>7.1908679028137426E-2</v>
      </c>
      <c r="H6" s="657">
        <v>0.10522502660524062</v>
      </c>
      <c r="I6" s="657">
        <v>0.23631346693150582</v>
      </c>
      <c r="J6" s="657">
        <v>1</v>
      </c>
      <c r="K6" s="85"/>
    </row>
    <row r="7" spans="1:11" ht="22.5">
      <c r="A7" s="347" t="s">
        <v>403</v>
      </c>
      <c r="B7" s="658">
        <v>884</v>
      </c>
      <c r="C7" s="658">
        <v>428</v>
      </c>
      <c r="D7" s="658">
        <v>291</v>
      </c>
      <c r="E7" s="658">
        <v>15</v>
      </c>
      <c r="F7" s="658">
        <v>15</v>
      </c>
      <c r="G7" s="658">
        <v>139</v>
      </c>
      <c r="H7" s="658">
        <v>689</v>
      </c>
      <c r="I7" s="658">
        <v>876</v>
      </c>
      <c r="J7" s="658">
        <v>3337</v>
      </c>
      <c r="K7" s="85"/>
    </row>
    <row r="8" spans="1:11" ht="22.5">
      <c r="A8" s="158" t="s">
        <v>525</v>
      </c>
      <c r="B8" s="659">
        <v>18</v>
      </c>
      <c r="C8" s="659">
        <v>30</v>
      </c>
      <c r="D8" s="659">
        <v>30</v>
      </c>
      <c r="E8" s="659">
        <v>0</v>
      </c>
      <c r="F8" s="659">
        <v>0</v>
      </c>
      <c r="G8" s="659">
        <v>6</v>
      </c>
      <c r="H8" s="659">
        <v>7</v>
      </c>
      <c r="I8" s="659">
        <v>39</v>
      </c>
      <c r="J8" s="659">
        <v>130</v>
      </c>
      <c r="K8" s="85"/>
    </row>
    <row r="9" spans="1:11" ht="22.5">
      <c r="A9" s="138" t="s">
        <v>526</v>
      </c>
      <c r="B9" s="660">
        <v>8</v>
      </c>
      <c r="C9" s="660">
        <v>7</v>
      </c>
      <c r="D9" s="660">
        <v>4</v>
      </c>
      <c r="E9" s="660">
        <v>0</v>
      </c>
      <c r="F9" s="660">
        <v>0</v>
      </c>
      <c r="G9" s="660">
        <v>2</v>
      </c>
      <c r="H9" s="660">
        <v>4</v>
      </c>
      <c r="I9" s="660">
        <v>6</v>
      </c>
      <c r="J9" s="660">
        <v>31</v>
      </c>
    </row>
    <row r="10" spans="1:11" ht="22.5">
      <c r="A10" s="138" t="s">
        <v>527</v>
      </c>
      <c r="B10" s="660">
        <v>310</v>
      </c>
      <c r="C10" s="660">
        <v>171</v>
      </c>
      <c r="D10" s="660">
        <v>2</v>
      </c>
      <c r="E10" s="660">
        <v>0</v>
      </c>
      <c r="F10" s="660">
        <v>0</v>
      </c>
      <c r="G10" s="660">
        <v>32</v>
      </c>
      <c r="H10" s="660">
        <v>186</v>
      </c>
      <c r="I10" s="660">
        <v>162</v>
      </c>
      <c r="J10" s="660">
        <v>863</v>
      </c>
    </row>
    <row r="11" spans="1:11" ht="22.5">
      <c r="A11" s="299" t="s">
        <v>404</v>
      </c>
      <c r="B11" s="661">
        <v>336</v>
      </c>
      <c r="C11" s="661">
        <v>208</v>
      </c>
      <c r="D11" s="661">
        <v>36</v>
      </c>
      <c r="E11" s="661">
        <v>0</v>
      </c>
      <c r="F11" s="661">
        <v>0</v>
      </c>
      <c r="G11" s="661">
        <v>40</v>
      </c>
      <c r="H11" s="661">
        <v>197</v>
      </c>
      <c r="I11" s="661">
        <v>207</v>
      </c>
      <c r="J11" s="661">
        <v>1024</v>
      </c>
    </row>
    <row r="12" spans="1:11" ht="22.5">
      <c r="A12" s="114" t="s">
        <v>401</v>
      </c>
      <c r="B12" s="656">
        <v>41544</v>
      </c>
      <c r="C12" s="656">
        <v>102223</v>
      </c>
      <c r="D12" s="656">
        <v>26415</v>
      </c>
      <c r="E12" s="656">
        <v>52</v>
      </c>
      <c r="F12" s="656">
        <v>26</v>
      </c>
      <c r="G12" s="656">
        <v>20843</v>
      </c>
      <c r="H12" s="656">
        <v>30847</v>
      </c>
      <c r="I12" s="656">
        <v>68840</v>
      </c>
      <c r="J12" s="656">
        <v>290790</v>
      </c>
    </row>
    <row r="13" spans="1:11" ht="21.75">
      <c r="A13" s="348" t="s">
        <v>405</v>
      </c>
      <c r="B13" s="662">
        <v>0.1428659857629217</v>
      </c>
      <c r="C13" s="662">
        <v>0.35153547233398674</v>
      </c>
      <c r="D13" s="662">
        <v>9.0838749613122868E-2</v>
      </c>
      <c r="E13" s="803">
        <v>1.7882320574985386E-4</v>
      </c>
      <c r="F13" s="804">
        <v>8.941160287492693E-5</v>
      </c>
      <c r="G13" s="662">
        <v>7.1677155335465453E-2</v>
      </c>
      <c r="H13" s="662">
        <v>0.10607998899549503</v>
      </c>
      <c r="I13" s="662">
        <v>0.23673441315038343</v>
      </c>
      <c r="J13" s="662">
        <v>1</v>
      </c>
    </row>
    <row r="14" spans="1:11" ht="12.75" customHeight="1">
      <c r="A14" s="36" t="s">
        <v>407</v>
      </c>
    </row>
    <row r="15" spans="1:11" ht="12.75" customHeight="1">
      <c r="A15" s="46" t="s">
        <v>406</v>
      </c>
    </row>
    <row r="16" spans="1:11" ht="12.75" customHeight="1"/>
    <row r="17" spans="1:11" ht="12.75" customHeight="1">
      <c r="A17" s="466" t="s">
        <v>301</v>
      </c>
      <c r="J17" s="312" t="str">
        <f>Naslovnica!A20</f>
        <v>Ožujak 2018.</v>
      </c>
    </row>
    <row r="18" spans="1:11" ht="12.75" customHeight="1">
      <c r="A18" s="109" t="s">
        <v>302</v>
      </c>
      <c r="J18" s="110" t="str">
        <f>Naslovnica!A24</f>
        <v>March 2018</v>
      </c>
    </row>
    <row r="19" spans="1:11" ht="12.75" customHeight="1"/>
    <row r="20" spans="1:11" ht="12.75" customHeight="1"/>
    <row r="21" spans="1:11" ht="12.75" customHeight="1"/>
    <row r="22" spans="1:11" ht="12.75" customHeight="1">
      <c r="K22" s="85"/>
    </row>
    <row r="23" spans="1:11" ht="12.75" customHeight="1">
      <c r="K23" s="85"/>
    </row>
    <row r="24" spans="1:11" ht="12.75" customHeight="1">
      <c r="K24" s="85"/>
    </row>
    <row r="25" spans="1:11" ht="12.75" customHeight="1">
      <c r="K25" s="85"/>
    </row>
    <row r="26" spans="1:11" ht="12.75" customHeight="1">
      <c r="K26" s="75"/>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407</v>
      </c>
    </row>
    <row r="41" spans="1:1" ht="12.75" customHeight="1"/>
    <row r="42" spans="1:1" ht="12.75" customHeight="1">
      <c r="A42" s="72" t="s">
        <v>274</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313</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11" t="s">
        <v>718</v>
      </c>
      <c r="G1" s="468" t="s">
        <v>143</v>
      </c>
      <c r="H1" s="295"/>
      <c r="J1" s="312" t="s">
        <v>1446</v>
      </c>
    </row>
    <row r="2" spans="1:11" ht="12.75" customHeight="1">
      <c r="A2" s="109" t="s">
        <v>719</v>
      </c>
      <c r="G2" s="115" t="s">
        <v>144</v>
      </c>
      <c r="J2" s="110" t="s">
        <v>1447</v>
      </c>
    </row>
    <row r="3" spans="1:11" ht="12.75" customHeight="1"/>
    <row r="4" spans="1:11" ht="12.75" customHeight="1"/>
    <row r="5" spans="1:11" ht="27.75" customHeight="1">
      <c r="A5" s="313"/>
      <c r="B5" s="314"/>
      <c r="C5" s="314" t="s">
        <v>1432</v>
      </c>
      <c r="D5" s="314"/>
      <c r="E5" s="315"/>
      <c r="F5" s="314" t="s">
        <v>1314</v>
      </c>
      <c r="G5" s="315"/>
      <c r="H5" s="913" t="s">
        <v>1231</v>
      </c>
      <c r="I5" s="914"/>
      <c r="J5" s="914"/>
    </row>
    <row r="6" spans="1:11" ht="27.75" customHeight="1">
      <c r="A6" s="313"/>
      <c r="B6" s="315"/>
      <c r="C6" s="349" t="s">
        <v>1433</v>
      </c>
      <c r="D6" s="315"/>
      <c r="E6" s="315"/>
      <c r="F6" s="349" t="s">
        <v>1315</v>
      </c>
      <c r="G6" s="315"/>
      <c r="H6" s="915" t="s">
        <v>861</v>
      </c>
      <c r="I6" s="915"/>
      <c r="J6" s="316" t="s">
        <v>860</v>
      </c>
    </row>
    <row r="7" spans="1:11" ht="30" customHeight="1">
      <c r="A7" s="317" t="s">
        <v>408</v>
      </c>
      <c r="B7" s="317" t="s">
        <v>409</v>
      </c>
      <c r="C7" s="317" t="s">
        <v>410</v>
      </c>
      <c r="D7" s="317" t="s">
        <v>411</v>
      </c>
      <c r="E7" s="317" t="s">
        <v>409</v>
      </c>
      <c r="F7" s="317" t="s">
        <v>410</v>
      </c>
      <c r="G7" s="317" t="s">
        <v>411</v>
      </c>
      <c r="H7" s="317" t="s">
        <v>409</v>
      </c>
      <c r="I7" s="317" t="s">
        <v>410</v>
      </c>
      <c r="J7" s="317" t="s">
        <v>411</v>
      </c>
    </row>
    <row r="8" spans="1:11" ht="12.75" customHeight="1">
      <c r="A8" s="139" t="s">
        <v>30</v>
      </c>
      <c r="B8" s="753">
        <v>893</v>
      </c>
      <c r="C8" s="753">
        <v>826</v>
      </c>
      <c r="D8" s="753">
        <v>1719</v>
      </c>
      <c r="E8" s="754">
        <v>875</v>
      </c>
      <c r="F8" s="754">
        <v>812</v>
      </c>
      <c r="G8" s="753">
        <v>1687</v>
      </c>
      <c r="H8" s="753">
        <v>18</v>
      </c>
      <c r="I8" s="753">
        <v>14</v>
      </c>
      <c r="J8" s="757">
        <v>1.8968583283935914E-2</v>
      </c>
      <c r="K8" s="85"/>
    </row>
    <row r="9" spans="1:11" ht="12.75" customHeight="1">
      <c r="A9" s="139" t="s">
        <v>31</v>
      </c>
      <c r="B9" s="753">
        <v>4091</v>
      </c>
      <c r="C9" s="753">
        <v>2417</v>
      </c>
      <c r="D9" s="753">
        <v>6508</v>
      </c>
      <c r="E9" s="754">
        <v>3938</v>
      </c>
      <c r="F9" s="754">
        <v>2396</v>
      </c>
      <c r="G9" s="753">
        <v>6334</v>
      </c>
      <c r="H9" s="753">
        <v>153</v>
      </c>
      <c r="I9" s="753">
        <v>21</v>
      </c>
      <c r="J9" s="757">
        <v>2.7470792548152767E-2</v>
      </c>
      <c r="K9" s="85"/>
    </row>
    <row r="10" spans="1:11" ht="12.75" customHeight="1">
      <c r="A10" s="139" t="s">
        <v>32</v>
      </c>
      <c r="B10" s="753">
        <v>11324</v>
      </c>
      <c r="C10" s="753">
        <v>7428</v>
      </c>
      <c r="D10" s="753">
        <v>18752</v>
      </c>
      <c r="E10" s="754">
        <v>11134</v>
      </c>
      <c r="F10" s="754">
        <v>7318</v>
      </c>
      <c r="G10" s="753">
        <v>18452</v>
      </c>
      <c r="H10" s="753">
        <v>190</v>
      </c>
      <c r="I10" s="753">
        <v>110</v>
      </c>
      <c r="J10" s="757">
        <v>1.6258400173422949E-2</v>
      </c>
    </row>
    <row r="11" spans="1:11" ht="12.75" customHeight="1">
      <c r="A11" s="139" t="s">
        <v>33</v>
      </c>
      <c r="B11" s="753">
        <v>19456</v>
      </c>
      <c r="C11" s="753">
        <v>14225</v>
      </c>
      <c r="D11" s="753">
        <v>33681</v>
      </c>
      <c r="E11" s="754">
        <v>18858</v>
      </c>
      <c r="F11" s="754">
        <v>13846</v>
      </c>
      <c r="G11" s="753">
        <v>32704</v>
      </c>
      <c r="H11" s="753">
        <v>598</v>
      </c>
      <c r="I11" s="753">
        <v>379</v>
      </c>
      <c r="J11" s="757">
        <v>2.9874021526418826E-2</v>
      </c>
    </row>
    <row r="12" spans="1:11" ht="12.75" customHeight="1">
      <c r="A12" s="139" t="s">
        <v>34</v>
      </c>
      <c r="B12" s="753">
        <v>22541</v>
      </c>
      <c r="C12" s="753">
        <v>18376</v>
      </c>
      <c r="D12" s="753">
        <v>40917</v>
      </c>
      <c r="E12" s="754">
        <v>21597</v>
      </c>
      <c r="F12" s="754">
        <v>17874</v>
      </c>
      <c r="G12" s="753">
        <v>39471</v>
      </c>
      <c r="H12" s="753">
        <v>944</v>
      </c>
      <c r="I12" s="753">
        <v>502</v>
      </c>
      <c r="J12" s="757">
        <v>3.6634491145397963E-2</v>
      </c>
    </row>
    <row r="13" spans="1:11" ht="12.75" customHeight="1">
      <c r="A13" s="139" t="s">
        <v>35</v>
      </c>
      <c r="B13" s="753">
        <v>21814</v>
      </c>
      <c r="C13" s="753">
        <v>19944</v>
      </c>
      <c r="D13" s="753">
        <v>41758</v>
      </c>
      <c r="E13" s="754">
        <v>20650</v>
      </c>
      <c r="F13" s="754">
        <v>18905</v>
      </c>
      <c r="G13" s="753">
        <v>39555</v>
      </c>
      <c r="H13" s="753">
        <v>1164</v>
      </c>
      <c r="I13" s="753">
        <v>1039</v>
      </c>
      <c r="J13" s="757">
        <v>5.5694602452281528E-2</v>
      </c>
    </row>
    <row r="14" spans="1:11" ht="12.75" customHeight="1">
      <c r="A14" s="139" t="s">
        <v>36</v>
      </c>
      <c r="B14" s="753">
        <v>19666</v>
      </c>
      <c r="C14" s="753">
        <v>20718</v>
      </c>
      <c r="D14" s="753">
        <v>40384</v>
      </c>
      <c r="E14" s="754">
        <v>18673</v>
      </c>
      <c r="F14" s="754">
        <v>19650</v>
      </c>
      <c r="G14" s="753">
        <v>38323</v>
      </c>
      <c r="H14" s="753">
        <v>993</v>
      </c>
      <c r="I14" s="753">
        <v>1068</v>
      </c>
      <c r="J14" s="757">
        <v>5.377971453174335E-2</v>
      </c>
    </row>
    <row r="15" spans="1:11" ht="12.75" customHeight="1">
      <c r="A15" s="139" t="s">
        <v>139</v>
      </c>
      <c r="B15" s="753">
        <v>30841</v>
      </c>
      <c r="C15" s="753">
        <v>33614</v>
      </c>
      <c r="D15" s="753">
        <v>64455</v>
      </c>
      <c r="E15" s="754">
        <v>28932</v>
      </c>
      <c r="F15" s="754">
        <v>31640</v>
      </c>
      <c r="G15" s="753">
        <v>60572</v>
      </c>
      <c r="H15" s="753">
        <v>1909</v>
      </c>
      <c r="I15" s="753">
        <v>1974</v>
      </c>
      <c r="J15" s="757">
        <v>6.4105527306346222E-2</v>
      </c>
    </row>
    <row r="16" spans="1:11" ht="12.75" customHeight="1">
      <c r="A16" s="139" t="s">
        <v>140</v>
      </c>
      <c r="B16" s="753">
        <v>13394</v>
      </c>
      <c r="C16" s="753">
        <v>14822</v>
      </c>
      <c r="D16" s="753">
        <v>28216</v>
      </c>
      <c r="E16" s="754">
        <v>12753</v>
      </c>
      <c r="F16" s="754">
        <v>14172</v>
      </c>
      <c r="G16" s="753">
        <v>26925</v>
      </c>
      <c r="H16" s="753">
        <v>641</v>
      </c>
      <c r="I16" s="753">
        <v>650</v>
      </c>
      <c r="J16" s="757">
        <v>4.7948003714020526E-2</v>
      </c>
    </row>
    <row r="17" spans="1:11" ht="12.75" customHeight="1">
      <c r="A17" s="139" t="s">
        <v>141</v>
      </c>
      <c r="B17" s="753">
        <v>3622</v>
      </c>
      <c r="C17" s="753">
        <v>5165</v>
      </c>
      <c r="D17" s="753">
        <v>8787</v>
      </c>
      <c r="E17" s="756">
        <v>3416</v>
      </c>
      <c r="F17" s="756">
        <v>4888</v>
      </c>
      <c r="G17" s="753">
        <v>8304</v>
      </c>
      <c r="H17" s="753">
        <v>206</v>
      </c>
      <c r="I17" s="753">
        <v>277</v>
      </c>
      <c r="J17" s="757">
        <v>5.8164739884392969E-2</v>
      </c>
    </row>
    <row r="18" spans="1:11" ht="12.75" customHeight="1">
      <c r="A18" s="139" t="s">
        <v>142</v>
      </c>
      <c r="B18" s="753">
        <v>239</v>
      </c>
      <c r="C18" s="753">
        <v>359</v>
      </c>
      <c r="D18" s="753">
        <v>598</v>
      </c>
      <c r="E18" s="756">
        <v>233</v>
      </c>
      <c r="F18" s="756">
        <v>341</v>
      </c>
      <c r="G18" s="753">
        <v>574</v>
      </c>
      <c r="H18" s="753">
        <v>6</v>
      </c>
      <c r="I18" s="753">
        <v>18</v>
      </c>
      <c r="J18" s="757">
        <v>4.1811846689895571E-2</v>
      </c>
    </row>
    <row r="19" spans="1:11" ht="26.25" customHeight="1">
      <c r="A19" s="596" t="s">
        <v>910</v>
      </c>
      <c r="B19" s="755">
        <v>147881</v>
      </c>
      <c r="C19" s="755">
        <v>137894</v>
      </c>
      <c r="D19" s="755">
        <v>285775</v>
      </c>
      <c r="E19" s="755">
        <v>141059</v>
      </c>
      <c r="F19" s="755">
        <v>131842</v>
      </c>
      <c r="G19" s="755">
        <v>272901</v>
      </c>
      <c r="H19" s="755">
        <v>6822</v>
      </c>
      <c r="I19" s="755">
        <v>6052</v>
      </c>
      <c r="J19" s="758">
        <v>4.7174616435996963E-2</v>
      </c>
    </row>
    <row r="20" spans="1:11" ht="12.75" customHeight="1">
      <c r="A20" s="36" t="s">
        <v>137</v>
      </c>
    </row>
    <row r="21" spans="1:11" ht="12.75" customHeight="1"/>
    <row r="22" spans="1:11" ht="12.75" customHeight="1"/>
    <row r="23" spans="1:11" ht="12.75" customHeight="1">
      <c r="A23" s="469" t="s">
        <v>1448</v>
      </c>
    </row>
    <row r="24" spans="1:11" ht="12.75" customHeight="1">
      <c r="A24" s="116" t="s">
        <v>1449</v>
      </c>
    </row>
    <row r="25" spans="1:11" ht="12.75" customHeight="1"/>
    <row r="26" spans="1:11" ht="12.75" customHeight="1">
      <c r="A26" s="552"/>
      <c r="B26" s="552"/>
      <c r="C26" s="552"/>
      <c r="D26" s="552"/>
      <c r="E26" s="552"/>
      <c r="F26" s="552"/>
      <c r="G26" s="552"/>
      <c r="H26" s="552"/>
      <c r="I26" s="552"/>
      <c r="J26" s="552"/>
    </row>
    <row r="27" spans="1:11" ht="12.75" customHeight="1">
      <c r="A27" s="552"/>
      <c r="B27" s="552"/>
      <c r="C27" s="552"/>
      <c r="D27" s="552"/>
      <c r="E27" s="552"/>
      <c r="F27" s="552"/>
      <c r="G27" s="552"/>
      <c r="H27" s="552"/>
      <c r="I27" s="552"/>
      <c r="J27" s="552"/>
      <c r="K27" s="85"/>
    </row>
    <row r="28" spans="1:11" ht="12.75" customHeight="1">
      <c r="A28" s="552"/>
      <c r="B28" s="552"/>
      <c r="C28" s="552"/>
      <c r="D28" s="552"/>
      <c r="E28" s="552"/>
      <c r="F28" s="552"/>
      <c r="G28" s="552"/>
      <c r="H28" s="552"/>
      <c r="I28" s="552"/>
      <c r="J28" s="552"/>
      <c r="K28" s="85"/>
    </row>
    <row r="29" spans="1:11" ht="12.75" customHeight="1">
      <c r="A29" s="552"/>
      <c r="B29" s="552"/>
      <c r="C29" s="552"/>
      <c r="D29" s="552"/>
      <c r="E29" s="552"/>
      <c r="F29" s="552"/>
      <c r="G29" s="552"/>
      <c r="H29" s="552"/>
      <c r="I29" s="552"/>
      <c r="J29" s="552"/>
      <c r="K29" s="85"/>
    </row>
    <row r="30" spans="1:11" ht="12.75" customHeight="1">
      <c r="A30" s="552"/>
      <c r="B30" s="552"/>
      <c r="C30" s="552"/>
      <c r="D30" s="552"/>
      <c r="E30" s="552"/>
      <c r="F30" s="552"/>
      <c r="G30" s="552"/>
      <c r="H30" s="552"/>
      <c r="I30" s="552"/>
      <c r="J30" s="552"/>
      <c r="K30" s="75"/>
    </row>
    <row r="31" spans="1:11" ht="12.75" customHeight="1">
      <c r="A31" s="552"/>
      <c r="B31" s="552"/>
      <c r="C31" s="552"/>
      <c r="D31" s="552"/>
      <c r="E31" s="552"/>
      <c r="F31" s="552"/>
      <c r="G31" s="552"/>
      <c r="H31" s="552"/>
      <c r="I31" s="552"/>
      <c r="J31" s="552"/>
    </row>
    <row r="32" spans="1:11" ht="12.75" customHeight="1">
      <c r="A32" s="552"/>
      <c r="B32" s="552"/>
      <c r="C32" s="552"/>
      <c r="D32" s="552"/>
      <c r="E32" s="552"/>
      <c r="F32" s="552"/>
      <c r="G32" s="552"/>
      <c r="H32" s="552"/>
      <c r="I32" s="552"/>
      <c r="J32" s="552"/>
    </row>
    <row r="33" spans="1:10" ht="12.75" customHeight="1">
      <c r="A33" s="552"/>
      <c r="B33" s="552"/>
      <c r="C33" s="552"/>
      <c r="D33" s="552"/>
      <c r="E33" s="552"/>
      <c r="F33" s="552"/>
      <c r="G33" s="552"/>
      <c r="H33" s="552"/>
      <c r="I33" s="552"/>
      <c r="J33" s="552"/>
    </row>
    <row r="34" spans="1:10" ht="12.75" customHeight="1">
      <c r="A34" s="552"/>
      <c r="B34" s="552"/>
      <c r="C34" s="552"/>
      <c r="D34" s="552"/>
      <c r="E34" s="552"/>
      <c r="F34" s="552"/>
      <c r="G34" s="552"/>
      <c r="H34" s="552"/>
      <c r="I34" s="552"/>
      <c r="J34" s="552"/>
    </row>
    <row r="35" spans="1:10" ht="12.75" customHeight="1">
      <c r="A35" s="552"/>
      <c r="B35" s="552"/>
      <c r="C35" s="552"/>
      <c r="D35" s="552"/>
      <c r="E35" s="552"/>
      <c r="F35" s="552"/>
      <c r="G35" s="552"/>
      <c r="H35" s="552"/>
      <c r="I35" s="552"/>
      <c r="J35" s="552"/>
    </row>
    <row r="36" spans="1:10" ht="12.75" customHeight="1">
      <c r="A36" s="552"/>
      <c r="B36" s="552"/>
      <c r="C36" s="552"/>
      <c r="D36" s="552"/>
      <c r="E36" s="552"/>
      <c r="F36" s="552"/>
      <c r="G36" s="552"/>
      <c r="H36" s="552"/>
      <c r="I36" s="552"/>
      <c r="J36" s="552"/>
    </row>
    <row r="37" spans="1:10" ht="12.75" customHeight="1">
      <c r="A37" s="552"/>
      <c r="B37" s="552"/>
      <c r="C37" s="552"/>
      <c r="D37" s="552"/>
      <c r="E37" s="552"/>
      <c r="F37" s="552"/>
      <c r="G37" s="552"/>
      <c r="H37" s="552"/>
      <c r="I37" s="552"/>
      <c r="J37" s="552"/>
    </row>
    <row r="38" spans="1:10" ht="12.75" customHeight="1">
      <c r="A38" s="552"/>
      <c r="B38" s="552"/>
      <c r="C38" s="552"/>
      <c r="D38" s="552"/>
      <c r="E38" s="552"/>
      <c r="F38" s="552"/>
      <c r="G38" s="552"/>
      <c r="H38" s="552"/>
      <c r="I38" s="552"/>
      <c r="J38" s="552"/>
    </row>
    <row r="39" spans="1:10" ht="12.75" customHeight="1">
      <c r="A39" s="552"/>
      <c r="B39" s="552"/>
      <c r="C39" s="552"/>
      <c r="D39" s="552"/>
      <c r="E39" s="552"/>
      <c r="F39" s="552"/>
      <c r="G39" s="552"/>
      <c r="H39" s="552"/>
      <c r="I39" s="552"/>
      <c r="J39" s="552"/>
    </row>
    <row r="40" spans="1:10" ht="12.75" customHeight="1">
      <c r="A40" s="552"/>
      <c r="B40" s="552"/>
      <c r="C40" s="552"/>
      <c r="D40" s="552"/>
      <c r="E40" s="552"/>
      <c r="F40" s="552"/>
      <c r="G40" s="552"/>
      <c r="H40" s="552"/>
      <c r="I40" s="552"/>
      <c r="J40" s="552"/>
    </row>
    <row r="41" spans="1:10" ht="12.75" customHeight="1">
      <c r="A41" s="552"/>
      <c r="B41" s="552"/>
      <c r="C41" s="552"/>
      <c r="D41" s="552"/>
      <c r="E41" s="552"/>
      <c r="F41" s="552"/>
      <c r="G41" s="552"/>
      <c r="H41" s="552"/>
      <c r="I41" s="552"/>
      <c r="J41" s="552"/>
    </row>
    <row r="42" spans="1:10" ht="12.75" customHeight="1">
      <c r="A42" s="552"/>
      <c r="B42" s="552"/>
      <c r="C42" s="552"/>
      <c r="D42" s="552"/>
      <c r="E42" s="552"/>
      <c r="F42" s="552"/>
      <c r="G42" s="552"/>
      <c r="H42" s="552"/>
      <c r="I42" s="552"/>
      <c r="J42" s="552"/>
    </row>
    <row r="43" spans="1:10" ht="12.75" customHeight="1">
      <c r="A43" s="552"/>
      <c r="B43" s="552"/>
      <c r="C43" s="552"/>
      <c r="D43" s="552"/>
      <c r="E43" s="552"/>
      <c r="F43" s="552"/>
      <c r="G43" s="552"/>
      <c r="H43" s="552"/>
      <c r="I43" s="552"/>
      <c r="J43" s="552"/>
    </row>
    <row r="44" spans="1:10" ht="12.75" customHeight="1">
      <c r="A44" s="552"/>
      <c r="B44" s="552"/>
      <c r="C44" s="552"/>
      <c r="D44" s="552"/>
      <c r="E44" s="552"/>
      <c r="F44" s="552"/>
      <c r="G44" s="552"/>
      <c r="H44" s="552"/>
      <c r="I44" s="552"/>
      <c r="J44" s="552"/>
    </row>
    <row r="45" spans="1:10" ht="12.75" customHeight="1">
      <c r="A45" s="552"/>
      <c r="B45" s="552"/>
      <c r="C45" s="552"/>
      <c r="D45" s="552"/>
      <c r="E45" s="552"/>
      <c r="F45" s="552"/>
      <c r="G45" s="552"/>
      <c r="H45" s="552"/>
      <c r="I45" s="552"/>
      <c r="J45" s="552"/>
    </row>
    <row r="46" spans="1:10" ht="12.75" customHeight="1">
      <c r="A46" s="552"/>
      <c r="B46" s="552"/>
      <c r="C46" s="552"/>
      <c r="D46" s="552"/>
      <c r="E46" s="552"/>
      <c r="F46" s="552"/>
      <c r="G46" s="552"/>
      <c r="H46" s="552"/>
      <c r="I46" s="552"/>
      <c r="J46" s="552"/>
    </row>
    <row r="47" spans="1:10" ht="12.75" customHeight="1">
      <c r="A47" s="552"/>
      <c r="B47" s="552"/>
      <c r="C47" s="552"/>
      <c r="D47" s="552"/>
      <c r="E47" s="552"/>
      <c r="F47" s="552"/>
      <c r="G47" s="552"/>
      <c r="H47" s="552"/>
      <c r="I47" s="552"/>
      <c r="J47" s="552"/>
    </row>
    <row r="48" spans="1:10" ht="12.75" customHeight="1">
      <c r="A48" s="552"/>
      <c r="B48" s="552"/>
      <c r="C48" s="552"/>
      <c r="D48" s="552"/>
      <c r="E48" s="552"/>
      <c r="F48" s="552"/>
      <c r="G48" s="552"/>
      <c r="H48" s="552"/>
      <c r="I48" s="552"/>
      <c r="J48" s="552"/>
    </row>
    <row r="49" spans="1:10" ht="12.75" customHeight="1">
      <c r="A49" s="552"/>
      <c r="B49" s="552"/>
      <c r="C49" s="552"/>
      <c r="D49" s="552"/>
      <c r="E49" s="552"/>
      <c r="F49" s="552"/>
      <c r="G49" s="552"/>
      <c r="H49" s="552"/>
      <c r="I49" s="552"/>
      <c r="J49" s="552"/>
    </row>
    <row r="50" spans="1:10" ht="12.75" customHeight="1">
      <c r="A50" s="552"/>
      <c r="B50" s="552"/>
      <c r="C50" s="552"/>
      <c r="D50" s="552"/>
      <c r="E50" s="552"/>
      <c r="F50" s="552"/>
      <c r="G50" s="552"/>
      <c r="H50" s="552"/>
      <c r="I50" s="552"/>
      <c r="J50" s="552"/>
    </row>
    <row r="51" spans="1:10" ht="12.75" customHeight="1">
      <c r="A51" s="552"/>
      <c r="B51" s="552"/>
      <c r="C51" s="552"/>
      <c r="D51" s="552"/>
      <c r="E51" s="552"/>
      <c r="F51" s="552"/>
      <c r="G51" s="552"/>
      <c r="H51" s="552"/>
      <c r="I51" s="552"/>
      <c r="J51" s="552"/>
    </row>
    <row r="52" spans="1:10" ht="12.75" customHeight="1">
      <c r="A52" s="552"/>
      <c r="B52" s="552"/>
      <c r="C52" s="552"/>
      <c r="D52" s="552"/>
      <c r="E52" s="552"/>
      <c r="F52" s="552"/>
      <c r="G52" s="552"/>
      <c r="H52" s="552"/>
      <c r="I52" s="552"/>
      <c r="J52" s="552"/>
    </row>
    <row r="53" spans="1:10" ht="12.75" customHeight="1">
      <c r="A53" s="552"/>
      <c r="B53" s="552"/>
      <c r="C53" s="552"/>
      <c r="D53" s="552"/>
      <c r="E53" s="552"/>
      <c r="F53" s="552"/>
      <c r="G53" s="552"/>
      <c r="H53" s="552"/>
      <c r="I53" s="552"/>
      <c r="J53" s="552"/>
    </row>
    <row r="54" spans="1:10" ht="12.75" customHeight="1">
      <c r="A54" s="552"/>
      <c r="B54" s="552"/>
      <c r="C54" s="552"/>
      <c r="D54" s="552"/>
      <c r="E54" s="552"/>
      <c r="F54" s="552"/>
      <c r="G54" s="552"/>
      <c r="H54" s="552"/>
      <c r="I54" s="552"/>
      <c r="J54" s="552"/>
    </row>
    <row r="55" spans="1:10" ht="12.75" customHeight="1">
      <c r="A55" s="552"/>
      <c r="B55" s="552"/>
      <c r="C55" s="552"/>
      <c r="D55" s="552"/>
      <c r="E55" s="552"/>
      <c r="F55" s="552"/>
      <c r="G55" s="552"/>
      <c r="H55" s="552"/>
      <c r="I55" s="552"/>
      <c r="J55" s="552"/>
    </row>
    <row r="56" spans="1:10" ht="12.75" customHeight="1">
      <c r="A56" s="552"/>
      <c r="B56" s="552"/>
      <c r="C56" s="552"/>
      <c r="D56" s="552"/>
      <c r="E56" s="552"/>
      <c r="F56" s="552"/>
      <c r="G56" s="552"/>
      <c r="H56" s="552"/>
      <c r="I56" s="552"/>
      <c r="J56" s="552"/>
    </row>
    <row r="57" spans="1:10" ht="12.75" customHeight="1">
      <c r="A57" s="552"/>
      <c r="B57" s="552"/>
      <c r="C57" s="552"/>
      <c r="D57" s="552"/>
      <c r="E57" s="552"/>
      <c r="F57" s="552"/>
      <c r="G57" s="552"/>
      <c r="H57" s="552"/>
      <c r="I57" s="552"/>
      <c r="J57" s="552"/>
    </row>
    <row r="58" spans="1:10" ht="12.75" customHeight="1">
      <c r="A58" s="552"/>
      <c r="B58" s="552"/>
      <c r="C58" s="552"/>
      <c r="D58" s="552"/>
      <c r="E58" s="552"/>
      <c r="F58" s="552"/>
      <c r="G58" s="552"/>
      <c r="H58" s="552"/>
      <c r="I58" s="552"/>
      <c r="J58" s="552"/>
    </row>
    <row r="59" spans="1:10" ht="12.75" customHeight="1">
      <c r="A59" s="552"/>
      <c r="B59" s="552"/>
      <c r="C59" s="552"/>
      <c r="D59" s="552"/>
      <c r="E59" s="552"/>
      <c r="F59" s="552"/>
      <c r="G59" s="552"/>
      <c r="H59" s="552"/>
      <c r="I59" s="552"/>
      <c r="J59" s="552"/>
    </row>
    <row r="60" spans="1:10" ht="12.75" customHeight="1">
      <c r="A60" s="552"/>
      <c r="B60" s="552"/>
      <c r="C60" s="552"/>
      <c r="D60" s="552"/>
      <c r="E60" s="552"/>
      <c r="F60" s="552"/>
      <c r="G60" s="552"/>
      <c r="H60" s="552"/>
      <c r="I60" s="552"/>
      <c r="J60" s="552"/>
    </row>
    <row r="61" spans="1:10" ht="12.75" customHeight="1">
      <c r="A61" s="552"/>
      <c r="B61" s="552"/>
      <c r="C61" s="552"/>
      <c r="D61" s="552"/>
      <c r="E61" s="552"/>
      <c r="F61" s="552"/>
      <c r="G61" s="552"/>
      <c r="H61" s="552"/>
      <c r="I61" s="552"/>
      <c r="J61" s="552"/>
    </row>
    <row r="62" spans="1:10" ht="12.75" customHeight="1">
      <c r="A62" s="552"/>
      <c r="B62" s="552"/>
      <c r="C62" s="552"/>
      <c r="D62" s="552"/>
      <c r="E62" s="552"/>
      <c r="F62" s="552"/>
      <c r="G62" s="552"/>
      <c r="H62" s="552"/>
      <c r="I62" s="552"/>
      <c r="J62" s="552"/>
    </row>
    <row r="63" spans="1:10" ht="12.75" customHeight="1">
      <c r="A63" s="552"/>
      <c r="B63" s="552"/>
      <c r="C63" s="552"/>
      <c r="D63" s="552"/>
      <c r="E63" s="552"/>
      <c r="F63" s="552"/>
      <c r="G63" s="552"/>
      <c r="H63" s="552"/>
      <c r="I63" s="552"/>
      <c r="J63" s="552"/>
    </row>
    <row r="64" spans="1:10" ht="12.75" customHeight="1">
      <c r="A64" s="552"/>
      <c r="B64" s="552"/>
      <c r="C64" s="552"/>
      <c r="D64" s="552"/>
      <c r="E64" s="552"/>
      <c r="F64" s="552"/>
      <c r="G64" s="552"/>
      <c r="H64" s="552"/>
      <c r="I64" s="552"/>
      <c r="J64" s="552"/>
    </row>
    <row r="65" spans="1:10" ht="12.75" customHeight="1">
      <c r="A65" s="552"/>
      <c r="B65" s="552"/>
      <c r="C65" s="552"/>
      <c r="D65" s="552"/>
      <c r="E65" s="552"/>
      <c r="F65" s="552"/>
      <c r="G65" s="552"/>
      <c r="H65" s="552"/>
      <c r="I65" s="552"/>
      <c r="J65" s="552"/>
    </row>
    <row r="66" spans="1:10" ht="12.75" customHeight="1">
      <c r="A66" s="552"/>
      <c r="B66" s="552"/>
      <c r="C66" s="552"/>
      <c r="D66" s="552"/>
      <c r="E66" s="552"/>
      <c r="F66" s="552"/>
      <c r="G66" s="552"/>
      <c r="H66" s="552"/>
      <c r="I66" s="552"/>
      <c r="J66" s="552"/>
    </row>
    <row r="67" spans="1:10" ht="12.75" customHeight="1">
      <c r="A67" s="36" t="s">
        <v>407</v>
      </c>
    </row>
    <row r="68" spans="1:10" ht="12.75" customHeight="1"/>
    <row r="69" spans="1:10" ht="12.75" customHeight="1"/>
    <row r="70" spans="1:10" ht="12.75" customHeight="1">
      <c r="A70" s="72" t="s">
        <v>274</v>
      </c>
    </row>
    <row r="71" spans="1:10" ht="12.75" customHeight="1"/>
    <row r="72" spans="1:10" ht="12.75" customHeight="1"/>
    <row r="73" spans="1:10" ht="12.75" customHeight="1"/>
    <row r="74" spans="1:10" ht="12.75" customHeight="1">
      <c r="J74" s="628" t="s">
        <v>314</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65" t="s">
        <v>720</v>
      </c>
      <c r="F1" s="312" t="str">
        <f>Naslovnica!A20</f>
        <v>Ožujak 2018.</v>
      </c>
    </row>
    <row r="2" spans="1:7" ht="12.75" customHeight="1">
      <c r="A2" s="117" t="s">
        <v>721</v>
      </c>
      <c r="F2" s="110" t="str">
        <f>Naslovnica!A24</f>
        <v>March 2018</v>
      </c>
    </row>
    <row r="3" spans="1:7" ht="12.75" customHeight="1"/>
    <row r="4" spans="1:7" ht="12.75" customHeight="1">
      <c r="E4" s="896" t="s">
        <v>389</v>
      </c>
      <c r="F4" s="896"/>
    </row>
    <row r="5" spans="1:7" ht="13.5" customHeight="1">
      <c r="A5" s="904" t="s">
        <v>1286</v>
      </c>
      <c r="B5" s="915" t="s">
        <v>145</v>
      </c>
      <c r="C5" s="915"/>
      <c r="D5" s="915"/>
      <c r="E5" s="915"/>
      <c r="F5" s="915"/>
    </row>
    <row r="6" spans="1:7" ht="33.75" customHeight="1">
      <c r="A6" s="904"/>
      <c r="B6" s="350" t="str">
        <f>Naslovnica!A20</f>
        <v>Ožujak 2018.</v>
      </c>
      <c r="C6" s="555" t="str">
        <f>'5 Tablica 3,4'!$A$8</f>
        <v>Veljača 2018.</v>
      </c>
      <c r="D6" s="350" t="s">
        <v>94</v>
      </c>
      <c r="E6" s="325" t="s">
        <v>146</v>
      </c>
      <c r="F6" s="351" t="s">
        <v>147</v>
      </c>
    </row>
    <row r="7" spans="1:7" ht="45" customHeight="1">
      <c r="A7" s="904"/>
      <c r="B7" s="352" t="str">
        <f>Naslovnica!A24</f>
        <v>March 2018</v>
      </c>
      <c r="C7" s="556" t="str">
        <f>'5 Tablica 3,4'!$B$8</f>
        <v>February 2018</v>
      </c>
      <c r="D7" s="352" t="s">
        <v>148</v>
      </c>
      <c r="E7" s="330" t="s">
        <v>412</v>
      </c>
      <c r="F7" s="352" t="s">
        <v>149</v>
      </c>
    </row>
    <row r="8" spans="1:7">
      <c r="A8" s="171" t="s">
        <v>131</v>
      </c>
      <c r="B8" s="172">
        <v>11318.3451</v>
      </c>
      <c r="C8" s="172">
        <v>11687.16901</v>
      </c>
      <c r="D8" s="173">
        <v>-3.1558019712423002E-2</v>
      </c>
      <c r="E8" s="665">
        <v>671320.46280999994</v>
      </c>
      <c r="F8" s="836">
        <v>1.714895270225969E-2</v>
      </c>
      <c r="G8" s="85"/>
    </row>
    <row r="9" spans="1:7">
      <c r="A9" s="171" t="s">
        <v>132</v>
      </c>
      <c r="B9" s="172">
        <v>10484.79449</v>
      </c>
      <c r="C9" s="172">
        <v>10411.719570000001</v>
      </c>
      <c r="D9" s="173">
        <v>7.0185255671459945E-3</v>
      </c>
      <c r="E9" s="665">
        <v>1542447.2831000008</v>
      </c>
      <c r="F9" s="836">
        <v>6.8440282108428452E-3</v>
      </c>
      <c r="G9" s="85"/>
    </row>
    <row r="10" spans="1:7">
      <c r="A10" s="171" t="s">
        <v>133</v>
      </c>
      <c r="B10" s="172">
        <v>2418.0639300000003</v>
      </c>
      <c r="C10" s="172">
        <v>2174.17893</v>
      </c>
      <c r="D10" s="173">
        <v>0.11217338032063462</v>
      </c>
      <c r="E10" s="665">
        <v>273176.78758999996</v>
      </c>
      <c r="F10" s="837">
        <v>8.9306962941531065E-3</v>
      </c>
    </row>
    <row r="11" spans="1:7">
      <c r="A11" s="171" t="s">
        <v>1383</v>
      </c>
      <c r="B11" s="172">
        <v>66.08650999999999</v>
      </c>
      <c r="C11" s="172">
        <v>6.6840000000000002</v>
      </c>
      <c r="D11" s="173">
        <v>8.8872695990424884</v>
      </c>
      <c r="E11" s="665">
        <v>253.16328000000001</v>
      </c>
      <c r="F11" s="837">
        <v>0.35325877178657716</v>
      </c>
    </row>
    <row r="12" spans="1:7">
      <c r="A12" s="171" t="s">
        <v>1384</v>
      </c>
      <c r="B12" s="172">
        <v>164.84260999999998</v>
      </c>
      <c r="C12" s="172">
        <v>1.0249999999999999</v>
      </c>
      <c r="D12" s="173">
        <v>159.82205853658536</v>
      </c>
      <c r="E12" s="665">
        <v>249.31760999999997</v>
      </c>
      <c r="F12" s="837">
        <v>1.9513774489493931</v>
      </c>
    </row>
    <row r="13" spans="1:7">
      <c r="A13" s="171" t="s">
        <v>134</v>
      </c>
      <c r="B13" s="172">
        <v>1955.3525400000001</v>
      </c>
      <c r="C13" s="172">
        <v>1768.0145</v>
      </c>
      <c r="D13" s="173">
        <v>0.10595956085201785</v>
      </c>
      <c r="E13" s="665">
        <v>242183.8240900001</v>
      </c>
      <c r="F13" s="836">
        <v>8.1395536814752312E-3</v>
      </c>
    </row>
    <row r="14" spans="1:7">
      <c r="A14" s="171" t="s">
        <v>135</v>
      </c>
      <c r="B14" s="172">
        <v>4238.5701500000005</v>
      </c>
      <c r="C14" s="172">
        <v>4197.3156600000002</v>
      </c>
      <c r="D14" s="173">
        <v>9.8287794728311173E-3</v>
      </c>
      <c r="E14" s="665">
        <v>232074.81371000005</v>
      </c>
      <c r="F14" s="836">
        <v>1.8603581606557729E-2</v>
      </c>
    </row>
    <row r="15" spans="1:7">
      <c r="A15" s="174" t="s">
        <v>136</v>
      </c>
      <c r="B15" s="172">
        <v>9563.4920299999994</v>
      </c>
      <c r="C15" s="172">
        <v>8953.9998699999996</v>
      </c>
      <c r="D15" s="173">
        <v>6.8069261653898039E-2</v>
      </c>
      <c r="E15" s="665">
        <v>1282566.3732999999</v>
      </c>
      <c r="F15" s="836">
        <v>7.5125454707998252E-3</v>
      </c>
    </row>
    <row r="16" spans="1:7" ht="18.75" customHeight="1">
      <c r="A16" s="353" t="s">
        <v>300</v>
      </c>
      <c r="B16" s="354">
        <v>40209.547359999997</v>
      </c>
      <c r="C16" s="355">
        <v>39200.106540000001</v>
      </c>
      <c r="D16" s="356">
        <v>2.5750971339069118E-2</v>
      </c>
      <c r="E16" s="666">
        <v>4244272.0254900018</v>
      </c>
      <c r="F16" s="838">
        <v>9.56445047360166E-3</v>
      </c>
    </row>
    <row r="17" spans="1:7" ht="12.75" customHeight="1">
      <c r="A17" s="27" t="s">
        <v>531</v>
      </c>
      <c r="B17" s="28"/>
      <c r="C17" s="30"/>
      <c r="D17" s="30"/>
      <c r="E17" s="30"/>
      <c r="F17" s="30"/>
      <c r="G17" s="30"/>
    </row>
    <row r="18" spans="1:7" ht="22.5" customHeight="1">
      <c r="A18" s="920" t="s">
        <v>151</v>
      </c>
      <c r="B18" s="920"/>
      <c r="C18" s="920"/>
      <c r="D18" s="920"/>
      <c r="E18" s="920"/>
      <c r="F18" s="920"/>
      <c r="G18" s="47"/>
    </row>
    <row r="19" spans="1:7" ht="12.75" customHeight="1">
      <c r="A19" s="916" t="s">
        <v>1270</v>
      </c>
      <c r="B19" s="921"/>
      <c r="C19" s="921"/>
      <c r="D19" s="921"/>
      <c r="E19" s="921"/>
      <c r="F19" s="921"/>
      <c r="G19" s="48"/>
    </row>
    <row r="20" spans="1:7" ht="12.75" customHeight="1">
      <c r="A20" s="918" t="s">
        <v>152</v>
      </c>
      <c r="B20" s="919"/>
      <c r="C20" s="919"/>
      <c r="D20" s="919"/>
      <c r="E20" s="919"/>
      <c r="F20" s="919"/>
      <c r="G20" s="49"/>
    </row>
    <row r="21" spans="1:7" ht="12.75" customHeight="1">
      <c r="A21" s="916" t="s">
        <v>153</v>
      </c>
      <c r="B21" s="917"/>
      <c r="C21" s="917"/>
      <c r="D21" s="917"/>
      <c r="E21" s="917"/>
      <c r="F21" s="917"/>
      <c r="G21" s="48"/>
    </row>
    <row r="22" spans="1:7" ht="12.75" customHeight="1"/>
    <row r="23" spans="1:7" ht="12.75" customHeight="1">
      <c r="A23" s="470" t="s">
        <v>303</v>
      </c>
      <c r="F23" s="312" t="str">
        <f>Naslovnica!A20</f>
        <v>Ožujak 2018.</v>
      </c>
    </row>
    <row r="24" spans="1:7" ht="12.75" customHeight="1">
      <c r="A24" s="117" t="s">
        <v>304</v>
      </c>
      <c r="F24" s="110" t="str">
        <f>Naslovnica!A24</f>
        <v>March 2018</v>
      </c>
    </row>
    <row r="25" spans="1:7" ht="12.75" customHeight="1"/>
    <row r="26" spans="1:7" ht="12.75" customHeight="1"/>
    <row r="27" spans="1:7" ht="12.75" customHeight="1">
      <c r="G27" s="85"/>
    </row>
    <row r="28" spans="1:7" ht="12.75" customHeight="1">
      <c r="G28" s="85"/>
    </row>
    <row r="29" spans="1:7" ht="12.75" customHeight="1">
      <c r="G29" s="85"/>
    </row>
    <row r="30" spans="1:7" ht="12.75" customHeight="1">
      <c r="G30" s="75"/>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531</v>
      </c>
    </row>
    <row r="44" spans="1:1" ht="12.75" customHeight="1"/>
    <row r="45" spans="1:1" ht="12.75" customHeight="1">
      <c r="A45" s="79"/>
    </row>
    <row r="46" spans="1:1" ht="12.75" customHeight="1">
      <c r="A46" s="82"/>
    </row>
    <row r="47" spans="1:1" ht="12.75" customHeight="1"/>
    <row r="48" spans="1:1" ht="12.75" customHeight="1">
      <c r="A48" s="72" t="s">
        <v>274</v>
      </c>
    </row>
    <row r="49" spans="6:6" ht="12.75" customHeight="1"/>
    <row r="50" spans="6:6" ht="12.75" customHeight="1"/>
    <row r="51" spans="6:6" ht="12.75" customHeight="1"/>
    <row r="54" spans="6:6">
      <c r="F54" s="44" t="s">
        <v>315</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66" t="s">
        <v>722</v>
      </c>
      <c r="G1" s="312" t="str">
        <f>Naslovnica!A20</f>
        <v>Ožujak 2018.</v>
      </c>
    </row>
    <row r="2" spans="1:8" ht="12.75" customHeight="1">
      <c r="A2" s="109" t="s">
        <v>723</v>
      </c>
      <c r="G2" s="110" t="str">
        <f>Naslovnica!A24</f>
        <v>March 2018</v>
      </c>
    </row>
    <row r="3" spans="1:8" ht="12.75" customHeight="1"/>
    <row r="4" spans="1:8" ht="12.75" customHeight="1">
      <c r="F4" s="130"/>
      <c r="G4" s="21" t="s">
        <v>389</v>
      </c>
    </row>
    <row r="5" spans="1:8" ht="15" customHeight="1">
      <c r="A5" s="897" t="s">
        <v>395</v>
      </c>
      <c r="B5" s="898" t="s">
        <v>413</v>
      </c>
      <c r="C5" s="898"/>
      <c r="D5" s="898"/>
      <c r="E5" s="898"/>
      <c r="F5" s="898"/>
      <c r="G5" s="898"/>
    </row>
    <row r="6" spans="1:8">
      <c r="A6" s="897"/>
      <c r="B6" s="902" t="str">
        <f>Naslovnica!A20</f>
        <v>Ožujak 2018.</v>
      </c>
      <c r="C6" s="914"/>
      <c r="D6" s="903" t="str">
        <f>'5 Tablica 3,4'!A8</f>
        <v>Veljača 2018.</v>
      </c>
      <c r="E6" s="914"/>
      <c r="F6" s="922" t="s">
        <v>154</v>
      </c>
      <c r="G6" s="922"/>
    </row>
    <row r="7" spans="1:8">
      <c r="A7" s="897"/>
      <c r="B7" s="899" t="str">
        <f>Naslovnica!A24</f>
        <v>March 2018</v>
      </c>
      <c r="C7" s="923"/>
      <c r="D7" s="924" t="str">
        <f>'5 Tablica 3,4'!B8</f>
        <v>February 2018</v>
      </c>
      <c r="E7" s="923"/>
      <c r="F7" s="925" t="s">
        <v>155</v>
      </c>
      <c r="G7" s="925"/>
    </row>
    <row r="8" spans="1:8">
      <c r="A8" s="897"/>
      <c r="B8" s="331" t="s">
        <v>115</v>
      </c>
      <c r="C8" s="331" t="s">
        <v>116</v>
      </c>
      <c r="D8" s="331" t="s">
        <v>115</v>
      </c>
      <c r="E8" s="331" t="s">
        <v>116</v>
      </c>
      <c r="F8" s="331" t="s">
        <v>866</v>
      </c>
      <c r="G8" s="331" t="s">
        <v>862</v>
      </c>
    </row>
    <row r="9" spans="1:8">
      <c r="A9" s="897"/>
      <c r="B9" s="332" t="s">
        <v>117</v>
      </c>
      <c r="C9" s="332" t="s">
        <v>118</v>
      </c>
      <c r="D9" s="332" t="s">
        <v>117</v>
      </c>
      <c r="E9" s="332" t="s">
        <v>118</v>
      </c>
      <c r="F9" s="332" t="s">
        <v>117</v>
      </c>
      <c r="G9" s="332" t="s">
        <v>863</v>
      </c>
    </row>
    <row r="10" spans="1:8">
      <c r="A10" s="160" t="s">
        <v>131</v>
      </c>
      <c r="B10" s="175">
        <v>556420.41472</v>
      </c>
      <c r="C10" s="176">
        <v>0.14188425940225854</v>
      </c>
      <c r="D10" s="175">
        <v>551676.31630999991</v>
      </c>
      <c r="E10" s="177">
        <v>0.14106568337553704</v>
      </c>
      <c r="F10" s="178">
        <v>4744.098410000086</v>
      </c>
      <c r="G10" s="177">
        <v>8.5994237376945115E-3</v>
      </c>
      <c r="H10" s="85"/>
    </row>
    <row r="11" spans="1:8">
      <c r="A11" s="160" t="s">
        <v>132</v>
      </c>
      <c r="B11" s="175">
        <v>1508771.23563</v>
      </c>
      <c r="C11" s="176">
        <v>0.38472867585657705</v>
      </c>
      <c r="D11" s="179">
        <v>1508443.5196300002</v>
      </c>
      <c r="E11" s="177">
        <v>0.38571461133820867</v>
      </c>
      <c r="F11" s="178">
        <v>327.71600000000001</v>
      </c>
      <c r="G11" s="177">
        <v>2.1725440544195784E-4</v>
      </c>
      <c r="H11" s="85"/>
    </row>
    <row r="12" spans="1:8">
      <c r="A12" s="160" t="s">
        <v>150</v>
      </c>
      <c r="B12" s="175">
        <v>217817.84406999999</v>
      </c>
      <c r="C12" s="176">
        <v>5.5542396851165951E-2</v>
      </c>
      <c r="D12" s="179">
        <v>217128.51118</v>
      </c>
      <c r="E12" s="177">
        <v>5.55205668693384E-2</v>
      </c>
      <c r="F12" s="178">
        <v>689.3328899999857</v>
      </c>
      <c r="G12" s="177">
        <v>3.1747691091039698E-3</v>
      </c>
    </row>
    <row r="13" spans="1:8">
      <c r="A13" s="160" t="s">
        <v>1383</v>
      </c>
      <c r="B13" s="175">
        <v>226.30614000000003</v>
      </c>
      <c r="C13" s="797">
        <v>5.7706867366183467E-5</v>
      </c>
      <c r="D13" s="179">
        <v>166.86756</v>
      </c>
      <c r="E13" s="797">
        <v>4.2668654949800576E-5</v>
      </c>
      <c r="F13" s="178">
        <v>59.438580000000016</v>
      </c>
      <c r="G13" s="177">
        <v>0.35620212820274966</v>
      </c>
    </row>
    <row r="14" spans="1:8">
      <c r="A14" s="160" t="s">
        <v>1384</v>
      </c>
      <c r="B14" s="175">
        <v>237.51373000000001</v>
      </c>
      <c r="C14" s="797">
        <v>6.0564743469874523E-5</v>
      </c>
      <c r="D14" s="179">
        <v>79.144490000000005</v>
      </c>
      <c r="E14" s="797">
        <v>2.0237540088606453E-5</v>
      </c>
      <c r="F14" s="178">
        <v>158.36923999999999</v>
      </c>
      <c r="G14" s="177">
        <v>2.0010140946009001</v>
      </c>
    </row>
    <row r="15" spans="1:8">
      <c r="A15" s="160" t="s">
        <v>134</v>
      </c>
      <c r="B15" s="175">
        <v>248251.85263000001</v>
      </c>
      <c r="C15" s="176">
        <v>6.330290788013411E-2</v>
      </c>
      <c r="D15" s="179">
        <v>248615.99937999999</v>
      </c>
      <c r="E15" s="177">
        <v>6.357203456768383E-2</v>
      </c>
      <c r="F15" s="178">
        <v>-364.14675</v>
      </c>
      <c r="G15" s="177">
        <v>-1.4646955582429122E-3</v>
      </c>
    </row>
    <row r="16" spans="1:8">
      <c r="A16" s="160" t="s">
        <v>135</v>
      </c>
      <c r="B16" s="175">
        <v>197748.27559999999</v>
      </c>
      <c r="C16" s="176">
        <v>5.0424763163477104E-2</v>
      </c>
      <c r="D16" s="179">
        <v>195839.32881000001</v>
      </c>
      <c r="E16" s="177">
        <v>5.0076843855057444E-2</v>
      </c>
      <c r="F16" s="178">
        <v>1908.9467899999916</v>
      </c>
      <c r="G16" s="177">
        <v>9.7475149736241384E-3</v>
      </c>
    </row>
    <row r="17" spans="1:8">
      <c r="A17" s="160" t="s">
        <v>136</v>
      </c>
      <c r="B17" s="175">
        <v>1192176.6197500001</v>
      </c>
      <c r="C17" s="176">
        <v>0.30399872523555121</v>
      </c>
      <c r="D17" s="180">
        <v>1188826.5064600001</v>
      </c>
      <c r="E17" s="177">
        <v>0.30398735379913633</v>
      </c>
      <c r="F17" s="178">
        <v>3350.113289999962</v>
      </c>
      <c r="G17" s="177">
        <v>2.8180001638553609E-3</v>
      </c>
    </row>
    <row r="18" spans="1:8" ht="18.75" customHeight="1">
      <c r="A18" s="357" t="s">
        <v>122</v>
      </c>
      <c r="B18" s="358">
        <v>3921650.0622700001</v>
      </c>
      <c r="C18" s="359">
        <v>1</v>
      </c>
      <c r="D18" s="358">
        <v>3910776.1938199997</v>
      </c>
      <c r="E18" s="359">
        <v>0.99999999999999978</v>
      </c>
      <c r="F18" s="360">
        <v>10873.868450000286</v>
      </c>
      <c r="G18" s="359">
        <v>2.7804885554902903E-3</v>
      </c>
    </row>
    <row r="19" spans="1:8" ht="12.75" customHeight="1">
      <c r="A19" s="37" t="s">
        <v>414</v>
      </c>
    </row>
    <row r="20" spans="1:8" ht="12.75" customHeight="1"/>
    <row r="21" spans="1:8" ht="12.75" customHeight="1">
      <c r="A21" s="466" t="s">
        <v>305</v>
      </c>
      <c r="G21" s="312" t="str">
        <f>Naslovnica!A20</f>
        <v>Ožujak 2018.</v>
      </c>
    </row>
    <row r="22" spans="1:8" ht="12.75" customHeight="1">
      <c r="A22" s="109" t="s">
        <v>306</v>
      </c>
      <c r="G22" s="110" t="str">
        <f>Naslovnica!A24</f>
        <v>March 2018</v>
      </c>
    </row>
    <row r="23" spans="1:8" ht="12.75" customHeight="1"/>
    <row r="24" spans="1:8" ht="12.75" customHeight="1"/>
    <row r="25" spans="1:8" ht="12.75" customHeight="1"/>
    <row r="26" spans="1:8" ht="12.75" customHeight="1">
      <c r="H26" s="85"/>
    </row>
    <row r="27" spans="1:8" ht="12.75" customHeight="1">
      <c r="H27" s="85"/>
    </row>
    <row r="28" spans="1:8" ht="12.75" customHeight="1">
      <c r="G28" s="85"/>
      <c r="H28" s="85"/>
    </row>
    <row r="29" spans="1:8" ht="12.75" customHeight="1">
      <c r="H29" s="85"/>
    </row>
    <row r="30" spans="1:8" ht="12.75" customHeight="1">
      <c r="G30" s="85"/>
      <c r="H30" s="75"/>
    </row>
    <row r="31" spans="1:8" ht="12.75" customHeight="1">
      <c r="G31" s="75"/>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414</v>
      </c>
    </row>
    <row r="43" spans="1:7" ht="12.75" customHeight="1">
      <c r="A43" s="37"/>
    </row>
    <row r="44" spans="1:7" ht="12.75" customHeight="1">
      <c r="A44" s="311" t="s">
        <v>307</v>
      </c>
      <c r="G44" s="312" t="str">
        <f>Naslovnica!A20</f>
        <v>Ožujak 2018.</v>
      </c>
    </row>
    <row r="45" spans="1:7" ht="12.75" customHeight="1">
      <c r="A45" s="109" t="s">
        <v>308</v>
      </c>
      <c r="G45" s="110" t="str">
        <f>Naslovnica!A24</f>
        <v>March 2018</v>
      </c>
    </row>
    <row r="46" spans="1:7" ht="12.75" customHeight="1"/>
    <row r="47" spans="1:7" ht="12.75" customHeight="1"/>
    <row r="48" spans="1:7" ht="12.75" customHeight="1"/>
    <row r="49" spans="7:8" ht="12.75" customHeight="1">
      <c r="H49" s="85"/>
    </row>
    <row r="50" spans="7:8" ht="12.75" customHeight="1">
      <c r="G50" s="85"/>
      <c r="H50" s="85"/>
    </row>
    <row r="51" spans="7:8" ht="12.75" customHeight="1">
      <c r="G51" s="75"/>
      <c r="H51" s="85"/>
    </row>
    <row r="52" spans="7:8" ht="12.75" customHeight="1">
      <c r="G52" s="75"/>
      <c r="H52" s="75"/>
    </row>
    <row r="53" spans="7:8" ht="12.75" customHeight="1">
      <c r="G53" s="85"/>
    </row>
    <row r="54" spans="7:8" ht="12.75" customHeight="1">
      <c r="G54" s="75"/>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414</v>
      </c>
    </row>
    <row r="66" spans="1:7" ht="12.75" customHeight="1">
      <c r="A66" s="86"/>
    </row>
    <row r="67" spans="1:7">
      <c r="A67" s="72" t="s">
        <v>274</v>
      </c>
    </row>
    <row r="68" spans="1:7">
      <c r="G68" s="44" t="s">
        <v>316</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8"/>
  <sheetViews>
    <sheetView showGridLines="0" zoomScaleNormal="100" workbookViewId="0"/>
  </sheetViews>
  <sheetFormatPr defaultRowHeight="15"/>
  <cols>
    <col min="1" max="1" width="15.5703125" customWidth="1"/>
    <col min="2" max="2" width="16.28515625" customWidth="1"/>
    <col min="3" max="3" width="11.5703125" customWidth="1"/>
    <col min="4" max="4" width="12" customWidth="1"/>
    <col min="5" max="5" width="10.5703125" customWidth="1"/>
    <col min="7" max="7" width="9.140625" customWidth="1"/>
    <col min="9" max="9" width="9.85546875" customWidth="1"/>
  </cols>
  <sheetData>
    <row r="1" spans="1:10" ht="12.75" customHeight="1">
      <c r="A1" s="466" t="s">
        <v>724</v>
      </c>
      <c r="I1" s="312" t="str">
        <f>Naslovnica!A20</f>
        <v>Ožujak 2018.</v>
      </c>
    </row>
    <row r="2" spans="1:10" ht="12.75" customHeight="1">
      <c r="A2" s="109" t="s">
        <v>795</v>
      </c>
      <c r="I2" s="110" t="str">
        <f>Naslovnica!A24</f>
        <v>March 2018</v>
      </c>
    </row>
    <row r="3" spans="1:10" ht="12.75" customHeight="1"/>
    <row r="4" spans="1:10" ht="35.25" customHeight="1">
      <c r="A4" s="325"/>
      <c r="B4" s="885" t="s">
        <v>833</v>
      </c>
      <c r="C4" s="885"/>
      <c r="D4" s="911" t="s">
        <v>1440</v>
      </c>
      <c r="E4" s="911"/>
      <c r="F4" s="911"/>
      <c r="G4" s="911"/>
      <c r="H4" s="911"/>
      <c r="I4" s="325"/>
    </row>
    <row r="5" spans="1:10" ht="12" customHeight="1">
      <c r="A5" s="626"/>
      <c r="B5" s="625"/>
      <c r="C5" s="625"/>
      <c r="D5" s="907" t="s">
        <v>1077</v>
      </c>
      <c r="E5" s="926"/>
      <c r="F5" s="627"/>
      <c r="G5" s="627"/>
      <c r="H5" s="627"/>
      <c r="I5" s="626"/>
    </row>
    <row r="6" spans="1:10" ht="33.75">
      <c r="A6" s="325" t="s">
        <v>395</v>
      </c>
      <c r="B6" s="325" t="str">
        <f>Naslovnica!A20</f>
        <v>Ožujak 2018.</v>
      </c>
      <c r="C6" s="327" t="str">
        <f>'5 Tablica 3,4'!A8</f>
        <v>Veljača 2018.</v>
      </c>
      <c r="D6" s="325" t="str">
        <f>Naslovnica!A20</f>
        <v>Ožujak 2018.</v>
      </c>
      <c r="E6" s="327" t="str">
        <f>C6</f>
        <v>Veljača 2018.</v>
      </c>
      <c r="F6" s="325" t="s">
        <v>174</v>
      </c>
      <c r="G6" s="325" t="s">
        <v>156</v>
      </c>
      <c r="H6" s="361" t="s">
        <v>157</v>
      </c>
      <c r="I6" s="361" t="s">
        <v>158</v>
      </c>
    </row>
    <row r="7" spans="1:10" ht="34.5" customHeight="1">
      <c r="A7" s="325"/>
      <c r="B7" s="328" t="str">
        <f>Naslovnica!A24</f>
        <v>March 2018</v>
      </c>
      <c r="C7" s="329" t="str">
        <f>'5 Tablica 3,4'!B8</f>
        <v>February 2018</v>
      </c>
      <c r="D7" s="328" t="str">
        <f>Naslovnica!A24</f>
        <v>March 2018</v>
      </c>
      <c r="E7" s="329" t="str">
        <f>C7</f>
        <v>February 2018</v>
      </c>
      <c r="F7" s="328" t="s">
        <v>159</v>
      </c>
      <c r="G7" s="328" t="s">
        <v>160</v>
      </c>
      <c r="H7" s="330" t="s">
        <v>161</v>
      </c>
      <c r="I7" s="352" t="s">
        <v>162</v>
      </c>
    </row>
    <row r="8" spans="1:10" ht="22.5">
      <c r="A8" s="181" t="s">
        <v>591</v>
      </c>
      <c r="B8" s="182">
        <v>254.8683</v>
      </c>
      <c r="C8" s="182">
        <v>254.7878</v>
      </c>
      <c r="D8" s="183">
        <v>3.1594919379962505E-4</v>
      </c>
      <c r="E8" s="183">
        <v>-1.8803781753906623E-3</v>
      </c>
      <c r="F8" s="183">
        <v>-6.9669020527055592E-3</v>
      </c>
      <c r="G8" s="183">
        <v>3.1395721987891312E-2</v>
      </c>
      <c r="H8" s="183">
        <v>6.7445742690507737E-2</v>
      </c>
      <c r="I8" s="184" t="s">
        <v>896</v>
      </c>
      <c r="J8" s="85"/>
    </row>
    <row r="9" spans="1:10" ht="22.5">
      <c r="A9" s="181" t="s">
        <v>592</v>
      </c>
      <c r="B9" s="185">
        <v>251.6968</v>
      </c>
      <c r="C9" s="185">
        <v>252.40100000000001</v>
      </c>
      <c r="D9" s="183">
        <v>-2.7900047939588557E-3</v>
      </c>
      <c r="E9" s="183">
        <v>-7.2594845872139269E-3</v>
      </c>
      <c r="F9" s="183">
        <v>-1.6201418220165742E-2</v>
      </c>
      <c r="G9" s="183">
        <v>-2.6409133071488178E-2</v>
      </c>
      <c r="H9" s="183">
        <v>6.5671252884755171E-2</v>
      </c>
      <c r="I9" s="184" t="s">
        <v>897</v>
      </c>
      <c r="J9" s="85"/>
    </row>
    <row r="10" spans="1:10" ht="22.5">
      <c r="A10" s="181" t="s">
        <v>593</v>
      </c>
      <c r="B10" s="185">
        <v>160.7122</v>
      </c>
      <c r="C10" s="185">
        <v>160.88480000000001</v>
      </c>
      <c r="D10" s="183">
        <v>-1.0728173202192437E-3</v>
      </c>
      <c r="E10" s="183">
        <v>-3.6741824433158543E-3</v>
      </c>
      <c r="F10" s="183">
        <v>-5.3220822159272263E-3</v>
      </c>
      <c r="G10" s="183">
        <v>2.3370817997732996E-2</v>
      </c>
      <c r="H10" s="183">
        <v>3.3425238524757095E-2</v>
      </c>
      <c r="I10" s="184" t="s">
        <v>898</v>
      </c>
    </row>
    <row r="11" spans="1:10" ht="22.5">
      <c r="A11" s="181" t="s">
        <v>1383</v>
      </c>
      <c r="B11" s="185">
        <v>1080.8770999999999</v>
      </c>
      <c r="C11" s="185">
        <v>1066.0451</v>
      </c>
      <c r="D11" s="183">
        <v>1.3913107428569216E-2</v>
      </c>
      <c r="E11" s="183">
        <v>5.6708569104118034E-3</v>
      </c>
      <c r="F11" s="183">
        <v>3.1370688146552528E-2</v>
      </c>
      <c r="G11" s="183" t="s">
        <v>837</v>
      </c>
      <c r="H11" s="183" t="s">
        <v>837</v>
      </c>
      <c r="I11" s="184" t="s">
        <v>1385</v>
      </c>
    </row>
    <row r="12" spans="1:10" ht="22.5">
      <c r="A12" s="181" t="s">
        <v>1384</v>
      </c>
      <c r="B12" s="185">
        <v>1036.3888999999999</v>
      </c>
      <c r="C12" s="185">
        <v>1036.3597</v>
      </c>
      <c r="D12" s="183">
        <v>2.8175545614184117E-5</v>
      </c>
      <c r="E12" s="183">
        <v>3.4971745285392597E-3</v>
      </c>
      <c r="F12" s="183">
        <v>1.0918406383797485E-2</v>
      </c>
      <c r="G12" s="183" t="s">
        <v>837</v>
      </c>
      <c r="H12" s="183" t="s">
        <v>837</v>
      </c>
      <c r="I12" s="184" t="s">
        <v>1385</v>
      </c>
    </row>
    <row r="13" spans="1:10" ht="22.5">
      <c r="A13" s="181" t="s">
        <v>594</v>
      </c>
      <c r="B13" s="185">
        <v>212.05860000000001</v>
      </c>
      <c r="C13" s="185">
        <v>213.03110000000001</v>
      </c>
      <c r="D13" s="183">
        <v>-4.565061157737027E-3</v>
      </c>
      <c r="E13" s="183">
        <v>-7.7306526409142151E-3</v>
      </c>
      <c r="F13" s="186">
        <v>-1.312368937623376E-2</v>
      </c>
      <c r="G13" s="183">
        <v>2.8570347623761982E-2</v>
      </c>
      <c r="H13" s="183">
        <v>5.9269797664936785E-2</v>
      </c>
      <c r="I13" s="184" t="s">
        <v>899</v>
      </c>
    </row>
    <row r="14" spans="1:10" ht="22.5">
      <c r="A14" s="181" t="s">
        <v>595</v>
      </c>
      <c r="B14" s="185">
        <v>209.95400000000001</v>
      </c>
      <c r="C14" s="185">
        <v>209.44130000000001</v>
      </c>
      <c r="D14" s="183">
        <v>2.447941260868669E-3</v>
      </c>
      <c r="E14" s="183">
        <v>2.0487262557877806E-4</v>
      </c>
      <c r="F14" s="186">
        <v>4.4147266967380805E-2</v>
      </c>
      <c r="G14" s="183">
        <v>8.0571696200186338E-2</v>
      </c>
      <c r="H14" s="183">
        <v>5.8460797895078409E-2</v>
      </c>
      <c r="I14" s="184" t="s">
        <v>899</v>
      </c>
    </row>
    <row r="15" spans="1:10" ht="22.5">
      <c r="A15" s="181" t="s">
        <v>596</v>
      </c>
      <c r="B15" s="185">
        <v>234.3535</v>
      </c>
      <c r="C15" s="185">
        <v>234.39670000000001</v>
      </c>
      <c r="D15" s="183">
        <v>-1.843029360055759E-4</v>
      </c>
      <c r="E15" s="183">
        <v>-5.1833900635773755E-3</v>
      </c>
      <c r="F15" s="183">
        <v>2.1908029893791259E-3</v>
      </c>
      <c r="G15" s="183">
        <v>3.0917381794891119E-2</v>
      </c>
      <c r="H15" s="183">
        <v>5.5889455672352373E-2</v>
      </c>
      <c r="I15" s="184" t="s">
        <v>900</v>
      </c>
    </row>
    <row r="16" spans="1:10" ht="12.75" customHeight="1">
      <c r="A16" s="37" t="s">
        <v>414</v>
      </c>
    </row>
    <row r="17" spans="1:10" ht="12.75" customHeight="1">
      <c r="A17" s="822" t="s">
        <v>646</v>
      </c>
      <c r="B17" s="821"/>
      <c r="C17" s="821"/>
      <c r="D17" s="821"/>
      <c r="E17" s="821"/>
      <c r="F17" s="821"/>
      <c r="G17" s="821"/>
      <c r="H17" s="821"/>
      <c r="I17" s="821"/>
    </row>
    <row r="18" spans="1:10" ht="12.75" customHeight="1">
      <c r="A18" s="823" t="s">
        <v>1391</v>
      </c>
      <c r="B18" s="820"/>
      <c r="C18" s="820"/>
      <c r="D18" s="820"/>
      <c r="E18" s="820"/>
      <c r="F18" s="820"/>
      <c r="G18" s="820"/>
      <c r="H18" s="820"/>
      <c r="I18" s="820"/>
    </row>
    <row r="19" spans="1:10" ht="12.75" customHeight="1">
      <c r="A19" s="808" t="s">
        <v>1422</v>
      </c>
      <c r="B19" s="806"/>
      <c r="C19" s="806"/>
      <c r="D19" s="806"/>
      <c r="E19" s="806"/>
      <c r="F19" s="806"/>
      <c r="G19" s="806"/>
      <c r="H19" s="806"/>
      <c r="I19" s="806"/>
    </row>
    <row r="20" spans="1:10" ht="12.75" customHeight="1">
      <c r="A20" s="809" t="s">
        <v>1423</v>
      </c>
      <c r="B20" s="807"/>
      <c r="C20" s="807"/>
      <c r="D20" s="807"/>
      <c r="E20" s="807"/>
      <c r="F20" s="807"/>
      <c r="G20" s="807"/>
      <c r="H20" s="807"/>
      <c r="I20" s="807"/>
    </row>
    <row r="21" spans="1:10" ht="12.75" customHeight="1"/>
    <row r="22" spans="1:10" ht="12.75" customHeight="1">
      <c r="A22" s="466" t="s">
        <v>1389</v>
      </c>
      <c r="I22" s="14"/>
    </row>
    <row r="23" spans="1:10" ht="12.75" customHeight="1">
      <c r="A23" s="109" t="s">
        <v>1390</v>
      </c>
      <c r="I23" s="19"/>
      <c r="J23" s="89"/>
    </row>
    <row r="24" spans="1:10" ht="12.75" customHeight="1">
      <c r="A24" s="670"/>
    </row>
    <row r="25" spans="1:10" ht="16.5" customHeight="1">
      <c r="A25" s="805"/>
      <c r="B25" s="928" t="s">
        <v>1418</v>
      </c>
      <c r="C25" s="928"/>
      <c r="D25" s="928"/>
      <c r="E25" s="928"/>
      <c r="F25" s="928"/>
      <c r="G25" s="815"/>
      <c r="H25" s="815"/>
      <c r="I25" s="815"/>
    </row>
    <row r="26" spans="1:10" ht="23.25" customHeight="1">
      <c r="A26" s="897" t="s">
        <v>395</v>
      </c>
      <c r="B26" s="897" t="s">
        <v>1393</v>
      </c>
      <c r="C26" s="897"/>
      <c r="D26" s="907" t="s">
        <v>1408</v>
      </c>
      <c r="E26" s="907" t="s">
        <v>1395</v>
      </c>
      <c r="F26" s="907" t="s">
        <v>1396</v>
      </c>
      <c r="G26" s="815"/>
      <c r="H26" s="815"/>
      <c r="I26" s="815"/>
    </row>
    <row r="27" spans="1:10" ht="24.75" customHeight="1">
      <c r="A27" s="897"/>
      <c r="B27" s="816" t="s">
        <v>1392</v>
      </c>
      <c r="C27" s="817" t="s">
        <v>1394</v>
      </c>
      <c r="D27" s="907"/>
      <c r="E27" s="907"/>
      <c r="F27" s="907"/>
      <c r="G27" s="815"/>
      <c r="H27" s="815"/>
      <c r="I27" s="815"/>
    </row>
    <row r="28" spans="1:10" ht="22.5">
      <c r="A28" s="181" t="s">
        <v>591</v>
      </c>
      <c r="B28" s="810" t="s">
        <v>1415</v>
      </c>
      <c r="C28" s="811" t="s">
        <v>1414</v>
      </c>
      <c r="D28" s="828">
        <v>1.4999999999999999E-2</v>
      </c>
      <c r="E28" s="825" t="s">
        <v>1416</v>
      </c>
      <c r="F28" s="824">
        <v>2.9999999999999997E-4</v>
      </c>
      <c r="G28" s="819"/>
      <c r="H28" s="819"/>
      <c r="I28" s="819"/>
      <c r="J28" s="75"/>
    </row>
    <row r="29" spans="1:10" ht="22.5">
      <c r="A29" s="181" t="s">
        <v>592</v>
      </c>
      <c r="B29" s="810" t="s">
        <v>1410</v>
      </c>
      <c r="C29" s="812" t="s">
        <v>1412</v>
      </c>
      <c r="D29" s="828">
        <v>0.02</v>
      </c>
      <c r="E29" s="825" t="s">
        <v>1416</v>
      </c>
      <c r="F29" s="824">
        <v>2.9999999999999997E-4</v>
      </c>
      <c r="G29" s="819"/>
      <c r="H29" s="819"/>
      <c r="I29" s="819"/>
      <c r="J29" s="75"/>
    </row>
    <row r="30" spans="1:10" ht="22.5">
      <c r="A30" s="181" t="s">
        <v>593</v>
      </c>
      <c r="B30" s="810" t="s">
        <v>1409</v>
      </c>
      <c r="C30" s="812" t="s">
        <v>1412</v>
      </c>
      <c r="D30" s="828">
        <v>1.7999999999999999E-2</v>
      </c>
      <c r="E30" s="825" t="s">
        <v>1417</v>
      </c>
      <c r="F30" s="824">
        <v>8.9999999999999998E-4</v>
      </c>
      <c r="G30" s="818"/>
      <c r="H30" s="818"/>
      <c r="I30" s="818"/>
      <c r="J30" s="85"/>
    </row>
    <row r="31" spans="1:10" ht="22.5">
      <c r="A31" s="181" t="s">
        <v>1383</v>
      </c>
      <c r="B31" s="810" t="s">
        <v>1411</v>
      </c>
      <c r="C31" s="812" t="s">
        <v>1412</v>
      </c>
      <c r="D31" s="828" t="s">
        <v>1425</v>
      </c>
      <c r="E31" s="825">
        <v>0.1</v>
      </c>
      <c r="F31" s="824" t="s">
        <v>1424</v>
      </c>
      <c r="G31" s="819"/>
      <c r="H31" s="819"/>
      <c r="I31" s="819"/>
      <c r="J31" s="75"/>
    </row>
    <row r="32" spans="1:10" ht="22.5">
      <c r="A32" s="181" t="s">
        <v>1384</v>
      </c>
      <c r="B32" s="810" t="s">
        <v>1411</v>
      </c>
      <c r="C32" s="812" t="s">
        <v>1412</v>
      </c>
      <c r="D32" s="828" t="s">
        <v>1426</v>
      </c>
      <c r="E32" s="825">
        <v>0.1</v>
      </c>
      <c r="F32" s="824" t="s">
        <v>1424</v>
      </c>
      <c r="G32" s="815"/>
      <c r="H32" s="815"/>
      <c r="I32" s="815"/>
    </row>
    <row r="33" spans="1:9" ht="33.75" customHeight="1">
      <c r="A33" s="927" t="s">
        <v>594</v>
      </c>
      <c r="B33" s="826" t="s">
        <v>1407</v>
      </c>
      <c r="C33" s="929" t="s">
        <v>1413</v>
      </c>
      <c r="D33" s="930">
        <v>1.7999999999999999E-2</v>
      </c>
      <c r="E33" s="931">
        <v>0.1</v>
      </c>
      <c r="F33" s="932">
        <v>2.5000000000000001E-4</v>
      </c>
      <c r="G33" s="815"/>
      <c r="H33" s="815"/>
      <c r="I33" s="815"/>
    </row>
    <row r="34" spans="1:9" s="815" customFormat="1" ht="31.5" customHeight="1">
      <c r="A34" s="927"/>
      <c r="B34" s="827" t="s">
        <v>1406</v>
      </c>
      <c r="C34" s="929"/>
      <c r="D34" s="930"/>
      <c r="E34" s="931"/>
      <c r="F34" s="932"/>
    </row>
    <row r="35" spans="1:9" ht="32.25" customHeight="1">
      <c r="A35" s="927" t="s">
        <v>595</v>
      </c>
      <c r="B35" s="826" t="s">
        <v>1407</v>
      </c>
      <c r="C35" s="929" t="s">
        <v>1413</v>
      </c>
      <c r="D35" s="930">
        <v>1.6E-2</v>
      </c>
      <c r="E35" s="931">
        <v>0.1</v>
      </c>
      <c r="F35" s="932">
        <v>2.5000000000000001E-4</v>
      </c>
      <c r="G35" s="815"/>
      <c r="H35" s="815"/>
      <c r="I35" s="815"/>
    </row>
    <row r="36" spans="1:9" s="815" customFormat="1" ht="30" customHeight="1">
      <c r="A36" s="927"/>
      <c r="B36" s="827" t="s">
        <v>1406</v>
      </c>
      <c r="C36" s="929"/>
      <c r="D36" s="930"/>
      <c r="E36" s="931"/>
      <c r="F36" s="932"/>
    </row>
    <row r="37" spans="1:9" ht="22.5">
      <c r="A37" s="181" t="s">
        <v>596</v>
      </c>
      <c r="B37" s="810" t="s">
        <v>1411</v>
      </c>
      <c r="C37" s="812" t="s">
        <v>1413</v>
      </c>
      <c r="D37" s="828">
        <v>1.7999999999999999E-2</v>
      </c>
      <c r="E37" s="825" t="s">
        <v>1416</v>
      </c>
      <c r="F37" s="824">
        <v>2.4000000000000001E-4</v>
      </c>
      <c r="G37" s="815"/>
      <c r="H37" s="815"/>
      <c r="I37" s="815"/>
    </row>
    <row r="38" spans="1:9" ht="12.75" customHeight="1">
      <c r="A38" s="37" t="s">
        <v>414</v>
      </c>
    </row>
    <row r="39" spans="1:9" ht="12.75" customHeight="1">
      <c r="A39" s="808" t="s">
        <v>1397</v>
      </c>
    </row>
    <row r="40" spans="1:9" ht="12.75" customHeight="1">
      <c r="A40" s="808" t="s">
        <v>1398</v>
      </c>
    </row>
    <row r="41" spans="1:9" ht="12.75" customHeight="1">
      <c r="A41" s="813" t="s">
        <v>1400</v>
      </c>
    </row>
    <row r="42" spans="1:9" ht="12.75" customHeight="1">
      <c r="A42" s="808" t="s">
        <v>1399</v>
      </c>
    </row>
    <row r="43" spans="1:9" ht="12.75" customHeight="1">
      <c r="A43" s="808" t="s">
        <v>1402</v>
      </c>
    </row>
    <row r="44" spans="1:9" ht="12.75" customHeight="1">
      <c r="A44" s="808" t="s">
        <v>1401</v>
      </c>
    </row>
    <row r="45" spans="1:9" ht="12.75" customHeight="1">
      <c r="A45" s="813" t="s">
        <v>1403</v>
      </c>
      <c r="B45" s="84"/>
    </row>
    <row r="46" spans="1:9" ht="12.75" customHeight="1">
      <c r="A46" s="809" t="s">
        <v>1404</v>
      </c>
      <c r="B46" s="84"/>
    </row>
    <row r="47" spans="1:9" ht="12.75" customHeight="1">
      <c r="A47" s="813" t="s">
        <v>1427</v>
      </c>
      <c r="B47" s="84"/>
    </row>
    <row r="48" spans="1:9" ht="12.75" customHeight="1">
      <c r="A48" s="823" t="s">
        <v>1428</v>
      </c>
    </row>
    <row r="49" spans="1:10" ht="12.75" customHeight="1">
      <c r="A49" s="813" t="s">
        <v>1430</v>
      </c>
    </row>
    <row r="50" spans="1:10" s="815" customFormat="1" ht="12.75" customHeight="1">
      <c r="A50" s="823" t="s">
        <v>1431</v>
      </c>
    </row>
    <row r="51" spans="1:10" s="815" customFormat="1" ht="12.75" customHeight="1">
      <c r="A51" s="813" t="s">
        <v>1429</v>
      </c>
    </row>
    <row r="52" spans="1:10" ht="12.75" customHeight="1">
      <c r="A52" s="813" t="s">
        <v>1405</v>
      </c>
    </row>
    <row r="53" spans="1:10" ht="12.75" customHeight="1">
      <c r="A53" s="72" t="s">
        <v>274</v>
      </c>
      <c r="J53" s="44" t="s">
        <v>317</v>
      </c>
    </row>
    <row r="54" spans="1:10" ht="12.75" customHeight="1"/>
    <row r="58" spans="1:10">
      <c r="B58" s="814"/>
    </row>
  </sheetData>
  <mergeCells count="19">
    <mergeCell ref="A35:A36"/>
    <mergeCell ref="B25:F25"/>
    <mergeCell ref="C35:C36"/>
    <mergeCell ref="D35:D36"/>
    <mergeCell ref="E35:E36"/>
    <mergeCell ref="F35:F36"/>
    <mergeCell ref="A33:A34"/>
    <mergeCell ref="D33:D34"/>
    <mergeCell ref="E33:E34"/>
    <mergeCell ref="F33:F34"/>
    <mergeCell ref="C33:C34"/>
    <mergeCell ref="D26:D27"/>
    <mergeCell ref="B4:C4"/>
    <mergeCell ref="D4:H4"/>
    <mergeCell ref="D5:E5"/>
    <mergeCell ref="A26:A27"/>
    <mergeCell ref="B26:C26"/>
    <mergeCell ref="F26:F27"/>
    <mergeCell ref="E26:E27"/>
  </mergeCells>
  <hyperlinks>
    <hyperlink ref="A53" location="'2 Sadržaj'!A1" display="Sadržaj / Contents"/>
  </hyperlinks>
  <pageMargins left="0.7" right="0.7" top="0.75" bottom="0.75" header="0.3" footer="0.3"/>
  <pageSetup paperSize="9" scale="76"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12" t="s">
        <v>725</v>
      </c>
      <c r="S1" s="312" t="str">
        <f>Naslovnica!A20</f>
        <v>Ožujak 2018.</v>
      </c>
    </row>
    <row r="2" spans="1:20" ht="12.75" customHeight="1">
      <c r="A2" s="118" t="s">
        <v>726</v>
      </c>
      <c r="S2" s="110" t="str">
        <f>Naslovnica!A24</f>
        <v>March 2018</v>
      </c>
    </row>
    <row r="3" spans="1:20" ht="12.75" customHeight="1"/>
    <row r="4" spans="1:20" ht="12.75" customHeight="1">
      <c r="P4" s="127"/>
      <c r="Q4" s="127"/>
      <c r="R4" s="127"/>
      <c r="S4" s="40" t="s">
        <v>397</v>
      </c>
    </row>
    <row r="5" spans="1:20" ht="33" customHeight="1">
      <c r="A5" s="933" t="s">
        <v>532</v>
      </c>
      <c r="B5" s="885" t="s">
        <v>163</v>
      </c>
      <c r="C5" s="885"/>
      <c r="D5" s="885" t="s">
        <v>164</v>
      </c>
      <c r="E5" s="934"/>
      <c r="F5" s="885" t="s">
        <v>165</v>
      </c>
      <c r="G5" s="885"/>
      <c r="H5" s="935" t="s">
        <v>1383</v>
      </c>
      <c r="I5" s="936"/>
      <c r="J5" s="935" t="s">
        <v>1384</v>
      </c>
      <c r="K5" s="936"/>
      <c r="L5" s="885" t="s">
        <v>166</v>
      </c>
      <c r="M5" s="885"/>
      <c r="N5" s="885" t="s">
        <v>167</v>
      </c>
      <c r="O5" s="885"/>
      <c r="P5" s="885" t="s">
        <v>168</v>
      </c>
      <c r="Q5" s="885"/>
      <c r="R5" s="885" t="s">
        <v>107</v>
      </c>
      <c r="S5" s="885"/>
    </row>
    <row r="6" spans="1:20">
      <c r="A6" s="933"/>
      <c r="B6" s="362" t="s">
        <v>125</v>
      </c>
      <c r="C6" s="362" t="s">
        <v>126</v>
      </c>
      <c r="D6" s="362" t="s">
        <v>125</v>
      </c>
      <c r="E6" s="362" t="s">
        <v>126</v>
      </c>
      <c r="F6" s="362" t="s">
        <v>125</v>
      </c>
      <c r="G6" s="362" t="s">
        <v>126</v>
      </c>
      <c r="H6" s="362" t="s">
        <v>125</v>
      </c>
      <c r="I6" s="362" t="s">
        <v>126</v>
      </c>
      <c r="J6" s="362" t="s">
        <v>125</v>
      </c>
      <c r="K6" s="362" t="s">
        <v>126</v>
      </c>
      <c r="L6" s="362" t="s">
        <v>126</v>
      </c>
      <c r="M6" s="362" t="s">
        <v>126</v>
      </c>
      <c r="N6" s="362" t="s">
        <v>125</v>
      </c>
      <c r="O6" s="362" t="s">
        <v>126</v>
      </c>
      <c r="P6" s="362" t="s">
        <v>125</v>
      </c>
      <c r="Q6" s="362" t="s">
        <v>126</v>
      </c>
      <c r="R6" s="362" t="s">
        <v>125</v>
      </c>
      <c r="S6" s="362" t="s">
        <v>126</v>
      </c>
    </row>
    <row r="7" spans="1:20">
      <c r="A7" s="933"/>
      <c r="B7" s="363" t="s">
        <v>117</v>
      </c>
      <c r="C7" s="363" t="s">
        <v>118</v>
      </c>
      <c r="D7" s="363" t="s">
        <v>117</v>
      </c>
      <c r="E7" s="363" t="s">
        <v>118</v>
      </c>
      <c r="F7" s="363" t="s">
        <v>117</v>
      </c>
      <c r="G7" s="363" t="s">
        <v>118</v>
      </c>
      <c r="H7" s="363" t="s">
        <v>117</v>
      </c>
      <c r="I7" s="363" t="s">
        <v>118</v>
      </c>
      <c r="J7" s="363" t="s">
        <v>117</v>
      </c>
      <c r="K7" s="363" t="s">
        <v>118</v>
      </c>
      <c r="L7" s="363" t="s">
        <v>118</v>
      </c>
      <c r="M7" s="363" t="s">
        <v>118</v>
      </c>
      <c r="N7" s="363" t="s">
        <v>117</v>
      </c>
      <c r="O7" s="363" t="s">
        <v>118</v>
      </c>
      <c r="P7" s="363" t="s">
        <v>117</v>
      </c>
      <c r="Q7" s="363" t="s">
        <v>118</v>
      </c>
      <c r="R7" s="363" t="s">
        <v>117</v>
      </c>
      <c r="S7" s="363" t="s">
        <v>118</v>
      </c>
    </row>
    <row r="8" spans="1:20" ht="18">
      <c r="A8" s="187" t="s">
        <v>487</v>
      </c>
      <c r="B8" s="798">
        <v>50828.865130000006</v>
      </c>
      <c r="C8" s="799">
        <v>9.1349748832594391E-2</v>
      </c>
      <c r="D8" s="798">
        <v>133793.71968000001</v>
      </c>
      <c r="E8" s="799">
        <v>8.8677273612669388E-2</v>
      </c>
      <c r="F8" s="798">
        <v>36599.05702</v>
      </c>
      <c r="G8" s="799">
        <v>0.16802598141701458</v>
      </c>
      <c r="H8" s="798">
        <v>122.53628999999999</v>
      </c>
      <c r="I8" s="799">
        <v>0.54146250738048896</v>
      </c>
      <c r="J8" s="798">
        <v>208.73774</v>
      </c>
      <c r="K8" s="799">
        <v>0.87884494087983878</v>
      </c>
      <c r="L8" s="798">
        <v>8325.7994699999999</v>
      </c>
      <c r="M8" s="799">
        <v>3.3537713341494989E-2</v>
      </c>
      <c r="N8" s="798">
        <v>22640.598670000003</v>
      </c>
      <c r="O8" s="799">
        <v>0.11449201567652004</v>
      </c>
      <c r="P8" s="798">
        <v>27874.700239999998</v>
      </c>
      <c r="Q8" s="799">
        <v>2.3381351201003535E-2</v>
      </c>
      <c r="R8" s="798">
        <v>280394.01424000005</v>
      </c>
      <c r="S8" s="799">
        <v>7.1498988892041107E-2</v>
      </c>
      <c r="T8" s="85"/>
    </row>
    <row r="9" spans="1:20" ht="18">
      <c r="A9" s="187" t="s">
        <v>488</v>
      </c>
      <c r="B9" s="798">
        <v>1395.6450300000001</v>
      </c>
      <c r="C9" s="799">
        <v>2.5082563347398243E-3</v>
      </c>
      <c r="D9" s="798">
        <v>2105.2462500000001</v>
      </c>
      <c r="E9" s="799">
        <v>1.3953382728262914E-3</v>
      </c>
      <c r="F9" s="798">
        <v>19.852049999999998</v>
      </c>
      <c r="G9" s="799">
        <v>9.1140604594452585E-5</v>
      </c>
      <c r="H9" s="798">
        <v>0</v>
      </c>
      <c r="I9" s="799">
        <v>0</v>
      </c>
      <c r="J9" s="798">
        <v>0</v>
      </c>
      <c r="K9" s="799">
        <v>0</v>
      </c>
      <c r="L9" s="798">
        <v>633.24639999999999</v>
      </c>
      <c r="M9" s="799">
        <v>2.5508224542589992E-3</v>
      </c>
      <c r="N9" s="798">
        <v>1081.0528400000001</v>
      </c>
      <c r="O9" s="799">
        <v>5.4668129808966084E-3</v>
      </c>
      <c r="P9" s="798">
        <v>3727.4683</v>
      </c>
      <c r="Q9" s="799">
        <v>3.1266074491392488E-3</v>
      </c>
      <c r="R9" s="798">
        <v>8962.5108700000001</v>
      </c>
      <c r="S9" s="799">
        <v>2.2853928136655349E-3</v>
      </c>
      <c r="T9" s="85"/>
    </row>
    <row r="10" spans="1:20" ht="18">
      <c r="A10" s="187" t="s">
        <v>489</v>
      </c>
      <c r="B10" s="798">
        <v>505958.22813</v>
      </c>
      <c r="C10" s="799">
        <v>0.90930924665049639</v>
      </c>
      <c r="D10" s="798">
        <v>1377089.49018</v>
      </c>
      <c r="E10" s="799">
        <v>0.91272252391139475</v>
      </c>
      <c r="F10" s="798">
        <v>182209.56341999999</v>
      </c>
      <c r="G10" s="799">
        <v>0.83652266506431594</v>
      </c>
      <c r="H10" s="798">
        <v>113.16378</v>
      </c>
      <c r="I10" s="799">
        <v>0.50004732527363149</v>
      </c>
      <c r="J10" s="798">
        <v>105.559</v>
      </c>
      <c r="K10" s="799">
        <v>0.44443325444806914</v>
      </c>
      <c r="L10" s="798">
        <v>241837.69287999999</v>
      </c>
      <c r="M10" s="799">
        <v>0.97416269130704203</v>
      </c>
      <c r="N10" s="798">
        <v>174846.78118000002</v>
      </c>
      <c r="O10" s="799">
        <v>0.88418865170625049</v>
      </c>
      <c r="P10" s="798">
        <v>1163869.47367</v>
      </c>
      <c r="Q10" s="799">
        <v>0.97625591241175647</v>
      </c>
      <c r="R10" s="798">
        <v>3646029.9522399995</v>
      </c>
      <c r="S10" s="799">
        <v>0.92971833140533622</v>
      </c>
      <c r="T10" s="85"/>
    </row>
    <row r="11" spans="1:20" ht="18.75">
      <c r="A11" s="187" t="s">
        <v>490</v>
      </c>
      <c r="B11" s="800">
        <v>494007.94492000004</v>
      </c>
      <c r="C11" s="801">
        <v>0.88783217123439484</v>
      </c>
      <c r="D11" s="800">
        <v>1212250.86595</v>
      </c>
      <c r="E11" s="801">
        <v>0.80346896688539349</v>
      </c>
      <c r="F11" s="800">
        <v>141131.32957</v>
      </c>
      <c r="G11" s="801">
        <v>0.64793281823432569</v>
      </c>
      <c r="H11" s="800">
        <v>70.494590000000002</v>
      </c>
      <c r="I11" s="801">
        <v>0.311501004789353</v>
      </c>
      <c r="J11" s="800">
        <v>78.392309999999995</v>
      </c>
      <c r="K11" s="801">
        <v>0.33005380362642611</v>
      </c>
      <c r="L11" s="800">
        <v>207385.71684000001</v>
      </c>
      <c r="M11" s="801">
        <v>0.83538436729852816</v>
      </c>
      <c r="N11" s="800">
        <v>174846.78118000002</v>
      </c>
      <c r="O11" s="801">
        <v>0.88418865170625049</v>
      </c>
      <c r="P11" s="800">
        <v>977879.76252999995</v>
      </c>
      <c r="Q11" s="801">
        <v>0.82024739147716363</v>
      </c>
      <c r="R11" s="800">
        <v>3207651.2878900003</v>
      </c>
      <c r="S11" s="801">
        <v>0.81793409329374722</v>
      </c>
    </row>
    <row r="12" spans="1:20" ht="19.5">
      <c r="A12" s="188" t="s">
        <v>415</v>
      </c>
      <c r="B12" s="800">
        <v>23966.995420000003</v>
      </c>
      <c r="C12" s="801">
        <v>4.3073537177927938E-2</v>
      </c>
      <c r="D12" s="800">
        <v>369678.97899999999</v>
      </c>
      <c r="E12" s="801">
        <v>0.24501990114365327</v>
      </c>
      <c r="F12" s="800">
        <v>25637.453320000001</v>
      </c>
      <c r="G12" s="801">
        <v>0.11770134549564684</v>
      </c>
      <c r="H12" s="800">
        <v>50.90925</v>
      </c>
      <c r="I12" s="801">
        <v>0.22495744039467949</v>
      </c>
      <c r="J12" s="800">
        <v>0</v>
      </c>
      <c r="K12" s="801">
        <v>0</v>
      </c>
      <c r="L12" s="800">
        <v>65401.540359999999</v>
      </c>
      <c r="M12" s="801">
        <v>0.26344834758383812</v>
      </c>
      <c r="N12" s="800">
        <v>0</v>
      </c>
      <c r="O12" s="801">
        <v>0</v>
      </c>
      <c r="P12" s="800">
        <v>260975.34721000001</v>
      </c>
      <c r="Q12" s="801">
        <v>0.21890661407596354</v>
      </c>
      <c r="R12" s="800">
        <v>745711.22456</v>
      </c>
      <c r="S12" s="801">
        <v>0.19015241358130144</v>
      </c>
    </row>
    <row r="13" spans="1:20" ht="19.5">
      <c r="A13" s="188" t="s">
        <v>491</v>
      </c>
      <c r="B13" s="800">
        <v>434954.19777999999</v>
      </c>
      <c r="C13" s="801">
        <v>0.78170064626201063</v>
      </c>
      <c r="D13" s="800">
        <v>732753.15943</v>
      </c>
      <c r="E13" s="801">
        <v>0.48566220122090908</v>
      </c>
      <c r="F13" s="800">
        <v>100453.97399</v>
      </c>
      <c r="G13" s="801">
        <v>0.46118340037245603</v>
      </c>
      <c r="H13" s="800">
        <v>0</v>
      </c>
      <c r="I13" s="801">
        <v>0</v>
      </c>
      <c r="J13" s="800">
        <v>32.65522</v>
      </c>
      <c r="K13" s="801">
        <v>0.1374877149207332</v>
      </c>
      <c r="L13" s="800">
        <v>122864.40545999999</v>
      </c>
      <c r="M13" s="801">
        <v>0.49491838291784995</v>
      </c>
      <c r="N13" s="800">
        <v>159533.06993999999</v>
      </c>
      <c r="O13" s="801">
        <v>0.80674822299183679</v>
      </c>
      <c r="P13" s="800">
        <v>633995.58195999998</v>
      </c>
      <c r="Q13" s="801">
        <v>0.53179669141049679</v>
      </c>
      <c r="R13" s="800">
        <v>2184587.0437800004</v>
      </c>
      <c r="S13" s="801">
        <v>0.55705812836371471</v>
      </c>
    </row>
    <row r="14" spans="1:20" ht="19.5">
      <c r="A14" s="188" t="s">
        <v>492</v>
      </c>
      <c r="B14" s="800">
        <v>0</v>
      </c>
      <c r="C14" s="801">
        <v>0</v>
      </c>
      <c r="D14" s="800">
        <v>0</v>
      </c>
      <c r="E14" s="801">
        <v>0</v>
      </c>
      <c r="F14" s="800">
        <v>0</v>
      </c>
      <c r="G14" s="801">
        <v>0</v>
      </c>
      <c r="H14" s="800">
        <v>0</v>
      </c>
      <c r="I14" s="801">
        <v>0</v>
      </c>
      <c r="J14" s="800">
        <v>0</v>
      </c>
      <c r="K14" s="801">
        <v>0</v>
      </c>
      <c r="L14" s="800">
        <v>0</v>
      </c>
      <c r="M14" s="801">
        <v>0</v>
      </c>
      <c r="N14" s="800">
        <v>0</v>
      </c>
      <c r="O14" s="801">
        <v>0</v>
      </c>
      <c r="P14" s="800">
        <v>0</v>
      </c>
      <c r="Q14" s="801">
        <v>0</v>
      </c>
      <c r="R14" s="800">
        <v>0</v>
      </c>
      <c r="S14" s="801">
        <v>0</v>
      </c>
    </row>
    <row r="15" spans="1:20" ht="19.5">
      <c r="A15" s="188" t="s">
        <v>493</v>
      </c>
      <c r="B15" s="800">
        <v>28583.056210000002</v>
      </c>
      <c r="C15" s="801">
        <v>5.1369531839308001E-2</v>
      </c>
      <c r="D15" s="800">
        <v>90583.571169999996</v>
      </c>
      <c r="E15" s="801">
        <v>6.0037975957817395E-2</v>
      </c>
      <c r="F15" s="800">
        <v>11234.69238</v>
      </c>
      <c r="G15" s="801">
        <v>5.1578383892136558E-2</v>
      </c>
      <c r="H15" s="800">
        <v>19.585339999999999</v>
      </c>
      <c r="I15" s="801">
        <v>8.6543564394673506E-2</v>
      </c>
      <c r="J15" s="800">
        <v>45.737089999999995</v>
      </c>
      <c r="K15" s="801">
        <v>0.19256608870569289</v>
      </c>
      <c r="L15" s="800">
        <v>17811.23084</v>
      </c>
      <c r="M15" s="801">
        <v>7.1746618006296406E-2</v>
      </c>
      <c r="N15" s="800">
        <v>15313.711240000001</v>
      </c>
      <c r="O15" s="801">
        <v>7.7440428714413534E-2</v>
      </c>
      <c r="P15" s="800">
        <v>82908.833360000004</v>
      </c>
      <c r="Q15" s="801">
        <v>6.9544085990703303E-2</v>
      </c>
      <c r="R15" s="800">
        <v>246500.41762999998</v>
      </c>
      <c r="S15" s="801">
        <v>6.2856301229473999E-2</v>
      </c>
    </row>
    <row r="16" spans="1:20" ht="19.5" customHeight="1">
      <c r="A16" s="487" t="s">
        <v>569</v>
      </c>
      <c r="B16" s="800">
        <v>0</v>
      </c>
      <c r="C16" s="801">
        <v>0</v>
      </c>
      <c r="D16" s="800">
        <v>0</v>
      </c>
      <c r="E16" s="801">
        <v>0</v>
      </c>
      <c r="F16" s="800">
        <v>0</v>
      </c>
      <c r="G16" s="801">
        <v>0</v>
      </c>
      <c r="H16" s="800">
        <v>0</v>
      </c>
      <c r="I16" s="801">
        <v>0</v>
      </c>
      <c r="J16" s="800">
        <v>0</v>
      </c>
      <c r="K16" s="801">
        <v>0</v>
      </c>
      <c r="L16" s="800">
        <v>0</v>
      </c>
      <c r="M16" s="801">
        <v>0</v>
      </c>
      <c r="N16" s="800">
        <v>0</v>
      </c>
      <c r="O16" s="801">
        <v>0</v>
      </c>
      <c r="P16" s="800">
        <v>0</v>
      </c>
      <c r="Q16" s="801">
        <v>0</v>
      </c>
      <c r="R16" s="800">
        <v>0</v>
      </c>
      <c r="S16" s="801">
        <v>0</v>
      </c>
    </row>
    <row r="17" spans="1:19" ht="18.75" customHeight="1">
      <c r="A17" s="487" t="s">
        <v>570</v>
      </c>
      <c r="B17" s="800">
        <v>6503.6955099999996</v>
      </c>
      <c r="C17" s="801">
        <v>1.1688455955148173E-2</v>
      </c>
      <c r="D17" s="800">
        <v>19235.156350000001</v>
      </c>
      <c r="E17" s="801">
        <v>1.274888856301379E-2</v>
      </c>
      <c r="F17" s="800">
        <v>3805.2098799999999</v>
      </c>
      <c r="G17" s="801">
        <v>1.7469688474086274E-2</v>
      </c>
      <c r="H17" s="800">
        <v>0</v>
      </c>
      <c r="I17" s="801">
        <v>0</v>
      </c>
      <c r="J17" s="800">
        <v>0</v>
      </c>
      <c r="K17" s="801">
        <v>0</v>
      </c>
      <c r="L17" s="800">
        <v>1308.54018</v>
      </c>
      <c r="M17" s="801">
        <v>5.2710187905436372E-3</v>
      </c>
      <c r="N17" s="800">
        <v>0</v>
      </c>
      <c r="O17" s="801">
        <v>0</v>
      </c>
      <c r="P17" s="800">
        <v>0</v>
      </c>
      <c r="Q17" s="801">
        <v>0</v>
      </c>
      <c r="R17" s="800">
        <v>30852.601920000001</v>
      </c>
      <c r="S17" s="801">
        <v>7.867250119257204E-3</v>
      </c>
    </row>
    <row r="18" spans="1:19" ht="19.5">
      <c r="A18" s="166" t="s">
        <v>579</v>
      </c>
      <c r="B18" s="800">
        <v>0</v>
      </c>
      <c r="C18" s="801">
        <v>0</v>
      </c>
      <c r="D18" s="800">
        <v>0</v>
      </c>
      <c r="E18" s="801">
        <v>0</v>
      </c>
      <c r="F18" s="800">
        <v>0</v>
      </c>
      <c r="G18" s="801">
        <v>0</v>
      </c>
      <c r="H18" s="800">
        <v>0</v>
      </c>
      <c r="I18" s="801">
        <v>0</v>
      </c>
      <c r="J18" s="800">
        <v>0</v>
      </c>
      <c r="K18" s="801">
        <v>0</v>
      </c>
      <c r="L18" s="800">
        <v>0</v>
      </c>
      <c r="M18" s="801">
        <v>0</v>
      </c>
      <c r="N18" s="800">
        <v>0</v>
      </c>
      <c r="O18" s="801">
        <v>0</v>
      </c>
      <c r="P18" s="800">
        <v>0</v>
      </c>
      <c r="Q18" s="801">
        <v>0</v>
      </c>
      <c r="R18" s="800">
        <v>0</v>
      </c>
      <c r="S18" s="801">
        <v>0</v>
      </c>
    </row>
    <row r="19" spans="1:19" ht="18.75">
      <c r="A19" s="187" t="s">
        <v>511</v>
      </c>
      <c r="B19" s="800">
        <v>0</v>
      </c>
      <c r="C19" s="801">
        <v>0</v>
      </c>
      <c r="D19" s="800">
        <v>0</v>
      </c>
      <c r="E19" s="801">
        <v>0</v>
      </c>
      <c r="F19" s="800">
        <v>0</v>
      </c>
      <c r="G19" s="801">
        <v>0</v>
      </c>
      <c r="H19" s="800">
        <v>0</v>
      </c>
      <c r="I19" s="801">
        <v>0</v>
      </c>
      <c r="J19" s="800">
        <v>0</v>
      </c>
      <c r="K19" s="801">
        <v>0</v>
      </c>
      <c r="L19" s="800">
        <v>0</v>
      </c>
      <c r="M19" s="801">
        <v>0</v>
      </c>
      <c r="N19" s="800">
        <v>0</v>
      </c>
      <c r="O19" s="801">
        <v>0</v>
      </c>
      <c r="P19" s="800">
        <v>0</v>
      </c>
      <c r="Q19" s="801">
        <v>0</v>
      </c>
      <c r="R19" s="800">
        <v>0</v>
      </c>
      <c r="S19" s="801">
        <v>0</v>
      </c>
    </row>
    <row r="20" spans="1:19" ht="19.5">
      <c r="A20" s="188" t="s">
        <v>630</v>
      </c>
      <c r="B20" s="800">
        <v>11950.283210000001</v>
      </c>
      <c r="C20" s="801">
        <v>2.1477075416101658E-2</v>
      </c>
      <c r="D20" s="800">
        <v>164838.62422999999</v>
      </c>
      <c r="E20" s="801">
        <v>0.10925355702600122</v>
      </c>
      <c r="F20" s="800">
        <v>41078.233850000004</v>
      </c>
      <c r="G20" s="801">
        <v>0.18858984682999028</v>
      </c>
      <c r="H20" s="800">
        <v>42.66919</v>
      </c>
      <c r="I20" s="801">
        <v>0.1885463204842785</v>
      </c>
      <c r="J20" s="800">
        <v>27.166689999999999</v>
      </c>
      <c r="K20" s="801">
        <v>0.11437945082164303</v>
      </c>
      <c r="L20" s="800">
        <v>34451.976040000001</v>
      </c>
      <c r="M20" s="801">
        <v>0.13877832400851398</v>
      </c>
      <c r="N20" s="800">
        <v>0</v>
      </c>
      <c r="O20" s="801">
        <v>0</v>
      </c>
      <c r="P20" s="800">
        <v>185989.71114</v>
      </c>
      <c r="Q20" s="801">
        <v>0.15600852093459283</v>
      </c>
      <c r="R20" s="800">
        <v>438378.66434999998</v>
      </c>
      <c r="S20" s="801">
        <v>0.11178423811158909</v>
      </c>
    </row>
    <row r="21" spans="1:19" ht="19.5">
      <c r="A21" s="188" t="s">
        <v>631</v>
      </c>
      <c r="B21" s="800">
        <v>1088.03062</v>
      </c>
      <c r="C21" s="801">
        <v>1.9554110367203457E-3</v>
      </c>
      <c r="D21" s="800">
        <v>58172.422680000003</v>
      </c>
      <c r="E21" s="801">
        <v>3.8556158353652059E-2</v>
      </c>
      <c r="F21" s="800">
        <v>21201.04883</v>
      </c>
      <c r="G21" s="801">
        <v>9.7333847557441761E-2</v>
      </c>
      <c r="H21" s="800">
        <v>13.86989</v>
      </c>
      <c r="I21" s="801">
        <v>6.1288173621802743E-2</v>
      </c>
      <c r="J21" s="800">
        <v>0</v>
      </c>
      <c r="K21" s="801">
        <v>0</v>
      </c>
      <c r="L21" s="800">
        <v>20821.357230000001</v>
      </c>
      <c r="M21" s="801">
        <v>8.3871910760853846E-2</v>
      </c>
      <c r="N21" s="800">
        <v>0</v>
      </c>
      <c r="O21" s="801">
        <v>0</v>
      </c>
      <c r="P21" s="800">
        <v>73406.466400000005</v>
      </c>
      <c r="Q21" s="801">
        <v>6.1573482640007962E-2</v>
      </c>
      <c r="R21" s="800">
        <v>174703.19565000001</v>
      </c>
      <c r="S21" s="801">
        <v>4.4548389804397966E-2</v>
      </c>
    </row>
    <row r="22" spans="1:19" ht="19.5">
      <c r="A22" s="188" t="s">
        <v>632</v>
      </c>
      <c r="B22" s="800">
        <v>0</v>
      </c>
      <c r="C22" s="801">
        <v>0</v>
      </c>
      <c r="D22" s="800">
        <v>0</v>
      </c>
      <c r="E22" s="801">
        <v>0</v>
      </c>
      <c r="F22" s="800">
        <v>15549.61908</v>
      </c>
      <c r="G22" s="801">
        <v>7.1388178256887105E-2</v>
      </c>
      <c r="H22" s="800">
        <v>27.166689999999999</v>
      </c>
      <c r="I22" s="801">
        <v>0.12004398113104663</v>
      </c>
      <c r="J22" s="800">
        <v>27.166689999999999</v>
      </c>
      <c r="K22" s="801">
        <v>0.11437945082164303</v>
      </c>
      <c r="L22" s="800">
        <v>0</v>
      </c>
      <c r="M22" s="801">
        <v>0</v>
      </c>
      <c r="N22" s="800">
        <v>0</v>
      </c>
      <c r="O22" s="801">
        <v>0</v>
      </c>
      <c r="P22" s="800">
        <v>0</v>
      </c>
      <c r="Q22" s="801">
        <v>0</v>
      </c>
      <c r="R22" s="800">
        <v>15603.95246</v>
      </c>
      <c r="S22" s="801">
        <v>3.978925251430422E-3</v>
      </c>
    </row>
    <row r="23" spans="1:19" ht="19.5">
      <c r="A23" s="188" t="s">
        <v>492</v>
      </c>
      <c r="B23" s="800">
        <v>0</v>
      </c>
      <c r="C23" s="801">
        <v>0</v>
      </c>
      <c r="D23" s="800">
        <v>0</v>
      </c>
      <c r="E23" s="801">
        <v>0</v>
      </c>
      <c r="F23" s="800">
        <v>0</v>
      </c>
      <c r="G23" s="801">
        <v>0</v>
      </c>
      <c r="H23" s="800">
        <v>0</v>
      </c>
      <c r="I23" s="801">
        <v>0</v>
      </c>
      <c r="J23" s="800">
        <v>0</v>
      </c>
      <c r="K23" s="801">
        <v>0</v>
      </c>
      <c r="L23" s="800">
        <v>0</v>
      </c>
      <c r="M23" s="801">
        <v>0</v>
      </c>
      <c r="N23" s="800">
        <v>0</v>
      </c>
      <c r="O23" s="801">
        <v>0</v>
      </c>
      <c r="P23" s="800">
        <v>0</v>
      </c>
      <c r="Q23" s="801">
        <v>0</v>
      </c>
      <c r="R23" s="800">
        <v>0</v>
      </c>
      <c r="S23" s="801">
        <v>0</v>
      </c>
    </row>
    <row r="24" spans="1:19" ht="19.5">
      <c r="A24" s="188" t="s">
        <v>633</v>
      </c>
      <c r="B24" s="800">
        <v>0</v>
      </c>
      <c r="C24" s="801">
        <v>0</v>
      </c>
      <c r="D24" s="800">
        <v>0</v>
      </c>
      <c r="E24" s="801">
        <v>0</v>
      </c>
      <c r="F24" s="800">
        <v>0</v>
      </c>
      <c r="G24" s="801">
        <v>0</v>
      </c>
      <c r="H24" s="800">
        <v>0</v>
      </c>
      <c r="I24" s="801">
        <v>0</v>
      </c>
      <c r="J24" s="800">
        <v>0</v>
      </c>
      <c r="K24" s="801">
        <v>0</v>
      </c>
      <c r="L24" s="800">
        <v>0</v>
      </c>
      <c r="M24" s="801">
        <v>0</v>
      </c>
      <c r="N24" s="800">
        <v>0</v>
      </c>
      <c r="O24" s="801">
        <v>0</v>
      </c>
      <c r="P24" s="800">
        <v>0</v>
      </c>
      <c r="Q24" s="801">
        <v>0</v>
      </c>
      <c r="R24" s="800">
        <v>0</v>
      </c>
      <c r="S24" s="801">
        <v>0</v>
      </c>
    </row>
    <row r="25" spans="1:19" ht="19.5">
      <c r="A25" s="487" t="s">
        <v>569</v>
      </c>
      <c r="B25" s="800">
        <v>0</v>
      </c>
      <c r="C25" s="801">
        <v>0</v>
      </c>
      <c r="D25" s="800">
        <v>0</v>
      </c>
      <c r="E25" s="801">
        <v>0</v>
      </c>
      <c r="F25" s="800">
        <v>0</v>
      </c>
      <c r="G25" s="801">
        <v>0</v>
      </c>
      <c r="H25" s="800">
        <v>0</v>
      </c>
      <c r="I25" s="801">
        <v>0</v>
      </c>
      <c r="J25" s="800">
        <v>0</v>
      </c>
      <c r="K25" s="801">
        <v>0</v>
      </c>
      <c r="L25" s="800">
        <v>0</v>
      </c>
      <c r="M25" s="801">
        <v>0</v>
      </c>
      <c r="N25" s="800">
        <v>0</v>
      </c>
      <c r="O25" s="801">
        <v>0</v>
      </c>
      <c r="P25" s="800">
        <v>0</v>
      </c>
      <c r="Q25" s="801">
        <v>0</v>
      </c>
      <c r="R25" s="800">
        <v>0</v>
      </c>
      <c r="S25" s="801">
        <v>0</v>
      </c>
    </row>
    <row r="26" spans="1:19" ht="19.5">
      <c r="A26" s="487" t="s">
        <v>586</v>
      </c>
      <c r="B26" s="800">
        <v>10862.25259</v>
      </c>
      <c r="C26" s="801">
        <v>1.9521664379381309E-2</v>
      </c>
      <c r="D26" s="800">
        <v>106666.20155</v>
      </c>
      <c r="E26" s="801">
        <v>7.0697398672349171E-2</v>
      </c>
      <c r="F26" s="800">
        <v>4327.5659400000004</v>
      </c>
      <c r="G26" s="801">
        <v>1.9867821015661386E-2</v>
      </c>
      <c r="H26" s="800">
        <v>1.6326099999999999</v>
      </c>
      <c r="I26" s="801">
        <v>7.214165731429115E-3</v>
      </c>
      <c r="J26" s="800">
        <v>0</v>
      </c>
      <c r="K26" s="801">
        <v>0</v>
      </c>
      <c r="L26" s="800">
        <v>13630.61881</v>
      </c>
      <c r="M26" s="801">
        <v>5.4906413247660116E-2</v>
      </c>
      <c r="N26" s="800">
        <v>0</v>
      </c>
      <c r="O26" s="801">
        <v>0</v>
      </c>
      <c r="P26" s="800">
        <v>112583.24473999999</v>
      </c>
      <c r="Q26" s="801">
        <v>9.4435038294584869E-2</v>
      </c>
      <c r="R26" s="800">
        <v>248071.51624</v>
      </c>
      <c r="S26" s="801">
        <v>6.3256923055760708E-2</v>
      </c>
    </row>
    <row r="27" spans="1:19" ht="19.5">
      <c r="A27" s="166" t="s">
        <v>579</v>
      </c>
      <c r="B27" s="800">
        <v>0</v>
      </c>
      <c r="C27" s="801">
        <v>0</v>
      </c>
      <c r="D27" s="800">
        <v>0</v>
      </c>
      <c r="E27" s="801">
        <v>0</v>
      </c>
      <c r="F27" s="800">
        <v>0</v>
      </c>
      <c r="G27" s="801">
        <v>0</v>
      </c>
      <c r="H27" s="800">
        <v>0</v>
      </c>
      <c r="I27" s="801">
        <v>0</v>
      </c>
      <c r="J27" s="800">
        <v>0</v>
      </c>
      <c r="K27" s="801">
        <v>0</v>
      </c>
      <c r="L27" s="800">
        <v>0</v>
      </c>
      <c r="M27" s="801">
        <v>0</v>
      </c>
      <c r="N27" s="800">
        <v>0</v>
      </c>
      <c r="O27" s="801">
        <v>0</v>
      </c>
      <c r="P27" s="800">
        <v>0</v>
      </c>
      <c r="Q27" s="801">
        <v>0</v>
      </c>
      <c r="R27" s="800">
        <v>0</v>
      </c>
      <c r="S27" s="801">
        <v>0</v>
      </c>
    </row>
    <row r="28" spans="1:19" ht="19.5" customHeight="1">
      <c r="A28" s="188" t="s">
        <v>511</v>
      </c>
      <c r="B28" s="800">
        <v>0</v>
      </c>
      <c r="C28" s="801">
        <v>0</v>
      </c>
      <c r="D28" s="800">
        <v>0</v>
      </c>
      <c r="E28" s="801">
        <v>0</v>
      </c>
      <c r="F28" s="800">
        <v>0</v>
      </c>
      <c r="G28" s="801">
        <v>0</v>
      </c>
      <c r="H28" s="800">
        <v>0</v>
      </c>
      <c r="I28" s="801">
        <v>0</v>
      </c>
      <c r="J28" s="800">
        <v>0</v>
      </c>
      <c r="K28" s="801">
        <v>0</v>
      </c>
      <c r="L28" s="800">
        <v>0</v>
      </c>
      <c r="M28" s="801">
        <v>0</v>
      </c>
      <c r="N28" s="800">
        <v>0</v>
      </c>
      <c r="O28" s="801">
        <v>0</v>
      </c>
      <c r="P28" s="800">
        <v>0</v>
      </c>
      <c r="Q28" s="801">
        <v>0</v>
      </c>
      <c r="R28" s="800">
        <v>0</v>
      </c>
      <c r="S28" s="801">
        <v>0</v>
      </c>
    </row>
    <row r="29" spans="1:19" ht="19.5">
      <c r="A29" s="188" t="s">
        <v>853</v>
      </c>
      <c r="B29" s="800">
        <v>0</v>
      </c>
      <c r="C29" s="801">
        <v>0</v>
      </c>
      <c r="D29" s="800">
        <v>0</v>
      </c>
      <c r="E29" s="801">
        <v>0</v>
      </c>
      <c r="F29" s="800">
        <v>0</v>
      </c>
      <c r="G29" s="801">
        <v>0</v>
      </c>
      <c r="H29" s="800">
        <v>0</v>
      </c>
      <c r="I29" s="801">
        <v>0</v>
      </c>
      <c r="J29" s="800">
        <v>0</v>
      </c>
      <c r="K29" s="801">
        <v>0</v>
      </c>
      <c r="L29" s="800">
        <v>0</v>
      </c>
      <c r="M29" s="801">
        <v>0</v>
      </c>
      <c r="N29" s="800">
        <v>0</v>
      </c>
      <c r="O29" s="801">
        <v>0</v>
      </c>
      <c r="P29" s="800">
        <v>0</v>
      </c>
      <c r="Q29" s="801">
        <v>0</v>
      </c>
      <c r="R29" s="800">
        <v>0</v>
      </c>
      <c r="S29" s="801">
        <v>0</v>
      </c>
    </row>
    <row r="30" spans="1:19" ht="18">
      <c r="A30" s="187" t="s">
        <v>634</v>
      </c>
      <c r="B30" s="798">
        <v>558182.73829000001</v>
      </c>
      <c r="C30" s="799">
        <v>1.0031672518178307</v>
      </c>
      <c r="D30" s="798">
        <v>1512988.4561099999</v>
      </c>
      <c r="E30" s="799">
        <v>1.0027951357968903</v>
      </c>
      <c r="F30" s="798">
        <v>218828.47249000001</v>
      </c>
      <c r="G30" s="799">
        <v>1.0046397870859252</v>
      </c>
      <c r="H30" s="798">
        <v>235.70007000000001</v>
      </c>
      <c r="I30" s="799">
        <v>1.0415098326541206</v>
      </c>
      <c r="J30" s="798">
        <v>314.29674</v>
      </c>
      <c r="K30" s="799">
        <v>1.323278195327908</v>
      </c>
      <c r="L30" s="798">
        <v>250796.73874999999</v>
      </c>
      <c r="M30" s="799">
        <v>1.0102512271027961</v>
      </c>
      <c r="N30" s="798">
        <v>198568.43268999999</v>
      </c>
      <c r="O30" s="799">
        <v>1.004147480363667</v>
      </c>
      <c r="P30" s="798">
        <v>1195471.64221</v>
      </c>
      <c r="Q30" s="799">
        <v>1.0027638710618993</v>
      </c>
      <c r="R30" s="798">
        <v>3935386.4773500003</v>
      </c>
      <c r="S30" s="799">
        <v>1.003502713111043</v>
      </c>
    </row>
    <row r="31" spans="1:19" ht="19.5">
      <c r="A31" s="188" t="s">
        <v>854</v>
      </c>
      <c r="B31" s="800">
        <v>1762.32357</v>
      </c>
      <c r="C31" s="801">
        <v>3.1672518178306425E-3</v>
      </c>
      <c r="D31" s="800">
        <v>4217.2204900000006</v>
      </c>
      <c r="E31" s="801">
        <v>2.795135796890386E-3</v>
      </c>
      <c r="F31" s="800">
        <v>1010.62842</v>
      </c>
      <c r="G31" s="801">
        <v>4.639787085924948E-3</v>
      </c>
      <c r="H31" s="800">
        <v>9.393930000000001</v>
      </c>
      <c r="I31" s="801">
        <v>4.150983265412065E-2</v>
      </c>
      <c r="J31" s="800">
        <v>76.78300999999999</v>
      </c>
      <c r="K31" s="801">
        <v>0.32327819532790791</v>
      </c>
      <c r="L31" s="800">
        <v>2544.8861200000001</v>
      </c>
      <c r="M31" s="801">
        <v>1.0251227102796103E-2</v>
      </c>
      <c r="N31" s="800">
        <v>820.15708999999993</v>
      </c>
      <c r="O31" s="801">
        <v>4.1474803636669484E-3</v>
      </c>
      <c r="P31" s="800">
        <v>3295.0224600000001</v>
      </c>
      <c r="Q31" s="801">
        <v>2.7638710618993413E-3</v>
      </c>
      <c r="R31" s="800">
        <v>13736.415090000002</v>
      </c>
      <c r="S31" s="801">
        <v>3.5027131110428227E-3</v>
      </c>
    </row>
    <row r="32" spans="1:19" ht="22.5" customHeight="1">
      <c r="A32" s="414" t="s">
        <v>636</v>
      </c>
      <c r="B32" s="344">
        <v>556420.41472</v>
      </c>
      <c r="C32" s="577">
        <v>1</v>
      </c>
      <c r="D32" s="344">
        <v>1508771.2356199999</v>
      </c>
      <c r="E32" s="577">
        <v>1</v>
      </c>
      <c r="F32" s="344">
        <v>217817.84406999999</v>
      </c>
      <c r="G32" s="577">
        <v>1</v>
      </c>
      <c r="H32" s="344">
        <v>226.30614000000003</v>
      </c>
      <c r="I32" s="577">
        <v>1</v>
      </c>
      <c r="J32" s="344">
        <v>237.51373000000001</v>
      </c>
      <c r="K32" s="577">
        <v>1</v>
      </c>
      <c r="L32" s="344">
        <v>248251.85263000001</v>
      </c>
      <c r="M32" s="577">
        <v>1</v>
      </c>
      <c r="N32" s="344">
        <v>197748.27559999999</v>
      </c>
      <c r="O32" s="577">
        <v>1</v>
      </c>
      <c r="P32" s="344">
        <v>1192176.6197500001</v>
      </c>
      <c r="Q32" s="577">
        <v>1</v>
      </c>
      <c r="R32" s="344">
        <v>3921650.0622599996</v>
      </c>
      <c r="S32" s="577">
        <v>1</v>
      </c>
    </row>
    <row r="33" spans="1:19" ht="19.5">
      <c r="A33" s="166" t="s">
        <v>605</v>
      </c>
      <c r="B33" s="800">
        <v>1053.5568899999998</v>
      </c>
      <c r="C33" s="801">
        <v>1.8934547729169268E-3</v>
      </c>
      <c r="D33" s="800">
        <v>1153.4288000000001</v>
      </c>
      <c r="E33" s="801">
        <v>7.6448223081746467E-4</v>
      </c>
      <c r="F33" s="800">
        <v>0</v>
      </c>
      <c r="G33" s="801">
        <v>0</v>
      </c>
      <c r="H33" s="800">
        <v>0</v>
      </c>
      <c r="I33" s="801">
        <v>0</v>
      </c>
      <c r="J33" s="800">
        <v>0</v>
      </c>
      <c r="K33" s="801">
        <v>0</v>
      </c>
      <c r="L33" s="800">
        <v>595.89692000000002</v>
      </c>
      <c r="M33" s="801">
        <v>2.4003724994880013E-3</v>
      </c>
      <c r="N33" s="800">
        <v>1081.0528400000001</v>
      </c>
      <c r="O33" s="801">
        <v>5.4668129808966084E-3</v>
      </c>
      <c r="P33" s="800">
        <v>2155.7350000000001</v>
      </c>
      <c r="Q33" s="801">
        <v>1.8082345889756323E-3</v>
      </c>
      <c r="R33" s="800">
        <v>6039.6704499999996</v>
      </c>
      <c r="S33" s="801">
        <v>1.540083983556506E-3</v>
      </c>
    </row>
    <row r="34" spans="1:19" ht="19.5">
      <c r="A34" s="166" t="s">
        <v>606</v>
      </c>
      <c r="B34" s="800">
        <v>0</v>
      </c>
      <c r="C34" s="801">
        <v>0</v>
      </c>
      <c r="D34" s="800">
        <v>0</v>
      </c>
      <c r="E34" s="801">
        <v>0</v>
      </c>
      <c r="F34" s="800">
        <v>0</v>
      </c>
      <c r="G34" s="801">
        <v>0</v>
      </c>
      <c r="H34" s="800">
        <v>0</v>
      </c>
      <c r="I34" s="801">
        <v>0</v>
      </c>
      <c r="J34" s="800">
        <v>0</v>
      </c>
      <c r="K34" s="801">
        <v>0</v>
      </c>
      <c r="L34" s="800">
        <v>2000.0416699999998</v>
      </c>
      <c r="M34" s="801">
        <v>8.0565024945892585E-3</v>
      </c>
      <c r="N34" s="800">
        <v>0</v>
      </c>
      <c r="O34" s="801">
        <v>0</v>
      </c>
      <c r="P34" s="800">
        <v>0</v>
      </c>
      <c r="Q34" s="801">
        <v>0</v>
      </c>
      <c r="R34" s="800">
        <v>2000.0416699999998</v>
      </c>
      <c r="S34" s="801">
        <v>5.10000035252355E-4</v>
      </c>
    </row>
    <row r="35" spans="1:19" ht="12.75" customHeight="1">
      <c r="A35" s="37" t="s">
        <v>414</v>
      </c>
    </row>
    <row r="36" spans="1:19" ht="12.75" customHeight="1"/>
    <row r="37" spans="1:19" ht="12.75" customHeight="1">
      <c r="A37" s="72" t="s">
        <v>274</v>
      </c>
    </row>
    <row r="38" spans="1:19" ht="12.75" customHeight="1"/>
    <row r="39" spans="1:19" ht="12.75" customHeight="1"/>
    <row r="40" spans="1:19" ht="12.75" customHeight="1">
      <c r="S40" s="40" t="s">
        <v>318</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70" t="s">
        <v>727</v>
      </c>
      <c r="D1" s="312" t="str">
        <f>Naslovnica!A20</f>
        <v>Ožujak 2018.</v>
      </c>
    </row>
    <row r="2" spans="1:5" ht="12.75" customHeight="1">
      <c r="A2" s="111" t="s">
        <v>1283</v>
      </c>
      <c r="D2" s="110" t="str">
        <f>Naslovnica!A24</f>
        <v>March 2018</v>
      </c>
    </row>
    <row r="3" spans="1:5" ht="12.75" customHeight="1"/>
    <row r="4" spans="1:5" ht="21" customHeight="1">
      <c r="A4" s="904" t="s">
        <v>416</v>
      </c>
      <c r="B4" s="938" t="s">
        <v>1284</v>
      </c>
      <c r="C4" s="938"/>
      <c r="D4" s="938"/>
    </row>
    <row r="5" spans="1:5" ht="15" customHeight="1">
      <c r="A5" s="937"/>
      <c r="B5" s="325" t="str">
        <f>Naslovnica!A20</f>
        <v>Ožujak 2018.</v>
      </c>
      <c r="C5" s="327" t="str">
        <f>'5 Tablica 3,4'!A8</f>
        <v>Veljača 2018.</v>
      </c>
      <c r="D5" s="897" t="s">
        <v>417</v>
      </c>
    </row>
    <row r="6" spans="1:5" ht="15" customHeight="1">
      <c r="A6" s="937"/>
      <c r="B6" s="328" t="str">
        <f>Naslovnica!A24</f>
        <v>March 2018</v>
      </c>
      <c r="C6" s="329" t="str">
        <f>'5 Tablica 3,4'!B8</f>
        <v>February 2018</v>
      </c>
      <c r="D6" s="939"/>
    </row>
    <row r="7" spans="1:5" ht="45" customHeight="1">
      <c r="A7" s="347" t="s">
        <v>418</v>
      </c>
      <c r="B7" s="189">
        <v>30290</v>
      </c>
      <c r="C7" s="189">
        <v>30241</v>
      </c>
      <c r="D7" s="190">
        <v>1.6203167884659899E-3</v>
      </c>
      <c r="E7" s="85"/>
    </row>
    <row r="8" spans="1:5" ht="2.25" customHeight="1">
      <c r="B8" s="189"/>
      <c r="C8" s="189"/>
      <c r="D8" s="190"/>
    </row>
    <row r="9" spans="1:5" ht="45" customHeight="1">
      <c r="A9" s="347" t="s">
        <v>419</v>
      </c>
      <c r="B9" s="189">
        <v>901154.33054999996</v>
      </c>
      <c r="C9" s="189">
        <v>894480.49990000005</v>
      </c>
      <c r="D9" s="190">
        <v>7.4611248101507117E-3</v>
      </c>
      <c r="E9" s="85"/>
    </row>
    <row r="10" spans="1:5" ht="2.25" customHeight="1">
      <c r="B10" s="189"/>
      <c r="C10" s="189"/>
      <c r="D10" s="190"/>
    </row>
    <row r="11" spans="1:5" ht="45" customHeight="1">
      <c r="A11" s="347" t="s">
        <v>420</v>
      </c>
      <c r="B11" s="189">
        <v>840315.95818999992</v>
      </c>
      <c r="C11" s="189">
        <v>840228.3656100001</v>
      </c>
      <c r="D11" s="190">
        <v>1.0424853954582999E-4</v>
      </c>
    </row>
    <row r="12" spans="1:5" ht="12.75" customHeight="1">
      <c r="A12" s="46" t="s">
        <v>421</v>
      </c>
    </row>
    <row r="13" spans="1:5" ht="12.75" customHeight="1">
      <c r="A13" s="50" t="s">
        <v>422</v>
      </c>
    </row>
    <row r="14" spans="1:5" ht="12.75" customHeight="1"/>
    <row r="15" spans="1:5" ht="12.75" customHeight="1"/>
    <row r="16" spans="1:5" ht="12.75" customHeight="1">
      <c r="A16" s="74" t="s">
        <v>274</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79"/>
    </row>
    <row r="43" spans="1:1" ht="12.75" customHeight="1">
      <c r="A43" s="82"/>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423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11" t="s">
        <v>728</v>
      </c>
      <c r="G1" s="468" t="s">
        <v>143</v>
      </c>
      <c r="J1" s="312" t="s">
        <v>1446</v>
      </c>
    </row>
    <row r="2" spans="1:11">
      <c r="A2" s="109" t="s">
        <v>729</v>
      </c>
      <c r="G2" s="115" t="s">
        <v>144</v>
      </c>
      <c r="J2" s="110" t="s">
        <v>1447</v>
      </c>
    </row>
    <row r="3" spans="1:11" ht="12.75" customHeight="1"/>
    <row r="4" spans="1:11" ht="12.75" customHeight="1"/>
    <row r="5" spans="1:11" ht="27.75" customHeight="1">
      <c r="A5" s="313"/>
      <c r="B5" s="314"/>
      <c r="C5" s="314" t="s">
        <v>1432</v>
      </c>
      <c r="D5" s="314"/>
      <c r="E5" s="315"/>
      <c r="F5" s="314" t="s">
        <v>1314</v>
      </c>
      <c r="G5" s="315"/>
      <c r="H5" s="913" t="s">
        <v>1231</v>
      </c>
      <c r="I5" s="914"/>
      <c r="J5" s="914"/>
    </row>
    <row r="6" spans="1:11" ht="27.75" customHeight="1">
      <c r="A6" s="313"/>
      <c r="B6" s="315"/>
      <c r="C6" s="349" t="s">
        <v>1433</v>
      </c>
      <c r="D6" s="315"/>
      <c r="E6" s="315"/>
      <c r="F6" s="349" t="s">
        <v>1315</v>
      </c>
      <c r="G6" s="315"/>
      <c r="H6" s="915" t="s">
        <v>861</v>
      </c>
      <c r="I6" s="915"/>
      <c r="J6" s="316" t="s">
        <v>860</v>
      </c>
    </row>
    <row r="7" spans="1:11" ht="30" customHeight="1">
      <c r="A7" s="317" t="s">
        <v>408</v>
      </c>
      <c r="B7" s="317" t="s">
        <v>409</v>
      </c>
      <c r="C7" s="317" t="s">
        <v>410</v>
      </c>
      <c r="D7" s="317" t="s">
        <v>411</v>
      </c>
      <c r="E7" s="317" t="s">
        <v>409</v>
      </c>
      <c r="F7" s="317" t="s">
        <v>410</v>
      </c>
      <c r="G7" s="317" t="s">
        <v>411</v>
      </c>
      <c r="H7" s="317" t="s">
        <v>409</v>
      </c>
      <c r="I7" s="317" t="s">
        <v>410</v>
      </c>
      <c r="J7" s="317" t="s">
        <v>411</v>
      </c>
    </row>
    <row r="8" spans="1:11" ht="12.75" customHeight="1">
      <c r="A8" s="139" t="s">
        <v>30</v>
      </c>
      <c r="B8" s="753">
        <v>2</v>
      </c>
      <c r="C8" s="753">
        <v>2</v>
      </c>
      <c r="D8" s="753">
        <v>4</v>
      </c>
      <c r="E8" s="754">
        <v>2</v>
      </c>
      <c r="F8" s="754">
        <v>2</v>
      </c>
      <c r="G8" s="753">
        <v>4</v>
      </c>
      <c r="H8" s="753">
        <v>0</v>
      </c>
      <c r="I8" s="753">
        <v>0</v>
      </c>
      <c r="J8" s="757">
        <v>0</v>
      </c>
      <c r="K8" s="85"/>
    </row>
    <row r="9" spans="1:11" ht="12.75" customHeight="1">
      <c r="A9" s="139" t="s">
        <v>31</v>
      </c>
      <c r="B9" s="753">
        <v>124</v>
      </c>
      <c r="C9" s="753">
        <v>112</v>
      </c>
      <c r="D9" s="753">
        <v>236</v>
      </c>
      <c r="E9" s="754">
        <v>123</v>
      </c>
      <c r="F9" s="754">
        <v>104</v>
      </c>
      <c r="G9" s="753">
        <v>227</v>
      </c>
      <c r="H9" s="753">
        <v>1</v>
      </c>
      <c r="I9" s="753">
        <v>8</v>
      </c>
      <c r="J9" s="757">
        <v>3.9647577092511099E-2</v>
      </c>
      <c r="K9" s="85"/>
    </row>
    <row r="10" spans="1:11" ht="12.75" customHeight="1">
      <c r="A10" s="139" t="s">
        <v>32</v>
      </c>
      <c r="B10" s="753">
        <v>744</v>
      </c>
      <c r="C10" s="753">
        <v>740</v>
      </c>
      <c r="D10" s="753">
        <v>1484</v>
      </c>
      <c r="E10" s="754">
        <v>673</v>
      </c>
      <c r="F10" s="754">
        <v>700</v>
      </c>
      <c r="G10" s="753">
        <v>1373</v>
      </c>
      <c r="H10" s="753">
        <v>71</v>
      </c>
      <c r="I10" s="753">
        <v>40</v>
      </c>
      <c r="J10" s="757">
        <v>8.084486525855783E-2</v>
      </c>
    </row>
    <row r="11" spans="1:11" ht="12.75" customHeight="1">
      <c r="A11" s="139" t="s">
        <v>33</v>
      </c>
      <c r="B11" s="753">
        <v>1670</v>
      </c>
      <c r="C11" s="753">
        <v>1867</v>
      </c>
      <c r="D11" s="753">
        <v>3537</v>
      </c>
      <c r="E11" s="754">
        <v>1638</v>
      </c>
      <c r="F11" s="754">
        <v>1837</v>
      </c>
      <c r="G11" s="753">
        <v>3475</v>
      </c>
      <c r="H11" s="753">
        <v>32</v>
      </c>
      <c r="I11" s="753">
        <v>30</v>
      </c>
      <c r="J11" s="757">
        <v>1.7841726618704978E-2</v>
      </c>
    </row>
    <row r="12" spans="1:11" ht="12.75" customHeight="1">
      <c r="A12" s="139" t="s">
        <v>34</v>
      </c>
      <c r="B12" s="753">
        <v>2428</v>
      </c>
      <c r="C12" s="753">
        <v>2618</v>
      </c>
      <c r="D12" s="753">
        <v>5046</v>
      </c>
      <c r="E12" s="754">
        <v>2404</v>
      </c>
      <c r="F12" s="754">
        <v>2598</v>
      </c>
      <c r="G12" s="753">
        <v>5002</v>
      </c>
      <c r="H12" s="753">
        <v>24</v>
      </c>
      <c r="I12" s="753">
        <v>20</v>
      </c>
      <c r="J12" s="757">
        <v>8.7964814074370512E-3</v>
      </c>
    </row>
    <row r="13" spans="1:11" ht="12.75" customHeight="1">
      <c r="A13" s="139" t="s">
        <v>35</v>
      </c>
      <c r="B13" s="753">
        <v>2915</v>
      </c>
      <c r="C13" s="753">
        <v>2691</v>
      </c>
      <c r="D13" s="753">
        <v>5606</v>
      </c>
      <c r="E13" s="754">
        <v>2858</v>
      </c>
      <c r="F13" s="754">
        <v>2651</v>
      </c>
      <c r="G13" s="753">
        <v>5509</v>
      </c>
      <c r="H13" s="753">
        <v>57</v>
      </c>
      <c r="I13" s="753">
        <v>40</v>
      </c>
      <c r="J13" s="757">
        <v>1.7607551279724021E-2</v>
      </c>
    </row>
    <row r="14" spans="1:11" ht="12.75" customHeight="1">
      <c r="A14" s="139" t="s">
        <v>36</v>
      </c>
      <c r="B14" s="753">
        <v>2560</v>
      </c>
      <c r="C14" s="753">
        <v>2287</v>
      </c>
      <c r="D14" s="753">
        <v>4847</v>
      </c>
      <c r="E14" s="754">
        <v>2542</v>
      </c>
      <c r="F14" s="754">
        <v>2240</v>
      </c>
      <c r="G14" s="753">
        <v>4782</v>
      </c>
      <c r="H14" s="753">
        <v>18</v>
      </c>
      <c r="I14" s="753">
        <v>47</v>
      </c>
      <c r="J14" s="757">
        <v>1.3592639063153555E-2</v>
      </c>
    </row>
    <row r="15" spans="1:11" ht="12.75" customHeight="1">
      <c r="A15" s="139" t="s">
        <v>139</v>
      </c>
      <c r="B15" s="753">
        <v>4021</v>
      </c>
      <c r="C15" s="753">
        <v>3286</v>
      </c>
      <c r="D15" s="753">
        <v>7307</v>
      </c>
      <c r="E15" s="754">
        <v>3973</v>
      </c>
      <c r="F15" s="754">
        <v>3236</v>
      </c>
      <c r="G15" s="753">
        <v>7209</v>
      </c>
      <c r="H15" s="753">
        <v>48</v>
      </c>
      <c r="I15" s="753">
        <v>50</v>
      </c>
      <c r="J15" s="757">
        <v>1.3594118463032379E-2</v>
      </c>
    </row>
    <row r="16" spans="1:11" ht="12.75" customHeight="1">
      <c r="A16" s="139" t="s">
        <v>140</v>
      </c>
      <c r="B16" s="753">
        <v>1441</v>
      </c>
      <c r="C16" s="753">
        <v>762</v>
      </c>
      <c r="D16" s="753">
        <v>2203</v>
      </c>
      <c r="E16" s="754">
        <v>1410</v>
      </c>
      <c r="F16" s="754">
        <v>723</v>
      </c>
      <c r="G16" s="753">
        <v>2133</v>
      </c>
      <c r="H16" s="753">
        <v>31</v>
      </c>
      <c r="I16" s="753">
        <v>39</v>
      </c>
      <c r="J16" s="757">
        <v>3.2817627754336609E-2</v>
      </c>
    </row>
    <row r="17" spans="1:11" ht="12.75" customHeight="1">
      <c r="A17" s="139" t="s">
        <v>141</v>
      </c>
      <c r="B17" s="753">
        <v>109</v>
      </c>
      <c r="C17" s="753">
        <v>26</v>
      </c>
      <c r="D17" s="753">
        <v>135</v>
      </c>
      <c r="E17" s="753">
        <v>107</v>
      </c>
      <c r="F17" s="753">
        <v>25</v>
      </c>
      <c r="G17" s="753">
        <v>132</v>
      </c>
      <c r="H17" s="753">
        <v>2</v>
      </c>
      <c r="I17" s="753">
        <v>1</v>
      </c>
      <c r="J17" s="757">
        <v>2.2727272727272707E-2</v>
      </c>
    </row>
    <row r="18" spans="1:11" ht="12.75" customHeight="1">
      <c r="A18" s="139" t="s">
        <v>142</v>
      </c>
      <c r="B18" s="753">
        <v>1</v>
      </c>
      <c r="C18" s="753">
        <v>3</v>
      </c>
      <c r="D18" s="753">
        <v>4</v>
      </c>
      <c r="E18" s="753">
        <v>1</v>
      </c>
      <c r="F18" s="753">
        <v>3</v>
      </c>
      <c r="G18" s="753">
        <v>4</v>
      </c>
      <c r="H18" s="753">
        <v>0</v>
      </c>
      <c r="I18" s="753">
        <v>0</v>
      </c>
      <c r="J18" s="757">
        <v>0</v>
      </c>
    </row>
    <row r="19" spans="1:11" ht="26.25" customHeight="1">
      <c r="A19" s="596" t="s">
        <v>910</v>
      </c>
      <c r="B19" s="755">
        <v>16015</v>
      </c>
      <c r="C19" s="755">
        <v>14394</v>
      </c>
      <c r="D19" s="755">
        <v>30409</v>
      </c>
      <c r="E19" s="755">
        <v>15731</v>
      </c>
      <c r="F19" s="755">
        <v>14119</v>
      </c>
      <c r="G19" s="755">
        <v>29850</v>
      </c>
      <c r="H19" s="755">
        <v>284</v>
      </c>
      <c r="I19" s="755">
        <v>275</v>
      </c>
      <c r="J19" s="758">
        <v>1.8726968174204384E-2</v>
      </c>
    </row>
    <row r="20" spans="1:11" ht="12.75" customHeight="1">
      <c r="A20" s="36" t="s">
        <v>424</v>
      </c>
    </row>
    <row r="21" spans="1:11" ht="12.75" customHeight="1"/>
    <row r="22" spans="1:11" ht="12.75" customHeight="1"/>
    <row r="23" spans="1:11" ht="14.25" customHeight="1">
      <c r="A23" s="469" t="s">
        <v>1450</v>
      </c>
    </row>
    <row r="24" spans="1:11" ht="13.5" customHeight="1">
      <c r="A24" s="116" t="s">
        <v>1451</v>
      </c>
    </row>
    <row r="25" spans="1:11" ht="12.75" customHeight="1"/>
    <row r="26" spans="1:11" ht="12.75" customHeight="1">
      <c r="A26" s="576"/>
      <c r="B26" s="576"/>
      <c r="C26" s="576"/>
      <c r="D26" s="576"/>
      <c r="E26" s="576"/>
      <c r="F26" s="576"/>
      <c r="G26" s="576"/>
      <c r="H26" s="576"/>
      <c r="I26" s="576"/>
      <c r="J26" s="576"/>
    </row>
    <row r="27" spans="1:11" ht="12.75" customHeight="1">
      <c r="A27" s="576"/>
      <c r="B27" s="576"/>
      <c r="C27" s="576"/>
      <c r="D27" s="576"/>
      <c r="E27" s="576"/>
      <c r="F27" s="576"/>
      <c r="G27" s="576"/>
      <c r="H27" s="576"/>
      <c r="I27" s="576"/>
      <c r="J27" s="576"/>
      <c r="K27" s="85"/>
    </row>
    <row r="28" spans="1:11" ht="12.75" customHeight="1">
      <c r="A28" s="576"/>
      <c r="B28" s="576"/>
      <c r="C28" s="576"/>
      <c r="D28" s="576"/>
      <c r="E28" s="576"/>
      <c r="F28" s="576"/>
      <c r="G28" s="576"/>
      <c r="H28" s="576"/>
      <c r="I28" s="576"/>
      <c r="J28" s="576"/>
      <c r="K28" s="85"/>
    </row>
    <row r="29" spans="1:11" ht="12.75" customHeight="1">
      <c r="A29" s="576"/>
      <c r="B29" s="576"/>
      <c r="C29" s="576"/>
      <c r="D29" s="576"/>
      <c r="E29" s="576"/>
      <c r="F29" s="576"/>
      <c r="G29" s="576"/>
      <c r="H29" s="576"/>
      <c r="I29" s="576"/>
      <c r="J29" s="576"/>
      <c r="K29" s="85"/>
    </row>
    <row r="30" spans="1:11" ht="12.75" customHeight="1">
      <c r="A30" s="576"/>
      <c r="B30" s="576"/>
      <c r="C30" s="576"/>
      <c r="D30" s="576"/>
      <c r="E30" s="576"/>
      <c r="F30" s="576"/>
      <c r="G30" s="576"/>
      <c r="H30" s="576"/>
      <c r="I30" s="576"/>
      <c r="J30" s="576"/>
      <c r="K30" s="75"/>
    </row>
    <row r="31" spans="1:11" ht="12.75" customHeight="1">
      <c r="A31" s="576"/>
      <c r="B31" s="576"/>
      <c r="C31" s="576"/>
      <c r="D31" s="576"/>
      <c r="E31" s="576"/>
      <c r="F31" s="576"/>
      <c r="G31" s="576"/>
      <c r="H31" s="576"/>
      <c r="I31" s="576"/>
      <c r="J31" s="576"/>
    </row>
    <row r="32" spans="1:11" ht="12.75" customHeight="1">
      <c r="A32" s="576"/>
      <c r="B32" s="576"/>
      <c r="C32" s="576"/>
      <c r="D32" s="576"/>
      <c r="E32" s="576"/>
      <c r="F32" s="576"/>
      <c r="G32" s="576"/>
      <c r="H32" s="576"/>
      <c r="I32" s="576"/>
      <c r="J32" s="576"/>
    </row>
    <row r="33" spans="1:10" ht="12.75" customHeight="1">
      <c r="A33" s="576"/>
      <c r="B33" s="576"/>
      <c r="C33" s="576"/>
      <c r="D33" s="576"/>
      <c r="E33" s="576"/>
      <c r="F33" s="576"/>
      <c r="G33" s="576"/>
      <c r="H33" s="576"/>
      <c r="I33" s="576"/>
      <c r="J33" s="576"/>
    </row>
    <row r="34" spans="1:10" ht="12.75" customHeight="1">
      <c r="A34" s="576"/>
      <c r="B34" s="576"/>
      <c r="C34" s="576"/>
      <c r="D34" s="576"/>
      <c r="E34" s="576"/>
      <c r="F34" s="576"/>
      <c r="G34" s="576"/>
      <c r="H34" s="576"/>
      <c r="I34" s="576"/>
      <c r="J34" s="576"/>
    </row>
    <row r="35" spans="1:10" ht="12.75" customHeight="1">
      <c r="A35" s="576"/>
      <c r="B35" s="576"/>
      <c r="C35" s="576"/>
      <c r="D35" s="576"/>
      <c r="E35" s="576"/>
      <c r="F35" s="576"/>
      <c r="G35" s="576"/>
      <c r="H35" s="576"/>
      <c r="I35" s="576"/>
      <c r="J35" s="576"/>
    </row>
    <row r="36" spans="1:10" ht="12.75" customHeight="1">
      <c r="A36" s="576"/>
      <c r="B36" s="576"/>
      <c r="C36" s="576"/>
      <c r="D36" s="576"/>
      <c r="E36" s="576"/>
      <c r="F36" s="576"/>
      <c r="G36" s="576"/>
      <c r="H36" s="576"/>
      <c r="I36" s="576"/>
      <c r="J36" s="576"/>
    </row>
    <row r="37" spans="1:10" ht="12.75" customHeight="1">
      <c r="A37" s="576"/>
      <c r="B37" s="576"/>
      <c r="C37" s="576"/>
      <c r="D37" s="576"/>
      <c r="E37" s="576"/>
      <c r="F37" s="576"/>
      <c r="G37" s="576"/>
      <c r="H37" s="576"/>
      <c r="I37" s="576"/>
      <c r="J37" s="576"/>
    </row>
    <row r="38" spans="1:10" ht="12.75" customHeight="1">
      <c r="A38" s="576"/>
      <c r="B38" s="576"/>
      <c r="C38" s="576"/>
      <c r="D38" s="576"/>
      <c r="E38" s="576"/>
      <c r="F38" s="576"/>
      <c r="G38" s="576"/>
      <c r="H38" s="576"/>
      <c r="I38" s="576"/>
      <c r="J38" s="576"/>
    </row>
    <row r="39" spans="1:10" ht="12.75" customHeight="1">
      <c r="A39" s="576"/>
      <c r="B39" s="576"/>
      <c r="C39" s="576"/>
      <c r="D39" s="576"/>
      <c r="E39" s="576"/>
      <c r="F39" s="576"/>
      <c r="G39" s="576"/>
      <c r="H39" s="576"/>
      <c r="I39" s="576"/>
      <c r="J39" s="576"/>
    </row>
    <row r="40" spans="1:10" ht="12.75" customHeight="1">
      <c r="A40" s="576"/>
      <c r="B40" s="576"/>
      <c r="C40" s="576"/>
      <c r="D40" s="576"/>
      <c r="E40" s="576"/>
      <c r="F40" s="576"/>
      <c r="G40" s="576"/>
      <c r="H40" s="576"/>
      <c r="I40" s="576"/>
      <c r="J40" s="576"/>
    </row>
    <row r="41" spans="1:10" ht="12.75" customHeight="1">
      <c r="A41" s="576"/>
      <c r="B41" s="576"/>
      <c r="C41" s="576"/>
      <c r="D41" s="576"/>
      <c r="E41" s="576"/>
      <c r="F41" s="576"/>
      <c r="G41" s="576"/>
      <c r="H41" s="576"/>
      <c r="I41" s="576"/>
      <c r="J41" s="576"/>
    </row>
    <row r="42" spans="1:10" ht="12.75" customHeight="1">
      <c r="A42" s="576"/>
      <c r="B42" s="576"/>
      <c r="C42" s="576"/>
      <c r="D42" s="576"/>
      <c r="E42" s="576"/>
      <c r="F42" s="576"/>
      <c r="G42" s="576"/>
      <c r="H42" s="576"/>
      <c r="I42" s="576"/>
      <c r="J42" s="576"/>
    </row>
    <row r="43" spans="1:10" ht="12.75" customHeight="1">
      <c r="A43" s="576"/>
      <c r="B43" s="576"/>
      <c r="C43" s="576"/>
      <c r="D43" s="576"/>
      <c r="E43" s="576"/>
      <c r="F43" s="576"/>
      <c r="G43" s="576"/>
      <c r="H43" s="576"/>
      <c r="I43" s="576"/>
      <c r="J43" s="576"/>
    </row>
    <row r="44" spans="1:10" ht="12.75" customHeight="1">
      <c r="A44" s="576"/>
      <c r="B44" s="576"/>
      <c r="C44" s="576"/>
      <c r="D44" s="576"/>
      <c r="E44" s="576"/>
      <c r="F44" s="576"/>
      <c r="G44" s="576"/>
      <c r="H44" s="576"/>
      <c r="I44" s="576"/>
      <c r="J44" s="576"/>
    </row>
    <row r="45" spans="1:10" ht="12.75" customHeight="1">
      <c r="A45" s="576"/>
      <c r="B45" s="576"/>
      <c r="C45" s="576"/>
      <c r="D45" s="576"/>
      <c r="E45" s="576"/>
      <c r="F45" s="576"/>
      <c r="G45" s="576"/>
      <c r="H45" s="576"/>
      <c r="I45" s="576"/>
      <c r="J45" s="576"/>
    </row>
    <row r="46" spans="1:10" ht="12.75" customHeight="1">
      <c r="A46" s="576"/>
      <c r="B46" s="576"/>
      <c r="C46" s="576"/>
      <c r="D46" s="576"/>
      <c r="E46" s="576"/>
      <c r="F46" s="576"/>
      <c r="G46" s="576"/>
      <c r="H46" s="576"/>
      <c r="I46" s="576"/>
      <c r="J46" s="576"/>
    </row>
    <row r="47" spans="1:10" ht="12.75" customHeight="1">
      <c r="A47" s="576"/>
      <c r="B47" s="576"/>
      <c r="C47" s="576"/>
      <c r="D47" s="576"/>
      <c r="E47" s="576"/>
      <c r="F47" s="576"/>
      <c r="G47" s="576"/>
      <c r="H47" s="576"/>
      <c r="I47" s="576"/>
      <c r="J47" s="576"/>
    </row>
    <row r="48" spans="1:10" ht="12.75" customHeight="1">
      <c r="A48" s="576"/>
      <c r="B48" s="576"/>
      <c r="C48" s="576"/>
      <c r="D48" s="576"/>
      <c r="E48" s="576"/>
      <c r="F48" s="576"/>
      <c r="G48" s="576"/>
      <c r="H48" s="576"/>
      <c r="I48" s="576"/>
      <c r="J48" s="576"/>
    </row>
    <row r="49" spans="1:10" ht="12.75" customHeight="1">
      <c r="A49" s="576"/>
      <c r="B49" s="576"/>
      <c r="C49" s="576"/>
      <c r="D49" s="576"/>
      <c r="E49" s="576"/>
      <c r="F49" s="576"/>
      <c r="G49" s="576"/>
      <c r="H49" s="576"/>
      <c r="I49" s="576"/>
      <c r="J49" s="576"/>
    </row>
    <row r="50" spans="1:10" ht="12.75" customHeight="1">
      <c r="A50" s="576"/>
      <c r="B50" s="576"/>
      <c r="C50" s="576"/>
      <c r="D50" s="576"/>
      <c r="E50" s="576"/>
      <c r="F50" s="576"/>
      <c r="G50" s="576"/>
      <c r="H50" s="576"/>
      <c r="I50" s="576"/>
      <c r="J50" s="576"/>
    </row>
    <row r="51" spans="1:10" ht="12.75" customHeight="1">
      <c r="A51" s="576"/>
      <c r="B51" s="576"/>
      <c r="C51" s="576"/>
      <c r="D51" s="576"/>
      <c r="E51" s="576"/>
      <c r="F51" s="576"/>
      <c r="G51" s="576"/>
      <c r="H51" s="576"/>
      <c r="I51" s="576"/>
      <c r="J51" s="576"/>
    </row>
    <row r="52" spans="1:10" ht="12.75" customHeight="1">
      <c r="A52" s="576"/>
      <c r="B52" s="576"/>
      <c r="C52" s="576"/>
      <c r="D52" s="576"/>
      <c r="E52" s="576"/>
      <c r="F52" s="576"/>
      <c r="G52" s="576"/>
      <c r="H52" s="576"/>
      <c r="I52" s="576"/>
      <c r="J52" s="576"/>
    </row>
    <row r="53" spans="1:10" ht="12.75" customHeight="1">
      <c r="A53" s="576"/>
      <c r="B53" s="576"/>
      <c r="C53" s="576"/>
      <c r="D53" s="576"/>
      <c r="E53" s="576"/>
      <c r="F53" s="576"/>
      <c r="G53" s="576"/>
      <c r="H53" s="576"/>
      <c r="I53" s="576"/>
      <c r="J53" s="576"/>
    </row>
    <row r="54" spans="1:10" ht="12.75" customHeight="1">
      <c r="A54" s="576"/>
      <c r="B54" s="576"/>
      <c r="C54" s="576"/>
      <c r="D54" s="576"/>
      <c r="E54" s="576"/>
      <c r="F54" s="576"/>
      <c r="G54" s="576"/>
      <c r="H54" s="576"/>
      <c r="I54" s="576"/>
      <c r="J54" s="576"/>
    </row>
    <row r="55" spans="1:10" ht="12.75" customHeight="1">
      <c r="A55" s="576"/>
      <c r="B55" s="576"/>
      <c r="C55" s="576"/>
      <c r="D55" s="576"/>
      <c r="E55" s="576"/>
      <c r="F55" s="576"/>
      <c r="G55" s="576"/>
      <c r="H55" s="576"/>
      <c r="I55" s="576"/>
      <c r="J55" s="576"/>
    </row>
    <row r="56" spans="1:10" ht="12.75" customHeight="1">
      <c r="A56" s="576"/>
      <c r="B56" s="576"/>
      <c r="C56" s="576"/>
      <c r="D56" s="576"/>
      <c r="E56" s="576"/>
      <c r="F56" s="576"/>
      <c r="G56" s="576"/>
      <c r="H56" s="576"/>
      <c r="I56" s="576"/>
      <c r="J56" s="576"/>
    </row>
    <row r="57" spans="1:10" ht="12.75" customHeight="1">
      <c r="A57" s="576"/>
      <c r="B57" s="576"/>
      <c r="C57" s="576"/>
      <c r="D57" s="576"/>
      <c r="E57" s="576"/>
      <c r="F57" s="576"/>
      <c r="G57" s="576"/>
      <c r="H57" s="576"/>
      <c r="I57" s="576"/>
      <c r="J57" s="576"/>
    </row>
    <row r="58" spans="1:10" ht="12.75" customHeight="1">
      <c r="A58" s="576"/>
      <c r="B58" s="576"/>
      <c r="C58" s="576"/>
      <c r="D58" s="576"/>
      <c r="E58" s="576"/>
      <c r="F58" s="576"/>
      <c r="G58" s="576"/>
      <c r="H58" s="576"/>
      <c r="I58" s="576"/>
      <c r="J58" s="576"/>
    </row>
    <row r="59" spans="1:10" ht="12.75" customHeight="1">
      <c r="A59" s="576"/>
      <c r="B59" s="576"/>
      <c r="C59" s="576"/>
      <c r="D59" s="576"/>
      <c r="E59" s="576"/>
      <c r="F59" s="576"/>
      <c r="G59" s="576"/>
      <c r="H59" s="576"/>
      <c r="I59" s="576"/>
      <c r="J59" s="576"/>
    </row>
    <row r="60" spans="1:10" ht="12.75" customHeight="1">
      <c r="A60" s="576"/>
      <c r="B60" s="576"/>
      <c r="C60" s="576"/>
      <c r="D60" s="576"/>
      <c r="E60" s="576"/>
      <c r="F60" s="576"/>
      <c r="G60" s="576"/>
      <c r="H60" s="576"/>
      <c r="I60" s="576"/>
      <c r="J60" s="576"/>
    </row>
    <row r="61" spans="1:10" ht="12.75" customHeight="1">
      <c r="A61" s="576"/>
      <c r="B61" s="576"/>
      <c r="C61" s="576"/>
      <c r="D61" s="576"/>
      <c r="E61" s="576"/>
      <c r="F61" s="576"/>
      <c r="G61" s="576"/>
      <c r="H61" s="576"/>
      <c r="I61" s="576"/>
      <c r="J61" s="576"/>
    </row>
    <row r="62" spans="1:10" ht="12.75" customHeight="1">
      <c r="A62" s="576"/>
      <c r="B62" s="576"/>
      <c r="C62" s="576"/>
      <c r="D62" s="576"/>
      <c r="E62" s="576"/>
      <c r="F62" s="576"/>
      <c r="G62" s="576"/>
      <c r="H62" s="576"/>
      <c r="I62" s="576"/>
      <c r="J62" s="576"/>
    </row>
    <row r="63" spans="1:10" ht="12.75" customHeight="1">
      <c r="A63" s="576"/>
      <c r="B63" s="576"/>
      <c r="C63" s="576"/>
      <c r="D63" s="576"/>
      <c r="E63" s="576"/>
      <c r="F63" s="576"/>
      <c r="G63" s="576"/>
      <c r="H63" s="576"/>
      <c r="I63" s="576"/>
      <c r="J63" s="576"/>
    </row>
    <row r="64" spans="1:10" ht="12.75" customHeight="1">
      <c r="A64" s="576"/>
      <c r="B64" s="576"/>
      <c r="C64" s="576"/>
      <c r="D64" s="576"/>
      <c r="E64" s="576"/>
      <c r="F64" s="576"/>
      <c r="G64" s="576"/>
      <c r="H64" s="576"/>
      <c r="I64" s="576"/>
      <c r="J64" s="576"/>
    </row>
    <row r="65" spans="1:10" ht="12.75" customHeight="1">
      <c r="A65" s="576"/>
      <c r="B65" s="576"/>
      <c r="C65" s="576"/>
      <c r="D65" s="576"/>
      <c r="E65" s="576"/>
      <c r="F65" s="576"/>
      <c r="G65" s="576"/>
      <c r="H65" s="576"/>
      <c r="I65" s="576"/>
      <c r="J65" s="576"/>
    </row>
    <row r="66" spans="1:10" ht="12.75" customHeight="1">
      <c r="A66" s="576"/>
      <c r="B66" s="576"/>
      <c r="C66" s="576"/>
      <c r="D66" s="576"/>
      <c r="E66" s="576"/>
      <c r="F66" s="576"/>
      <c r="G66" s="576"/>
      <c r="H66" s="576"/>
      <c r="I66" s="576"/>
      <c r="J66" s="576"/>
    </row>
    <row r="67" spans="1:10" ht="12.75" customHeight="1">
      <c r="A67" s="36" t="s">
        <v>424</v>
      </c>
    </row>
    <row r="68" spans="1:10" ht="12.75" customHeight="1"/>
    <row r="69" spans="1:10" ht="12.75" customHeight="1"/>
    <row r="70" spans="1:10" ht="12.75" customHeight="1">
      <c r="A70" s="73" t="s">
        <v>274</v>
      </c>
    </row>
    <row r="71" spans="1:10" ht="12.75" customHeight="1"/>
    <row r="73" spans="1:10">
      <c r="J73" s="21" t="s">
        <v>319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3"/>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6" t="s">
        <v>129</v>
      </c>
    </row>
    <row r="4" spans="1:1">
      <c r="A4" s="2"/>
    </row>
    <row r="5" spans="1:1">
      <c r="A5" s="70" t="s">
        <v>775</v>
      </c>
    </row>
    <row r="6" spans="1:1">
      <c r="A6" s="71" t="s">
        <v>6</v>
      </c>
    </row>
    <row r="7" spans="1:1">
      <c r="A7" s="70" t="s">
        <v>776</v>
      </c>
    </row>
    <row r="8" spans="1:1">
      <c r="A8" s="108" t="s">
        <v>684</v>
      </c>
    </row>
    <row r="9" spans="1:1">
      <c r="A9" s="70" t="s">
        <v>7</v>
      </c>
    </row>
    <row r="10" spans="1:1">
      <c r="A10" s="71" t="s">
        <v>8</v>
      </c>
    </row>
    <row r="11" spans="1:1">
      <c r="A11" s="70" t="s">
        <v>777</v>
      </c>
    </row>
    <row r="12" spans="1:1">
      <c r="A12" s="108" t="s">
        <v>778</v>
      </c>
    </row>
    <row r="13" spans="1:1">
      <c r="A13" s="70" t="s">
        <v>9</v>
      </c>
    </row>
    <row r="14" spans="1:1">
      <c r="A14" s="71" t="s">
        <v>10</v>
      </c>
    </row>
    <row r="15" spans="1:1">
      <c r="A15" s="70" t="s">
        <v>11</v>
      </c>
    </row>
    <row r="16" spans="1:1">
      <c r="A16" s="71" t="s">
        <v>12</v>
      </c>
    </row>
    <row r="17" spans="1:1">
      <c r="A17" s="70" t="s">
        <v>13</v>
      </c>
    </row>
    <row r="18" spans="1:1">
      <c r="A18" s="71" t="s">
        <v>14</v>
      </c>
    </row>
    <row r="19" spans="1:1">
      <c r="A19" s="70" t="s">
        <v>15</v>
      </c>
    </row>
    <row r="20" spans="1:1">
      <c r="A20" s="71" t="s">
        <v>16</v>
      </c>
    </row>
    <row r="21" spans="1:1">
      <c r="A21" s="70" t="s">
        <v>17</v>
      </c>
    </row>
    <row r="22" spans="1:1">
      <c r="A22" s="71" t="s">
        <v>18</v>
      </c>
    </row>
    <row r="23" spans="1:1">
      <c r="A23" s="70" t="s">
        <v>19</v>
      </c>
    </row>
    <row r="24" spans="1:1">
      <c r="A24" s="71" t="s">
        <v>20</v>
      </c>
    </row>
    <row r="25" spans="1:1">
      <c r="A25" s="70" t="s">
        <v>21</v>
      </c>
    </row>
    <row r="26" spans="1:1">
      <c r="A26" s="71" t="s">
        <v>22</v>
      </c>
    </row>
    <row r="27" spans="1:1">
      <c r="A27" s="70" t="s">
        <v>779</v>
      </c>
    </row>
    <row r="28" spans="1:1">
      <c r="A28" s="108" t="s">
        <v>780</v>
      </c>
    </row>
    <row r="29" spans="1:1">
      <c r="A29" s="70" t="s">
        <v>781</v>
      </c>
    </row>
    <row r="30" spans="1:1">
      <c r="A30" s="108" t="s">
        <v>782</v>
      </c>
    </row>
    <row r="31" spans="1:1">
      <c r="A31" s="70" t="s">
        <v>23</v>
      </c>
    </row>
    <row r="32" spans="1:1">
      <c r="A32" s="108" t="s">
        <v>24</v>
      </c>
    </row>
    <row r="33" spans="1:2">
      <c r="A33" s="91" t="s">
        <v>713</v>
      </c>
    </row>
    <row r="34" spans="1:2">
      <c r="A34" s="108" t="s">
        <v>714</v>
      </c>
    </row>
    <row r="35" spans="1:2">
      <c r="A35" s="70" t="s">
        <v>783</v>
      </c>
      <c r="B35" s="90"/>
    </row>
    <row r="36" spans="1:2">
      <c r="A36" s="108" t="s">
        <v>786</v>
      </c>
      <c r="B36" s="90"/>
    </row>
    <row r="37" spans="1:2">
      <c r="A37" s="70" t="s">
        <v>784</v>
      </c>
      <c r="B37" s="90"/>
    </row>
    <row r="38" spans="1:2">
      <c r="A38" s="108" t="s">
        <v>787</v>
      </c>
      <c r="B38" s="90"/>
    </row>
    <row r="39" spans="1:2">
      <c r="A39" s="70" t="s">
        <v>785</v>
      </c>
      <c r="B39" s="90"/>
    </row>
    <row r="40" spans="1:2">
      <c r="A40" s="108" t="s">
        <v>788</v>
      </c>
      <c r="B40" s="90"/>
    </row>
    <row r="41" spans="1:2">
      <c r="A41" s="70" t="s">
        <v>790</v>
      </c>
    </row>
    <row r="42" spans="1:2">
      <c r="A42" s="108" t="s">
        <v>789</v>
      </c>
    </row>
    <row r="43" spans="1:2">
      <c r="A43" s="70" t="s">
        <v>792</v>
      </c>
    </row>
    <row r="44" spans="1:2">
      <c r="A44" s="108" t="s">
        <v>791</v>
      </c>
    </row>
    <row r="45" spans="1:2">
      <c r="A45" s="70" t="s">
        <v>301</v>
      </c>
    </row>
    <row r="46" spans="1:2">
      <c r="A46" s="108" t="s">
        <v>302</v>
      </c>
    </row>
    <row r="47" spans="1:2">
      <c r="A47" s="70" t="s">
        <v>718</v>
      </c>
    </row>
    <row r="48" spans="1:2">
      <c r="A48" s="108" t="s">
        <v>719</v>
      </c>
    </row>
    <row r="49" spans="1:1">
      <c r="A49" s="70" t="s">
        <v>324</v>
      </c>
    </row>
    <row r="50" spans="1:1">
      <c r="A50" s="108" t="s">
        <v>325</v>
      </c>
    </row>
    <row r="51" spans="1:1">
      <c r="A51" s="70" t="s">
        <v>793</v>
      </c>
    </row>
    <row r="52" spans="1:1">
      <c r="A52" s="108" t="s">
        <v>794</v>
      </c>
    </row>
    <row r="53" spans="1:1">
      <c r="A53" s="70" t="s">
        <v>326</v>
      </c>
    </row>
    <row r="54" spans="1:1">
      <c r="A54" s="108" t="s">
        <v>327</v>
      </c>
    </row>
    <row r="55" spans="1:1">
      <c r="A55" s="70" t="s">
        <v>722</v>
      </c>
    </row>
    <row r="56" spans="1:1">
      <c r="A56" s="108" t="s">
        <v>723</v>
      </c>
    </row>
    <row r="57" spans="1:1">
      <c r="A57" s="70" t="s">
        <v>305</v>
      </c>
    </row>
    <row r="58" spans="1:1">
      <c r="A58" s="108" t="s">
        <v>306</v>
      </c>
    </row>
    <row r="59" spans="1:1">
      <c r="A59" s="70" t="s">
        <v>307</v>
      </c>
    </row>
    <row r="60" spans="1:1">
      <c r="A60" s="108" t="s">
        <v>308</v>
      </c>
    </row>
    <row r="61" spans="1:1">
      <c r="A61" s="70" t="s">
        <v>796</v>
      </c>
    </row>
    <row r="62" spans="1:1">
      <c r="A62" s="71" t="s">
        <v>797</v>
      </c>
    </row>
    <row r="63" spans="1:1" s="815" customFormat="1">
      <c r="A63" s="70" t="s">
        <v>1389</v>
      </c>
    </row>
    <row r="64" spans="1:1" s="815" customFormat="1">
      <c r="A64" s="71" t="s">
        <v>1390</v>
      </c>
    </row>
    <row r="65" spans="1:1">
      <c r="A65" s="70" t="s">
        <v>798</v>
      </c>
    </row>
    <row r="66" spans="1:1">
      <c r="A66" s="108" t="s">
        <v>799</v>
      </c>
    </row>
    <row r="67" spans="1:1">
      <c r="A67" s="70" t="s">
        <v>800</v>
      </c>
    </row>
    <row r="68" spans="1:1">
      <c r="A68" s="108" t="s">
        <v>801</v>
      </c>
    </row>
    <row r="69" spans="1:1">
      <c r="A69" s="70" t="s">
        <v>802</v>
      </c>
    </row>
    <row r="70" spans="1:1">
      <c r="A70" s="108" t="s">
        <v>729</v>
      </c>
    </row>
    <row r="71" spans="1:1">
      <c r="A71" s="70" t="s">
        <v>328</v>
      </c>
    </row>
    <row r="72" spans="1:1">
      <c r="A72" s="108" t="s">
        <v>382</v>
      </c>
    </row>
    <row r="73" spans="1:1">
      <c r="A73" s="70" t="s">
        <v>834</v>
      </c>
    </row>
    <row r="74" spans="1:1">
      <c r="A74" s="108" t="s">
        <v>835</v>
      </c>
    </row>
    <row r="75" spans="1:1">
      <c r="A75" s="70" t="s">
        <v>309</v>
      </c>
    </row>
    <row r="76" spans="1:1">
      <c r="A76" s="108" t="s">
        <v>310</v>
      </c>
    </row>
    <row r="77" spans="1:1">
      <c r="A77" s="71"/>
    </row>
    <row r="78" spans="1:1">
      <c r="A78" s="106" t="s">
        <v>385</v>
      </c>
    </row>
    <row r="79" spans="1:1">
      <c r="A79" s="70"/>
    </row>
    <row r="80" spans="1:1">
      <c r="A80" s="101" t="s">
        <v>349</v>
      </c>
    </row>
    <row r="81" spans="1:1">
      <c r="A81" s="102" t="s">
        <v>350</v>
      </c>
    </row>
    <row r="82" spans="1:1">
      <c r="A82" s="70" t="s">
        <v>730</v>
      </c>
    </row>
    <row r="83" spans="1:1">
      <c r="A83" s="126" t="s">
        <v>803</v>
      </c>
    </row>
    <row r="84" spans="1:1">
      <c r="A84" s="107" t="s">
        <v>380</v>
      </c>
    </row>
    <row r="85" spans="1:1">
      <c r="A85" s="132" t="s">
        <v>381</v>
      </c>
    </row>
    <row r="86" spans="1:1">
      <c r="A86" s="70" t="s">
        <v>732</v>
      </c>
    </row>
    <row r="87" spans="1:1">
      <c r="A87" s="108" t="s">
        <v>804</v>
      </c>
    </row>
    <row r="88" spans="1:1">
      <c r="A88" s="107" t="s">
        <v>507</v>
      </c>
    </row>
    <row r="89" spans="1:1">
      <c r="A89" s="132" t="s">
        <v>508</v>
      </c>
    </row>
    <row r="90" spans="1:1">
      <c r="A90" s="70"/>
    </row>
    <row r="91" spans="1:1">
      <c r="A91" s="101" t="s">
        <v>354</v>
      </c>
    </row>
    <row r="92" spans="1:1">
      <c r="A92" s="102" t="s">
        <v>355</v>
      </c>
    </row>
    <row r="93" spans="1:1">
      <c r="A93" s="70" t="s">
        <v>734</v>
      </c>
    </row>
    <row r="94" spans="1:1">
      <c r="A94" s="108" t="s">
        <v>805</v>
      </c>
    </row>
    <row r="95" spans="1:1">
      <c r="A95" s="100" t="s">
        <v>383</v>
      </c>
    </row>
    <row r="96" spans="1:1">
      <c r="A96" s="108" t="s">
        <v>384</v>
      </c>
    </row>
    <row r="97" spans="1:1">
      <c r="A97" s="70" t="s">
        <v>736</v>
      </c>
    </row>
    <row r="98" spans="1:1">
      <c r="A98" s="108" t="s">
        <v>1255</v>
      </c>
    </row>
    <row r="99" spans="1:1">
      <c r="A99" s="100" t="s">
        <v>509</v>
      </c>
    </row>
    <row r="100" spans="1:1">
      <c r="A100" s="133" t="s">
        <v>510</v>
      </c>
    </row>
    <row r="101" spans="1:1">
      <c r="A101" s="70"/>
    </row>
    <row r="102" spans="1:1">
      <c r="A102" s="106" t="s">
        <v>362</v>
      </c>
    </row>
    <row r="103" spans="1:1">
      <c r="A103" s="34"/>
    </row>
    <row r="104" spans="1:1">
      <c r="A104" s="70" t="s">
        <v>806</v>
      </c>
    </row>
    <row r="105" spans="1:1">
      <c r="A105" s="108" t="s">
        <v>807</v>
      </c>
    </row>
    <row r="106" spans="1:1">
      <c r="A106" s="70" t="s">
        <v>808</v>
      </c>
    </row>
    <row r="107" spans="1:1">
      <c r="A107" s="108" t="s">
        <v>809</v>
      </c>
    </row>
    <row r="108" spans="1:1">
      <c r="A108" s="70" t="s">
        <v>357</v>
      </c>
    </row>
    <row r="109" spans="1:1">
      <c r="A109" s="108" t="s">
        <v>358</v>
      </c>
    </row>
    <row r="110" spans="1:1">
      <c r="A110" s="70" t="s">
        <v>373</v>
      </c>
    </row>
    <row r="111" spans="1:1">
      <c r="A111" s="108" t="s">
        <v>374</v>
      </c>
    </row>
    <row r="112" spans="1:1">
      <c r="A112" s="3"/>
    </row>
    <row r="113" spans="1:1">
      <c r="A113" s="106" t="s">
        <v>1256</v>
      </c>
    </row>
    <row r="114" spans="1:1">
      <c r="A114" s="4"/>
    </row>
    <row r="115" spans="1:1">
      <c r="A115" s="70" t="s">
        <v>738</v>
      </c>
    </row>
    <row r="116" spans="1:1">
      <c r="A116" s="108" t="s">
        <v>1100</v>
      </c>
    </row>
    <row r="117" spans="1:1">
      <c r="A117" s="70" t="s">
        <v>739</v>
      </c>
    </row>
    <row r="118" spans="1:1">
      <c r="A118" s="108" t="s">
        <v>740</v>
      </c>
    </row>
    <row r="119" spans="1:1">
      <c r="A119" s="70" t="s">
        <v>741</v>
      </c>
    </row>
    <row r="120" spans="1:1">
      <c r="A120" s="108" t="s">
        <v>810</v>
      </c>
    </row>
    <row r="121" spans="1:1">
      <c r="A121" s="70" t="s">
        <v>742</v>
      </c>
    </row>
    <row r="122" spans="1:1">
      <c r="A122" s="126" t="s">
        <v>743</v>
      </c>
    </row>
    <row r="123" spans="1:1">
      <c r="A123" s="70" t="s">
        <v>744</v>
      </c>
    </row>
    <row r="124" spans="1:1">
      <c r="A124" s="108" t="s">
        <v>745</v>
      </c>
    </row>
    <row r="125" spans="1:1">
      <c r="A125" s="70" t="s">
        <v>746</v>
      </c>
    </row>
    <row r="126" spans="1:1">
      <c r="A126" s="108" t="s">
        <v>747</v>
      </c>
    </row>
    <row r="127" spans="1:1">
      <c r="A127" s="35"/>
    </row>
    <row r="128" spans="1:1">
      <c r="A128" s="106" t="s">
        <v>363</v>
      </c>
    </row>
    <row r="129" spans="1:1">
      <c r="A129" s="34"/>
    </row>
    <row r="130" spans="1:1">
      <c r="A130" s="70" t="s">
        <v>811</v>
      </c>
    </row>
    <row r="131" spans="1:1">
      <c r="A131" s="71" t="s">
        <v>903</v>
      </c>
    </row>
    <row r="132" spans="1:1">
      <c r="A132" s="70" t="s">
        <v>812</v>
      </c>
    </row>
    <row r="133" spans="1:1">
      <c r="A133" s="108" t="s">
        <v>813</v>
      </c>
    </row>
    <row r="134" spans="1:1">
      <c r="A134" s="504" t="s">
        <v>750</v>
      </c>
    </row>
    <row r="135" spans="1:1">
      <c r="A135" s="126" t="s">
        <v>751</v>
      </c>
    </row>
    <row r="136" spans="1:1">
      <c r="A136" s="70" t="s">
        <v>814</v>
      </c>
    </row>
    <row r="137" spans="1:1">
      <c r="A137" s="71" t="s">
        <v>815</v>
      </c>
    </row>
    <row r="138" spans="1:1">
      <c r="A138" s="70" t="s">
        <v>875</v>
      </c>
    </row>
    <row r="139" spans="1:1">
      <c r="A139" s="71" t="s">
        <v>876</v>
      </c>
    </row>
    <row r="140" spans="1:1">
      <c r="A140" s="70" t="s">
        <v>1075</v>
      </c>
    </row>
    <row r="141" spans="1:1">
      <c r="A141" s="71" t="s">
        <v>1076</v>
      </c>
    </row>
    <row r="142" spans="1:1">
      <c r="A142" s="70" t="s">
        <v>753</v>
      </c>
    </row>
    <row r="143" spans="1:1">
      <c r="A143" s="71" t="s">
        <v>816</v>
      </c>
    </row>
    <row r="144" spans="1:1">
      <c r="A144" s="70" t="s">
        <v>817</v>
      </c>
    </row>
    <row r="145" spans="1:1">
      <c r="A145" s="71" t="s">
        <v>818</v>
      </c>
    </row>
    <row r="146" spans="1:1">
      <c r="A146" s="70" t="s">
        <v>819</v>
      </c>
    </row>
    <row r="147" spans="1:1">
      <c r="A147" s="71" t="s">
        <v>904</v>
      </c>
    </row>
    <row r="148" spans="1:1">
      <c r="A148" s="70" t="s">
        <v>906</v>
      </c>
    </row>
    <row r="149" spans="1:1">
      <c r="A149" s="71" t="s">
        <v>907</v>
      </c>
    </row>
    <row r="150" spans="1:1">
      <c r="A150" s="70" t="s">
        <v>820</v>
      </c>
    </row>
    <row r="151" spans="1:1">
      <c r="A151" s="71" t="s">
        <v>905</v>
      </c>
    </row>
    <row r="152" spans="1:1">
      <c r="A152" s="70" t="s">
        <v>821</v>
      </c>
    </row>
    <row r="153" spans="1:1">
      <c r="A153" s="108" t="s">
        <v>822</v>
      </c>
    </row>
    <row r="154" spans="1:1">
      <c r="A154" s="35"/>
    </row>
    <row r="155" spans="1:1">
      <c r="A155" s="106" t="s">
        <v>364</v>
      </c>
    </row>
    <row r="156" spans="1:1">
      <c r="A156" s="35"/>
    </row>
    <row r="157" spans="1:1">
      <c r="A157" s="70" t="s">
        <v>823</v>
      </c>
    </row>
    <row r="158" spans="1:1">
      <c r="A158" s="71" t="s">
        <v>1257</v>
      </c>
    </row>
    <row r="159" spans="1:1">
      <c r="A159" s="70" t="s">
        <v>761</v>
      </c>
    </row>
    <row r="160" spans="1:1">
      <c r="A160" s="71" t="s">
        <v>824</v>
      </c>
    </row>
    <row r="161" spans="1:1">
      <c r="A161" s="70" t="s">
        <v>825</v>
      </c>
    </row>
    <row r="162" spans="1:1">
      <c r="A162" s="71" t="s">
        <v>826</v>
      </c>
    </row>
    <row r="163" spans="1:1">
      <c r="A163" s="70" t="s">
        <v>827</v>
      </c>
    </row>
    <row r="164" spans="1:1">
      <c r="A164" s="108" t="s">
        <v>766</v>
      </c>
    </row>
    <row r="165" spans="1:1">
      <c r="A165" s="70" t="s">
        <v>767</v>
      </c>
    </row>
    <row r="166" spans="1:1">
      <c r="A166" s="108" t="s">
        <v>768</v>
      </c>
    </row>
    <row r="167" spans="1:1">
      <c r="A167" s="70" t="s">
        <v>828</v>
      </c>
    </row>
    <row r="168" spans="1:1">
      <c r="A168" s="108" t="s">
        <v>829</v>
      </c>
    </row>
    <row r="169" spans="1:1">
      <c r="A169" s="91" t="s">
        <v>830</v>
      </c>
    </row>
    <row r="170" spans="1:1">
      <c r="A170" s="126" t="s">
        <v>772</v>
      </c>
    </row>
    <row r="171" spans="1:1">
      <c r="A171" s="91" t="s">
        <v>773</v>
      </c>
    </row>
    <row r="172" spans="1:1">
      <c r="A172" s="126" t="s">
        <v>774</v>
      </c>
    </row>
    <row r="173" spans="1:1">
      <c r="A173" s="91" t="s">
        <v>1326</v>
      </c>
    </row>
    <row r="174" spans="1:1">
      <c r="A174" s="766" t="s">
        <v>1327</v>
      </c>
    </row>
    <row r="175" spans="1:1">
      <c r="A175" s="5"/>
    </row>
    <row r="176" spans="1:1">
      <c r="A176" s="106" t="s">
        <v>1033</v>
      </c>
    </row>
    <row r="177" spans="1:8" ht="27.75" customHeight="1">
      <c r="A177" s="614" t="s">
        <v>1031</v>
      </c>
      <c r="B177" s="614"/>
      <c r="C177" s="614"/>
      <c r="D177" s="614"/>
      <c r="E177" s="614"/>
    </row>
    <row r="178" spans="1:8">
      <c r="A178" s="103" t="s">
        <v>1363</v>
      </c>
    </row>
    <row r="179" spans="1:8">
      <c r="A179" s="698" t="s">
        <v>1356</v>
      </c>
    </row>
    <row r="180" spans="1:8">
      <c r="A180" s="103" t="s">
        <v>1364</v>
      </c>
    </row>
    <row r="181" spans="1:8">
      <c r="A181" s="698" t="s">
        <v>1365</v>
      </c>
      <c r="H181" s="698"/>
    </row>
    <row r="182" spans="1:8">
      <c r="A182" s="103" t="s">
        <v>1366</v>
      </c>
    </row>
    <row r="183" spans="1:8">
      <c r="A183" s="698" t="s">
        <v>1367</v>
      </c>
      <c r="F183" s="103"/>
    </row>
    <row r="184" spans="1:8">
      <c r="A184" s="103" t="s">
        <v>1361</v>
      </c>
    </row>
    <row r="185" spans="1:8">
      <c r="A185" s="698" t="s">
        <v>1368</v>
      </c>
    </row>
    <row r="189" spans="1:8">
      <c r="A189" s="41" t="s">
        <v>130</v>
      </c>
    </row>
    <row r="190" spans="1:8" ht="25.5">
      <c r="A190" s="69" t="s">
        <v>1230</v>
      </c>
    </row>
    <row r="191" spans="1:8">
      <c r="A191" s="6"/>
    </row>
    <row r="192" spans="1:8">
      <c r="A192" s="42" t="s">
        <v>25</v>
      </c>
    </row>
    <row r="193" spans="1:1">
      <c r="A193"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9" location="'19 Tablica 20 - Graf 11'!A1" display="Tablica 20: Struktura članova ZDMF-a prema dobi i spolu "/>
    <hyperlink ref="A70" location="'19 Tablica 20 - Graf 11'!A1" display="Table 20: Closed voluntary pension funds members age and sex structure "/>
    <hyperlink ref="A71" location="'19 Tablica 20 - Graf 11'!A1" display="Grafikon 11: Dobna i spolna struktura članova ZDMF-a "/>
    <hyperlink ref="A72" location="'19 Tablica 20 - Graf 11'!A1" display="Chart 11: ZDMF members age and sex structure "/>
    <hyperlink ref="A73" location="'20 Tablica 21 - Graf 12'!A1" display="Tablica 21: Cijene udjela i prinosi ZDMF-ova"/>
    <hyperlink ref="A74" location="'20 Tablica 21 - Graf 12'!A1" display="Table 21: ZDMFs' unit prices' rates of return"/>
    <hyperlink ref="A75" location="'20 Tablica 21 - Graf 12'!A1" display="Grafikon 12:  Mjesečni prinosi ZDMF-ova"/>
    <hyperlink ref="A76" location="'20 Tablica 21 - Graf 12'!A1" display="Chart  12: ZDMF monthly rates of return"/>
    <hyperlink ref="A104" location="'23 Tablica 26'!A1" display="Tablica 26: Zaračunata bruto premija osiguranja "/>
    <hyperlink ref="A105" location="'23 Tablica 26'!A1" display="Table 26: Written premium "/>
    <hyperlink ref="A106" location="'24 Tablica 27 - Graf 17'!A1" display="Tablica 27: Podaci o osiguranju"/>
    <hyperlink ref="A107" location="'24 Tablica 27 - Graf 17'!A1" display="Table 27: Insurance data"/>
    <hyperlink ref="A108" location="'24 Tablica 27 - Graf 17'!A1" display="Grafikon  17: Udio bruto zaračunate premije po vrstama osiguranja"/>
    <hyperlink ref="A109" location="'24 Tablica 27 - Graf 17'!A1" display="Chart  17: Gross Written Premium by Line of Insurance"/>
    <hyperlink ref="A110" location="'25 Graf 18'!A1" display="Grafikon 18: Udio zaračunate bruto premije i likvidiranih šteta po društvima za osiguranje po vrstama osiguranja"/>
    <hyperlink ref="A111" location="'25 Graf 18'!A1" display="Chart 18:Share of written premium and claims settled per line of insurances"/>
    <hyperlink ref="A125" location="'27 Tabl. 29,30,31,32,33'!A1" display="Tablica 33: Pregled trgovine zapisima"/>
    <hyperlink ref="A126" location="'27 Tabl. 29,30,31,32,33'!A1" display="Table 33: Certificates trading summary"/>
    <hyperlink ref="A130" location="'28 Tablica 34'!A1" display="Tablica 34: Otvoreni investicijski fondovi / UCITS fondovi"/>
    <hyperlink ref="A131"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 17.1'!A1" display="Tablica 17: Cijene udjela i prinosi ODMF-ova"/>
    <hyperlink ref="A62" location="'16 Tablica 17, 17.1'!A1" display="Table 17: ODMFs' unit prices and  rates of return"/>
    <hyperlink ref="A65" location="'17 Tablica 18'!A1" display="Tablica 18: Struktura ulaganja ODMF-ova"/>
    <hyperlink ref="A66" location="'17 Tablica 18'!A1" display="Table 18: ODMFs' investment structure"/>
    <hyperlink ref="A67" location="'18 Tablica 19'!A1" display="Tablica 19: Podaci o ZDMF - ovima"/>
    <hyperlink ref="A68" location="'18 Tablica 19'!A1" display="Table 19: ZDMFs' data"/>
    <hyperlink ref="A115" location="'26 Tablica 28'!A1" display="Tablica 28: Tržište kapitala "/>
    <hyperlink ref="A116" location="'26 Tablica 28'!A1" display="Table 28: Capital Markets"/>
    <hyperlink ref="A117" location="'27 Tabl. 29,30,31,32,33'!A1" display="Tablica 29: Dionice s najvećim prometom"/>
    <hyperlink ref="A118" location="'27 Tabl. 29,30,31,32,33'!A1" display="Table 29: Stocks with the highest turnover"/>
    <hyperlink ref="A119" location="'27 Tabl. 29,30,31,32,33'!A1" display="Tablica 30: Obveznice s najvećim prometom"/>
    <hyperlink ref="A120" location="'27 Tabl. 29,30,31,32,33'!A1" display="Table 30: Bonds with highest turnover"/>
    <hyperlink ref="A121" location="'27 Tabl. 29,30,31,32,33'!A1" display="Tablica 31: OTC transakcije"/>
    <hyperlink ref="A122" location="'27 Tabl. 29,30,31,32,33'!A1" display="Table 31: OTC transactions"/>
    <hyperlink ref="A123" location="'27 Tabl. 29,30,31,32,33'!A1" display="Tablica 32: Pregled trgovine pravima"/>
    <hyperlink ref="A124" location="'27 Tabl. 29,30,31,32,33'!A1" display="Table 32: Rights trading summary"/>
    <hyperlink ref="A132" location="'29 Tablice 35, 36'!A1" display="Tablica 35: Struktura ulaganja UCITS fondova"/>
    <hyperlink ref="A133" location="'29 Tablice 35, 36'!A1" display="Table 35: UCITS funds investment structure"/>
    <hyperlink ref="A136" location="'30 Tablica 37,37.1,38,39'!A1" display="Tablica 37: Osnovni alternativni fondovi s privatnom ponudom"/>
    <hyperlink ref="A137" location="'30 Tablica 37,37.1,38,39'!A1" display="Table 37: Base alternative funds with private offering"/>
    <hyperlink ref="A142" location="'30 Tablica 37,37.1,38,39'!A1" display="Tablica 38: Alternativni investicijski fondovi rizičnog kapitala s privatnom ponudom"/>
    <hyperlink ref="A143" location="'30 Tablica 37,37.1,38,39'!A1" display="Table 38: Venture capital open-end alternative investment funds with private offering"/>
    <hyperlink ref="A144" location="'30 Tablica 37,37.1,38,39'!A1" display="Tablica 39: Alternativni investicijski fondovi rizičnog kapitala s privatnom ponudom - Fondovi za gospodarsku suradnju"/>
    <hyperlink ref="A145" location="'30 Tablica 37,37.1,38,39'!A1" display="Table 39: Venture capital open-end alternative investment funds with private offering - Funds for Economic Cooperation"/>
    <hyperlink ref="A148" location="'31 Tablica 40.41.42.43 '!A1" display="Tablica 41: Zatvoreni alternativni investicijski fondovi s javnom ponudom"/>
    <hyperlink ref="A149" location="'31 Tablica 40.41.42.43 '!A1" display="Table 41: Closed-ended alternative investment funds with public offering"/>
    <hyperlink ref="A150" location="'31 Tablica 40.41.42.43 '!A1" display="Tablica 42: Zatvoreni alternativni investicijski fondovi s javnom ponudom za ulaganje u nekretnine"/>
    <hyperlink ref="A151" location="'31 Tablica 40.41.42.43 '!A1" display="Table 42: Closed-ended alternative investment funds with public offering in real estate"/>
    <hyperlink ref="A152" location="'31 Tablica 40.41.42.43 '!A1" display="Tablica 43: Investicijski fondovi osnovani posebnim zakonom"/>
    <hyperlink ref="A153" location="'31 Tablica 40.41.42.43 '!A1" display="Table 43: Investment Funds established under special legal act"/>
    <hyperlink ref="A157" location="'32 Tablica 44,45,46 '!A1" display="Tablica 44: Broj registriranih leasing društava"/>
    <hyperlink ref="A158" location="'32 Tablica 44,45,46 '!A1" display="Table 44: Number of registrated leasing companies"/>
    <hyperlink ref="A159" location="'32 Tablica 44,45,46 '!A1" display="Tablica 45: Izvještaj o strukturi portfelja po vrstama leasinga/zajma - aktivni ugovori"/>
    <hyperlink ref="A160" location="'32 Tablica 44,45,46 '!A1" display="Table 45: Report on the portfolio structure by type of leasing/loan - active contracts"/>
    <hyperlink ref="A161" location="'32 Tablica 44,45,46 '!A1" display="Tablica 46: Izvještaj o strukturi portfelja po vrstama leasinga - novozaključeni ugovori"/>
    <hyperlink ref="A162" location="'32 Tablica 44,45,46 '!A1" display="Table 46: Report on the portfolio structure by type of leasing -  newly concluded contracts"/>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80" location="'21 Tablica 21,22 - Graf 13,14'!A1" display="A / OBVEZNO MIROVINSKO OSIGURANJE"/>
    <hyperlink ref="A81" location="'21 Tablica 21,22 - Graf 13,14'!A1" display="A / MANDATORY PENSION INSURANCE"/>
    <hyperlink ref="A82" location="'21 Tablica 22,23 - Graf 13,14'!A1" display="Tablica 22: Broj korisnika i broj ugovora po godinama"/>
    <hyperlink ref="A86" location="'21 Tablica 22,23 - Graf 13,14'!A1" display="Tablica 23: Broj korisnika i broj ugovora u zadnjih godinu dana"/>
    <hyperlink ref="A87" location="'21 Tablica 22,23 - Graf 13,14'!A1" display="Table 23: Number of pensioners and contracts over the past year"/>
    <hyperlink ref="A91" location="'22 Tablica 23,24 - Graf 15,16'!A1" display="B / DOBROVOLJNO MIROVINSKO OSIGURANJE"/>
    <hyperlink ref="A92" location="'22 Tablica 23,24 - Graf 15,16'!A1" display="B / VOLUNTARY PENSION INSURANCE"/>
    <hyperlink ref="A93" location="'22 Tablica 24,25 - Graf 15,16'!A1" display="Tablica 24: Broj korisnika i broj ugovora po godinama"/>
    <hyperlink ref="A94" location="'22 Tablica 24,25 - Graf 15,16'!A1" display="Table 24: Number of pensioners and contracts per year"/>
    <hyperlink ref="A95" location="'22 Tablica 24,25 - Graf 15,16'!A1" display="Grafikon 15: Broj korisnika i broj ugovora po godinama"/>
    <hyperlink ref="A96" location="'22 Tablica 24,25 - Graf 15,16'!A1" display="Chart 15: Number of pensioners and contracts per year"/>
    <hyperlink ref="A97" location="'22 Tablica 24,25 - Graf 15,16'!A1" display="Tablica 25: Broj korisnika i broj ugovora u zadnjih godinu dana"/>
    <hyperlink ref="A98" location="'22 Tablica 24,25 - Graf 15,16'!A1" display="Table 25: Number of pesioners and contracts over the past year"/>
    <hyperlink ref="A99" location="'22 Tablica 24,25 - Graf 15,16'!A1" display="Grafikon 16: Broj korisnika i broj ugovora u zadnjih godinu dana"/>
    <hyperlink ref="A100" location="'22 Tablica 24,25 - Graf 15,16'!A1" display="Chart 16: Number of pensioners and contracts over the past year"/>
    <hyperlink ref="A83" location="'21 Tablica 22,23 - Graf 13,14'!A1" display="Table 22: Number of pensioners and contracts per year"/>
    <hyperlink ref="A84" location="'21 Tablica 22,23 - Graf 13,14'!A1" display="Grafikon 13: Broj korisnika i broj ugovora po godinama"/>
    <hyperlink ref="A85" location="'21 Tablica 22,23 - Graf 13,14'!A1" display="Chart 13: Number of pensioners and contracts per year"/>
    <hyperlink ref="A88" location="'21 Tablica 22,23 - Graf 13,14'!A1" display="Grafikon 14: Broj korisnika i broj ugovora u zadnjih godinu dana"/>
    <hyperlink ref="A89"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4" location="'29 Tablice 35, 36'!A1" display="Tablica 36: Izdavanje i otkup udjela UCITS fondova"/>
    <hyperlink ref="A135" location="'29 Tablice 35, 36'!A1" display="Table 36: Sales and redemptions in UCITS funds"/>
    <hyperlink ref="A146" location="'31 Tablica 40.41.42.43 '!A1" display="Tablica 40.: Otvoreni alternativni investicijski fondovi s javnom ponudom "/>
    <hyperlink ref="A147"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8" location="'30 Tablica 37,37.1,38,39'!A1" display="Tablica 37.1: Posebni alternativni investicijski fondovi s privatnom ponudom"/>
    <hyperlink ref="A139" location="'30 Tablica 37,37.1,38,39'!A1" display="Table 37.1: Special alternative Investment funds with private offering"/>
    <hyperlink ref="A140" location="'30 Tablica 37,37.1,38,39'!A1" display="Tablica 37.2: Zatvoreni alternativni investicijski fondovi s privatnom ponudom"/>
    <hyperlink ref="A141" location="'30 Tablica 37,37.1,38,39'!A1" display="Table 37.2: Closed alternative Investment funds with private offering"/>
    <hyperlink ref="A178" location="'38 Tablica 53,54,55,56'!A1" display="Tablica 53: Skraćeni prikaz izvještaja o financijskom položaju faktoring društava "/>
    <hyperlink ref="A179" location="'38 Tablica 53,54,55,56'!A1" display="Table 53: Abbreviated overview of the report on the financial position of factoring companies "/>
    <hyperlink ref="A180:A185" location="'37 Tablica 52,53,54,55'!A1" display="Tablica 53: Skraćeni prikaz prikaz izvještaja o sveobuhvatnoj dobiti faktoring društava "/>
    <hyperlink ref="A173" location="'37 Tablica 52'!A1" display="Tablica 52: Izvještaj o kvaliteti portfelja"/>
    <hyperlink ref="A174" location="'37 Tablica 52'!A1" display="Table 52: Portfolio Quality Report"/>
    <hyperlink ref="A180" location="'38 Tablica 53,54,55,56'!A1" display="Tablica 54: Skraćeni prikaz prikaz izvještaja o sveobuhvatnoj dobiti faktoring društava "/>
    <hyperlink ref="A181" location="'38 Tablica 53,54,55,56'!A1" display="Table 54: Abbreviated overview of the report on the comprehesive income of factoring companies "/>
    <hyperlink ref="A182" location="'38 Tablica 53,54,55,56'!A1" display="Tablica 55: Skraćeni prikaz izvještaja o strukturi portfelja - volumena transakcija"/>
    <hyperlink ref="A183" location="'38 Tablica 53,54,55,56'!A1" display="Table 55: Abbreviated overview of the report on the portfolio structure - transactions volume"/>
    <hyperlink ref="A184" location="'38 Tablica 53,54,55,56'!A1" display="Tablica 56: Skraćeni prikaz Izvještaja o strukturi portfelja - potraživanja"/>
    <hyperlink ref="A185" location="'38 Tablica 53,54,55,56'!A1" display="Table 56: Abbreviated overview of the Report on the portfolio structure - receivables "/>
    <hyperlink ref="A63" location="'16 Tablica 17, 17.1'!A1" display="Tablica 17.1: Naknade ODMF-ova"/>
    <hyperlink ref="A64" location="'16 Tablica 17, 17.1'!A1" display="Table 17.1: ODMFs' fees"/>
  </hyperlinks>
  <pageMargins left="0.7" right="0.7" top="0.75" bottom="0.75" header="0.3" footer="0.3"/>
  <pageSetup paperSize="9" scale="72" orientation="portrait" r:id="rId1"/>
  <rowBreaks count="3" manualBreakCount="3">
    <brk id="64" man="1"/>
    <brk id="126" man="1"/>
    <brk id="19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78" t="s">
        <v>1057</v>
      </c>
      <c r="J1" s="312" t="str">
        <f>Naslovnica!A20</f>
        <v>Ožujak 2018.</v>
      </c>
    </row>
    <row r="2" spans="1:12" ht="12.75" customHeight="1">
      <c r="A2" s="109" t="s">
        <v>1285</v>
      </c>
      <c r="J2" s="110" t="str">
        <f>Naslovnica!A24</f>
        <v>March 2018</v>
      </c>
    </row>
    <row r="3" spans="1:12" ht="12.75" customHeight="1"/>
    <row r="4" spans="1:12" ht="51" customHeight="1">
      <c r="A4" s="904" t="s">
        <v>425</v>
      </c>
      <c r="B4" s="897" t="s">
        <v>1282</v>
      </c>
      <c r="C4" s="885" t="s">
        <v>645</v>
      </c>
      <c r="D4" s="885"/>
      <c r="E4" s="911" t="s">
        <v>869</v>
      </c>
      <c r="F4" s="911"/>
      <c r="G4" s="911"/>
      <c r="H4" s="911"/>
      <c r="I4" s="911"/>
      <c r="J4" s="317"/>
    </row>
    <row r="5" spans="1:12" ht="10.5" customHeight="1">
      <c r="A5" s="904"/>
      <c r="B5" s="897"/>
      <c r="C5" s="625"/>
      <c r="D5" s="625"/>
      <c r="E5" s="907" t="s">
        <v>1077</v>
      </c>
      <c r="F5" s="926"/>
      <c r="G5" s="627"/>
      <c r="H5" s="627"/>
      <c r="I5" s="627"/>
      <c r="J5" s="625"/>
    </row>
    <row r="6" spans="1:12" ht="33.75" customHeight="1">
      <c r="A6" s="940"/>
      <c r="B6" s="897"/>
      <c r="C6" s="325" t="str">
        <f>Naslovnica!A20</f>
        <v>Ožujak 2018.</v>
      </c>
      <c r="D6" s="327" t="str">
        <f>'5 Tablica 3,4'!A8</f>
        <v>Veljača 2018.</v>
      </c>
      <c r="E6" s="325" t="str">
        <f>Naslovnica!A20</f>
        <v>Ožujak 2018.</v>
      </c>
      <c r="F6" s="327" t="str">
        <f>'5 Tablica 3,4'!A8</f>
        <v>Veljača 2018.</v>
      </c>
      <c r="G6" s="364" t="s">
        <v>174</v>
      </c>
      <c r="H6" s="364" t="s">
        <v>175</v>
      </c>
      <c r="I6" s="361" t="s">
        <v>157</v>
      </c>
      <c r="J6" s="361" t="s">
        <v>176</v>
      </c>
    </row>
    <row r="7" spans="1:12" ht="46.5" customHeight="1">
      <c r="A7" s="940"/>
      <c r="B7" s="897"/>
      <c r="C7" s="328" t="str">
        <f>Naslovnica!A24</f>
        <v>March 2018</v>
      </c>
      <c r="D7" s="329" t="str">
        <f>'5 Tablica 3,4'!B8</f>
        <v>February 2018</v>
      </c>
      <c r="E7" s="328" t="str">
        <f>Naslovnica!A24</f>
        <v>March 2018</v>
      </c>
      <c r="F7" s="329" t="str">
        <f>'5 Tablica 3,4'!B8</f>
        <v>February 2018</v>
      </c>
      <c r="G7" s="328" t="s">
        <v>159</v>
      </c>
      <c r="H7" s="328" t="s">
        <v>177</v>
      </c>
      <c r="I7" s="330" t="s">
        <v>178</v>
      </c>
      <c r="J7" s="352" t="s">
        <v>162</v>
      </c>
    </row>
    <row r="8" spans="1:12" ht="12.75" customHeight="1">
      <c r="A8" s="191" t="s">
        <v>894</v>
      </c>
      <c r="B8" s="191" t="s">
        <v>1157</v>
      </c>
      <c r="C8" s="192">
        <v>150.6808</v>
      </c>
      <c r="D8" s="192">
        <v>151.21260000000001</v>
      </c>
      <c r="E8" s="157">
        <v>-3.5169026919714629E-3</v>
      </c>
      <c r="F8" s="157">
        <v>-7.5341049681511467E-3</v>
      </c>
      <c r="G8" s="157">
        <v>-1.0951156947328842E-2</v>
      </c>
      <c r="H8" s="157">
        <v>-1.6910382605643284E-2</v>
      </c>
      <c r="I8" s="157">
        <v>6.7714067877819861E-2</v>
      </c>
      <c r="J8" s="701" t="s">
        <v>495</v>
      </c>
      <c r="K8" s="85"/>
      <c r="L8" s="137"/>
    </row>
    <row r="9" spans="1:12" ht="12.75" customHeight="1">
      <c r="A9" s="191" t="s">
        <v>894</v>
      </c>
      <c r="B9" s="191" t="s">
        <v>1158</v>
      </c>
      <c r="C9" s="192">
        <v>246.4924</v>
      </c>
      <c r="D9" s="192">
        <v>247.38489999999999</v>
      </c>
      <c r="E9" s="157">
        <v>-3.6077383866193295E-3</v>
      </c>
      <c r="F9" s="157">
        <v>-7.6074699546255578E-3</v>
      </c>
      <c r="G9" s="157">
        <v>-1.3434514446725767E-2</v>
      </c>
      <c r="H9" s="157">
        <v>-2.4139920083898828E-2</v>
      </c>
      <c r="I9" s="157">
        <v>7.0177654068633188E-2</v>
      </c>
      <c r="J9" s="701" t="s">
        <v>169</v>
      </c>
      <c r="K9" s="85"/>
      <c r="L9" s="137"/>
    </row>
    <row r="10" spans="1:12" ht="12.75" customHeight="1">
      <c r="A10" s="191" t="s">
        <v>894</v>
      </c>
      <c r="B10" s="191" t="s">
        <v>1159</v>
      </c>
      <c r="C10" s="192">
        <v>241.04599999999999</v>
      </c>
      <c r="D10" s="192">
        <v>241.64570000000001</v>
      </c>
      <c r="E10" s="157">
        <v>-2.4817325530725885E-3</v>
      </c>
      <c r="F10" s="157">
        <v>-7.5630259003347869E-3</v>
      </c>
      <c r="G10" s="157">
        <v>-1.2658497462893761E-2</v>
      </c>
      <c r="H10" s="157">
        <v>-1.5774009306306198E-2</v>
      </c>
      <c r="I10" s="157">
        <v>6.9717091291983779E-2</v>
      </c>
      <c r="J10" s="701" t="s">
        <v>899</v>
      </c>
      <c r="K10" s="85"/>
      <c r="L10" s="137"/>
    </row>
    <row r="11" spans="1:12" ht="12.75" customHeight="1">
      <c r="A11" s="191" t="s">
        <v>894</v>
      </c>
      <c r="B11" s="191" t="s">
        <v>1160</v>
      </c>
      <c r="C11" s="192">
        <v>104.51</v>
      </c>
      <c r="D11" s="192">
        <v>104.38930000000001</v>
      </c>
      <c r="E11" s="157">
        <v>1.1562487726232416E-3</v>
      </c>
      <c r="F11" s="157">
        <v>2.5979938301249404E-3</v>
      </c>
      <c r="G11" s="157">
        <v>8.8889575361138021E-3</v>
      </c>
      <c r="H11" s="157">
        <v>4.4623651614863744E-2</v>
      </c>
      <c r="I11" s="157">
        <v>3.5940186689736198E-2</v>
      </c>
      <c r="J11" s="701" t="s">
        <v>1111</v>
      </c>
      <c r="K11" s="85"/>
      <c r="L11" s="137"/>
    </row>
    <row r="12" spans="1:12" ht="12.75" customHeight="1">
      <c r="A12" s="191" t="s">
        <v>894</v>
      </c>
      <c r="B12" s="193" t="s">
        <v>1161</v>
      </c>
      <c r="C12" s="192">
        <v>261.49180000000001</v>
      </c>
      <c r="D12" s="192">
        <v>262.08929999999998</v>
      </c>
      <c r="E12" s="157">
        <v>-2.2797573193562965E-3</v>
      </c>
      <c r="F12" s="157">
        <v>-7.5326086750721446E-3</v>
      </c>
      <c r="G12" s="157">
        <v>-1.283580207624321E-2</v>
      </c>
      <c r="H12" s="157">
        <v>-1.7134716905249144E-2</v>
      </c>
      <c r="I12" s="157">
        <v>7.0699214055687687E-2</v>
      </c>
      <c r="J12" s="701" t="s">
        <v>1234</v>
      </c>
      <c r="K12" s="85"/>
      <c r="L12" s="137"/>
    </row>
    <row r="13" spans="1:12" ht="12.75" customHeight="1">
      <c r="A13" s="191" t="s">
        <v>894</v>
      </c>
      <c r="B13" s="193" t="s">
        <v>1162</v>
      </c>
      <c r="C13" s="192">
        <v>129.7244</v>
      </c>
      <c r="D13" s="192">
        <v>130.11600000000001</v>
      </c>
      <c r="E13" s="157">
        <v>-3.0096221832826941E-3</v>
      </c>
      <c r="F13" s="157">
        <v>-6.5289212658364562E-3</v>
      </c>
      <c r="G13" s="157">
        <v>-8.5764551772838753E-3</v>
      </c>
      <c r="H13" s="157">
        <v>-1.3161958577333896E-2</v>
      </c>
      <c r="I13" s="157">
        <v>4.8491129598784877E-2</v>
      </c>
      <c r="J13" s="701" t="s">
        <v>494</v>
      </c>
      <c r="K13" s="85"/>
      <c r="L13" s="137"/>
    </row>
    <row r="14" spans="1:12" ht="12.75" customHeight="1">
      <c r="A14" s="191" t="s">
        <v>894</v>
      </c>
      <c r="B14" s="193" t="s">
        <v>1163</v>
      </c>
      <c r="C14" s="192">
        <v>191.84790000000001</v>
      </c>
      <c r="D14" s="192">
        <v>192.42400000000001</v>
      </c>
      <c r="E14" s="157">
        <v>-2.9939092836652223E-3</v>
      </c>
      <c r="F14" s="157">
        <v>-7.7401057109707603E-3</v>
      </c>
      <c r="G14" s="157">
        <v>-1.2735008691732122E-2</v>
      </c>
      <c r="H14" s="157">
        <v>-1.8578409204847948E-2</v>
      </c>
      <c r="I14" s="157">
        <v>7.1148084160159497E-2</v>
      </c>
      <c r="J14" s="701" t="s">
        <v>1235</v>
      </c>
      <c r="K14" s="85"/>
      <c r="L14" s="137"/>
    </row>
    <row r="15" spans="1:12" ht="12.75" customHeight="1">
      <c r="A15" s="193" t="s">
        <v>895</v>
      </c>
      <c r="B15" s="193" t="s">
        <v>1164</v>
      </c>
      <c r="C15" s="192">
        <v>143.0334</v>
      </c>
      <c r="D15" s="192">
        <v>143.20160000000001</v>
      </c>
      <c r="E15" s="157">
        <v>-1.1745678819231977E-3</v>
      </c>
      <c r="F15" s="157">
        <v>-4.1703378203116689E-3</v>
      </c>
      <c r="G15" s="157">
        <v>-5.5882622854170928E-3</v>
      </c>
      <c r="H15" s="157">
        <v>2.6241246699575217E-2</v>
      </c>
      <c r="I15" s="157">
        <v>2.8965992697997267E-2</v>
      </c>
      <c r="J15" s="701" t="s">
        <v>1236</v>
      </c>
      <c r="K15" s="85"/>
      <c r="L15" s="137"/>
    </row>
    <row r="16" spans="1:12" ht="12.75" customHeight="1">
      <c r="A16" s="193" t="s">
        <v>895</v>
      </c>
      <c r="B16" s="193" t="s">
        <v>1165</v>
      </c>
      <c r="C16" s="192">
        <v>167.78919999999999</v>
      </c>
      <c r="D16" s="192">
        <v>168.05770000000001</v>
      </c>
      <c r="E16" s="157">
        <v>-1.5976655636725796E-3</v>
      </c>
      <c r="F16" s="157">
        <v>-3.5610462099996609E-3</v>
      </c>
      <c r="G16" s="157">
        <v>-4.7328650887286071E-3</v>
      </c>
      <c r="H16" s="157">
        <v>2.8860221752657733E-2</v>
      </c>
      <c r="I16" s="157">
        <v>5.405867897078509E-2</v>
      </c>
      <c r="J16" s="701" t="s">
        <v>1237</v>
      </c>
      <c r="K16" s="85"/>
      <c r="L16" s="137"/>
    </row>
    <row r="17" spans="1:12" ht="12.75" customHeight="1">
      <c r="A17" s="193" t="s">
        <v>895</v>
      </c>
      <c r="B17" s="193" t="s">
        <v>1166</v>
      </c>
      <c r="C17" s="192">
        <v>155.50210000000001</v>
      </c>
      <c r="D17" s="192">
        <v>155.5686</v>
      </c>
      <c r="E17" s="157">
        <v>-4.2746415407730529E-4</v>
      </c>
      <c r="F17" s="157">
        <v>-3.4138044797774767E-3</v>
      </c>
      <c r="G17" s="157">
        <v>-2.9424022672334738E-3</v>
      </c>
      <c r="H17" s="157">
        <v>3.5962399403080526E-2</v>
      </c>
      <c r="I17" s="157">
        <v>3.7792280870689421E-2</v>
      </c>
      <c r="J17" s="701" t="s">
        <v>1238</v>
      </c>
      <c r="K17" s="85"/>
      <c r="L17" s="137"/>
    </row>
    <row r="18" spans="1:12" ht="12.75" customHeight="1">
      <c r="A18" s="191" t="s">
        <v>852</v>
      </c>
      <c r="B18" s="191" t="s">
        <v>1167</v>
      </c>
      <c r="C18" s="192">
        <v>196.9742</v>
      </c>
      <c r="D18" s="192">
        <v>197.63339999999999</v>
      </c>
      <c r="E18" s="157">
        <v>-3.3354685999431193E-3</v>
      </c>
      <c r="F18" s="157">
        <v>-4.8164584402328892E-3</v>
      </c>
      <c r="G18" s="157">
        <v>-4.3289561877687668E-3</v>
      </c>
      <c r="H18" s="157">
        <v>4.6835273509579022E-2</v>
      </c>
      <c r="I18" s="157">
        <v>7.5998209275801809E-2</v>
      </c>
      <c r="J18" s="701" t="s">
        <v>170</v>
      </c>
      <c r="K18" s="85"/>
      <c r="L18" s="137"/>
    </row>
    <row r="19" spans="1:12" ht="12.75" customHeight="1">
      <c r="A19" s="191" t="s">
        <v>852</v>
      </c>
      <c r="B19" s="191" t="s">
        <v>1168</v>
      </c>
      <c r="C19" s="192">
        <v>120.47029999999999</v>
      </c>
      <c r="D19" s="192">
        <v>120.8122</v>
      </c>
      <c r="E19" s="157">
        <v>-2.8300122007546393E-3</v>
      </c>
      <c r="F19" s="157">
        <v>-7.4768551037895266E-3</v>
      </c>
      <c r="G19" s="157">
        <v>-6.876090232506047E-3</v>
      </c>
      <c r="H19" s="157">
        <v>6.1640564138898533E-2</v>
      </c>
      <c r="I19" s="157">
        <v>8.6101034218269534E-2</v>
      </c>
      <c r="J19" s="701" t="s">
        <v>908</v>
      </c>
      <c r="K19" s="85"/>
      <c r="L19" s="137"/>
    </row>
    <row r="20" spans="1:12" ht="12.75" customHeight="1">
      <c r="A20" s="191" t="s">
        <v>852</v>
      </c>
      <c r="B20" s="191" t="s">
        <v>1232</v>
      </c>
      <c r="C20" s="192">
        <v>101.75279999999999</v>
      </c>
      <c r="D20" s="192">
        <v>101.9687</v>
      </c>
      <c r="E20" s="157">
        <v>-2.1173163921870621E-3</v>
      </c>
      <c r="F20" s="157">
        <v>-4.3606765785971788E-3</v>
      </c>
      <c r="G20" s="157">
        <v>7.1911967477774324E-3</v>
      </c>
      <c r="H20" s="157" t="s">
        <v>837</v>
      </c>
      <c r="I20" s="157" t="s">
        <v>837</v>
      </c>
      <c r="J20" s="701" t="s">
        <v>1233</v>
      </c>
      <c r="K20" s="85"/>
      <c r="L20" s="137"/>
    </row>
    <row r="21" spans="1:12" ht="12.75" customHeight="1">
      <c r="A21" s="193" t="s">
        <v>851</v>
      </c>
      <c r="B21" s="191" t="s">
        <v>1169</v>
      </c>
      <c r="C21" s="192">
        <v>260.34199999999998</v>
      </c>
      <c r="D21" s="192">
        <v>260.56020000000001</v>
      </c>
      <c r="E21" s="157">
        <v>-8.3742643734547478E-4</v>
      </c>
      <c r="F21" s="157">
        <v>-1.271024999635789E-3</v>
      </c>
      <c r="G21" s="157">
        <v>1.0080552859079299E-2</v>
      </c>
      <c r="H21" s="157">
        <v>9.3693352316193121E-2</v>
      </c>
      <c r="I21" s="157">
        <v>7.5699851684332353E-2</v>
      </c>
      <c r="J21" s="701" t="s">
        <v>1239</v>
      </c>
      <c r="K21" s="85"/>
      <c r="L21" s="137"/>
    </row>
    <row r="22" spans="1:12" ht="12.75" customHeight="1">
      <c r="A22" s="193" t="s">
        <v>851</v>
      </c>
      <c r="B22" s="191" t="s">
        <v>1170</v>
      </c>
      <c r="C22" s="192">
        <v>270.87</v>
      </c>
      <c r="D22" s="192">
        <v>271.22250000000003</v>
      </c>
      <c r="E22" s="157">
        <v>-1.2996709343805195E-3</v>
      </c>
      <c r="F22" s="157">
        <v>-2.6802583108597833E-3</v>
      </c>
      <c r="G22" s="157">
        <v>5.0115149453119597E-3</v>
      </c>
      <c r="H22" s="157">
        <v>7.4052823557074862E-2</v>
      </c>
      <c r="I22" s="157">
        <v>7.512612896012083E-2</v>
      </c>
      <c r="J22" s="701" t="s">
        <v>1240</v>
      </c>
      <c r="K22" s="85"/>
      <c r="L22" s="137"/>
    </row>
    <row r="23" spans="1:12" ht="12.75" customHeight="1">
      <c r="A23" s="193" t="s">
        <v>851</v>
      </c>
      <c r="B23" s="193" t="s">
        <v>1171</v>
      </c>
      <c r="C23" s="192">
        <v>238.1636</v>
      </c>
      <c r="D23" s="192">
        <v>238.3776</v>
      </c>
      <c r="E23" s="157">
        <v>-8.9773535768460891E-4</v>
      </c>
      <c r="F23" s="157">
        <v>-8.3620766620099102E-4</v>
      </c>
      <c r="G23" s="157">
        <v>1.0613058929613358E-2</v>
      </c>
      <c r="H23" s="157">
        <v>9.5879241601921489E-2</v>
      </c>
      <c r="I23" s="157">
        <v>7.2077589097782724E-2</v>
      </c>
      <c r="J23" s="701" t="s">
        <v>171</v>
      </c>
      <c r="K23" s="85"/>
      <c r="L23" s="137"/>
    </row>
    <row r="24" spans="1:12" ht="12.75" customHeight="1">
      <c r="A24" s="193" t="s">
        <v>851</v>
      </c>
      <c r="B24" s="193" t="s">
        <v>1172</v>
      </c>
      <c r="C24" s="192">
        <v>120.95659999999999</v>
      </c>
      <c r="D24" s="192">
        <v>121.0478</v>
      </c>
      <c r="E24" s="157">
        <v>-7.5342137568795643E-4</v>
      </c>
      <c r="F24" s="157">
        <v>-2.1013547101590181E-3</v>
      </c>
      <c r="G24" s="157">
        <v>8.0086269829893648E-3</v>
      </c>
      <c r="H24" s="157">
        <v>6.3599703843874353E-2</v>
      </c>
      <c r="I24" s="157">
        <v>8.2502698782153772E-2</v>
      </c>
      <c r="J24" s="701">
        <v>42314</v>
      </c>
      <c r="K24" s="85"/>
      <c r="L24" s="137"/>
    </row>
    <row r="25" spans="1:12" ht="12.75" customHeight="1">
      <c r="A25" s="193" t="s">
        <v>851</v>
      </c>
      <c r="B25" s="193" t="s">
        <v>1173</v>
      </c>
      <c r="C25" s="192">
        <v>182.3426</v>
      </c>
      <c r="D25" s="192">
        <v>181.9153</v>
      </c>
      <c r="E25" s="157">
        <v>2.3488953375554581E-3</v>
      </c>
      <c r="F25" s="157">
        <v>3.9758293417751396E-3</v>
      </c>
      <c r="G25" s="157">
        <v>1.2806256491721136E-2</v>
      </c>
      <c r="H25" s="157">
        <v>9.220147876964066E-2</v>
      </c>
      <c r="I25" s="157">
        <v>5.957509667800065E-2</v>
      </c>
      <c r="J25" s="701" t="s">
        <v>173</v>
      </c>
      <c r="K25" s="85"/>
      <c r="L25" s="137"/>
    </row>
    <row r="26" spans="1:12" ht="12.75" customHeight="1">
      <c r="A26" s="193" t="s">
        <v>851</v>
      </c>
      <c r="B26" s="191" t="s">
        <v>1174</v>
      </c>
      <c r="C26" s="192">
        <v>229.2054</v>
      </c>
      <c r="D26" s="192">
        <v>229.285</v>
      </c>
      <c r="E26" s="157">
        <v>-3.4716619054887685E-4</v>
      </c>
      <c r="F26" s="157">
        <v>-1.8096469444226206E-4</v>
      </c>
      <c r="G26" s="157">
        <v>1.012926000520031E-2</v>
      </c>
      <c r="H26" s="157">
        <v>7.2231723838536502E-2</v>
      </c>
      <c r="I26" s="157">
        <v>7.6269098703256821E-2</v>
      </c>
      <c r="J26" s="701" t="s">
        <v>172</v>
      </c>
      <c r="K26" s="85"/>
      <c r="L26" s="137"/>
    </row>
    <row r="27" spans="1:12" ht="12.75" customHeight="1">
      <c r="A27" s="51" t="s">
        <v>426</v>
      </c>
    </row>
    <row r="28" spans="1:12" ht="12.75" customHeight="1">
      <c r="A28" s="51"/>
    </row>
    <row r="29" spans="1:12" ht="12.75" customHeight="1">
      <c r="A29" s="51"/>
      <c r="C29" s="834"/>
    </row>
    <row r="30" spans="1:12" ht="12.75" customHeight="1">
      <c r="A30" s="670"/>
    </row>
    <row r="31" spans="1:12" ht="12.75" customHeight="1">
      <c r="A31" s="671"/>
    </row>
    <row r="32" spans="1:12" ht="12.75" customHeight="1"/>
    <row r="33" spans="1:11" ht="12.75" customHeight="1"/>
    <row r="34" spans="1:11" ht="12.75" customHeight="1"/>
    <row r="35" spans="1:11" ht="12.75" customHeight="1">
      <c r="A35" s="399" t="s">
        <v>309</v>
      </c>
      <c r="J35" s="312" t="str">
        <f>Naslovnica!A20</f>
        <v>Ožujak 2018.</v>
      </c>
    </row>
    <row r="36" spans="1:11" ht="12.75" customHeight="1">
      <c r="A36" s="119" t="s">
        <v>310</v>
      </c>
      <c r="J36" s="110" t="str">
        <f>Naslovnica!A24</f>
        <v>March 2018</v>
      </c>
    </row>
    <row r="37" spans="1:11" ht="12.75" customHeight="1"/>
    <row r="38" spans="1:11" ht="12.75" customHeight="1">
      <c r="K38" s="85"/>
    </row>
    <row r="39" spans="1:11" ht="12.75" customHeight="1"/>
    <row r="40" spans="1:11" ht="12.75" customHeight="1">
      <c r="K40" s="85"/>
    </row>
    <row r="41" spans="1:11" ht="12.75" customHeight="1">
      <c r="K41" s="85"/>
    </row>
    <row r="42" spans="1:11" ht="12.75" customHeight="1">
      <c r="K42" s="85"/>
    </row>
    <row r="43" spans="1:11" ht="12.75" customHeight="1">
      <c r="K43" s="85"/>
    </row>
    <row r="44" spans="1:11" ht="12.75" customHeight="1">
      <c r="K44" s="85"/>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426</v>
      </c>
    </row>
    <row r="70" spans="1:10" ht="12.75" customHeight="1"/>
    <row r="71" spans="1:10" ht="12.75" customHeight="1">
      <c r="A71" s="73" t="s">
        <v>274</v>
      </c>
    </row>
    <row r="72" spans="1:10" ht="12.75" customHeight="1"/>
    <row r="73" spans="1:10" ht="12.75" customHeight="1"/>
    <row r="74" spans="1:10" ht="12.75" customHeight="1"/>
    <row r="75" spans="1:10" ht="12.75" customHeight="1"/>
    <row r="76" spans="1:10" ht="12.75" customHeight="1"/>
    <row r="77" spans="1:10">
      <c r="J77" s="40" t="s">
        <v>320</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4" customWidth="1"/>
    <col min="2" max="2" width="11.140625" style="94" customWidth="1"/>
    <col min="3" max="3" width="10.7109375" style="94" customWidth="1"/>
    <col min="4" max="4" width="3.5703125" style="94" customWidth="1"/>
    <col min="5" max="9" width="11.42578125" style="94" customWidth="1"/>
    <col min="10" max="16384" width="9.140625" style="94"/>
  </cols>
  <sheetData>
    <row r="1" spans="1:9" ht="15">
      <c r="A1" s="475" t="s">
        <v>347</v>
      </c>
      <c r="B1" s="476"/>
      <c r="C1" s="476"/>
      <c r="D1" s="476"/>
      <c r="E1" s="476"/>
      <c r="F1" s="476"/>
      <c r="G1" s="476"/>
      <c r="H1" s="476"/>
      <c r="I1" s="476"/>
    </row>
    <row r="2" spans="1:9">
      <c r="A2" s="477" t="s">
        <v>348</v>
      </c>
      <c r="B2" s="476"/>
      <c r="C2" s="476"/>
      <c r="D2" s="476"/>
      <c r="E2" s="476"/>
      <c r="F2" s="476"/>
      <c r="G2" s="476"/>
      <c r="H2" s="476"/>
      <c r="I2" s="476"/>
    </row>
    <row r="4" spans="1:9">
      <c r="A4" s="95" t="s">
        <v>349</v>
      </c>
      <c r="I4" s="96"/>
    </row>
    <row r="5" spans="1:9">
      <c r="A5" s="97" t="s">
        <v>350</v>
      </c>
      <c r="I5" s="98"/>
    </row>
    <row r="7" spans="1:9" ht="26.25" customHeight="1">
      <c r="A7" s="942" t="s">
        <v>730</v>
      </c>
      <c r="B7" s="942"/>
      <c r="C7" s="942"/>
      <c r="D7" s="95"/>
      <c r="E7" s="942" t="s">
        <v>377</v>
      </c>
      <c r="F7" s="942"/>
      <c r="G7" s="942"/>
      <c r="H7" s="942"/>
      <c r="I7" s="95"/>
    </row>
    <row r="8" spans="1:9" ht="27.75" customHeight="1">
      <c r="A8" s="941" t="s">
        <v>731</v>
      </c>
      <c r="B8" s="941"/>
      <c r="C8" s="941"/>
      <c r="E8" s="941" t="s">
        <v>376</v>
      </c>
      <c r="F8" s="941"/>
      <c r="G8" s="941"/>
      <c r="H8" s="941"/>
    </row>
    <row r="10" spans="1:9" ht="26.25" customHeight="1">
      <c r="A10" s="365" t="s">
        <v>351</v>
      </c>
      <c r="B10" s="365" t="s">
        <v>375</v>
      </c>
      <c r="C10" s="365" t="s">
        <v>352</v>
      </c>
    </row>
    <row r="11" spans="1:9">
      <c r="A11" s="194" t="s">
        <v>568</v>
      </c>
      <c r="B11" s="195">
        <v>59</v>
      </c>
      <c r="C11" s="195">
        <v>59</v>
      </c>
    </row>
    <row r="12" spans="1:9">
      <c r="A12" s="194" t="s">
        <v>850</v>
      </c>
      <c r="B12" s="195">
        <v>96</v>
      </c>
      <c r="C12" s="195">
        <v>95</v>
      </c>
    </row>
    <row r="13" spans="1:9">
      <c r="A13" s="194" t="s">
        <v>909</v>
      </c>
      <c r="B13" s="574">
        <v>137</v>
      </c>
      <c r="C13" s="195">
        <v>135</v>
      </c>
    </row>
    <row r="14" spans="1:9">
      <c r="A14" s="194" t="s">
        <v>1112</v>
      </c>
      <c r="B14" s="195">
        <v>191</v>
      </c>
      <c r="C14" s="195">
        <v>189</v>
      </c>
    </row>
    <row r="15" spans="1:9">
      <c r="A15" s="194" t="s">
        <v>1444</v>
      </c>
      <c r="B15" s="195">
        <v>251</v>
      </c>
      <c r="C15" s="195">
        <v>249</v>
      </c>
    </row>
    <row r="16" spans="1:9">
      <c r="A16" s="51" t="s">
        <v>426</v>
      </c>
    </row>
    <row r="17" spans="1:9">
      <c r="A17" s="51"/>
    </row>
    <row r="23" spans="1:9">
      <c r="E23" s="51" t="s">
        <v>426</v>
      </c>
    </row>
    <row r="24" spans="1:9">
      <c r="E24" s="51"/>
    </row>
    <row r="25" spans="1:9" ht="27" customHeight="1">
      <c r="A25" s="942" t="s">
        <v>732</v>
      </c>
      <c r="B25" s="942"/>
      <c r="C25" s="942"/>
      <c r="E25" s="942" t="s">
        <v>503</v>
      </c>
      <c r="F25" s="942"/>
      <c r="G25" s="942"/>
      <c r="H25" s="943" t="s">
        <v>558</v>
      </c>
      <c r="I25" s="943"/>
    </row>
    <row r="26" spans="1:9" ht="30" customHeight="1">
      <c r="A26" s="941" t="s">
        <v>733</v>
      </c>
      <c r="B26" s="941"/>
      <c r="C26" s="941"/>
      <c r="E26" s="941" t="s">
        <v>504</v>
      </c>
      <c r="F26" s="941"/>
      <c r="G26" s="941"/>
      <c r="H26" s="134"/>
      <c r="I26" s="135"/>
    </row>
    <row r="28" spans="1:9" ht="27" customHeight="1">
      <c r="A28" s="365" t="s">
        <v>353</v>
      </c>
      <c r="B28" s="365" t="s">
        <v>375</v>
      </c>
      <c r="C28" s="365" t="s">
        <v>352</v>
      </c>
    </row>
    <row r="29" spans="1:9">
      <c r="A29" s="196" t="s">
        <v>1175</v>
      </c>
      <c r="B29" s="195">
        <v>203</v>
      </c>
      <c r="C29" s="195">
        <v>201</v>
      </c>
    </row>
    <row r="30" spans="1:9">
      <c r="A30" s="196" t="s">
        <v>1198</v>
      </c>
      <c r="B30" s="195">
        <v>211</v>
      </c>
      <c r="C30" s="195">
        <v>209</v>
      </c>
    </row>
    <row r="31" spans="1:9">
      <c r="A31" s="196" t="s">
        <v>1320</v>
      </c>
      <c r="B31" s="195">
        <v>230</v>
      </c>
      <c r="C31" s="195">
        <v>228</v>
      </c>
    </row>
    <row r="32" spans="1:9">
      <c r="A32" s="196" t="s">
        <v>1445</v>
      </c>
      <c r="B32" s="195">
        <v>251</v>
      </c>
      <c r="C32" s="195">
        <v>249</v>
      </c>
    </row>
    <row r="33" spans="1:9">
      <c r="A33" s="196" t="s">
        <v>1571</v>
      </c>
      <c r="B33" s="195">
        <v>272</v>
      </c>
      <c r="C33" s="195">
        <v>270</v>
      </c>
    </row>
    <row r="34" spans="1:9" ht="15">
      <c r="A34" s="51" t="s">
        <v>426</v>
      </c>
      <c r="B34"/>
      <c r="C34"/>
    </row>
    <row r="35" spans="1:9" ht="15">
      <c r="A35"/>
      <c r="B35"/>
      <c r="C35"/>
    </row>
    <row r="36" spans="1:9" ht="15">
      <c r="A36" s="104"/>
      <c r="B36" s="104"/>
      <c r="C36"/>
    </row>
    <row r="37" spans="1:9" ht="15">
      <c r="A37" s="104"/>
      <c r="B37" s="104"/>
      <c r="C37"/>
    </row>
    <row r="38" spans="1:9" ht="15">
      <c r="A38"/>
      <c r="B38" s="104"/>
      <c r="C38"/>
    </row>
    <row r="39" spans="1:9" ht="15">
      <c r="A39"/>
      <c r="B39"/>
      <c r="C39"/>
    </row>
    <row r="40" spans="1:9" ht="15">
      <c r="A40"/>
      <c r="B40"/>
      <c r="C40"/>
      <c r="E40" s="51" t="s">
        <v>426</v>
      </c>
    </row>
    <row r="41" spans="1:9">
      <c r="E41" s="51"/>
    </row>
    <row r="42" spans="1:9">
      <c r="A42" s="93"/>
      <c r="B42" s="653"/>
      <c r="C42" s="653"/>
      <c r="D42" s="653"/>
      <c r="E42" s="653"/>
      <c r="F42" s="653"/>
      <c r="G42" s="653"/>
      <c r="H42" s="653"/>
      <c r="I42" s="653"/>
    </row>
    <row r="44" spans="1:9">
      <c r="A44" s="655"/>
      <c r="B44" s="654"/>
      <c r="C44" s="654"/>
      <c r="D44" s="654"/>
      <c r="E44" s="654"/>
      <c r="F44" s="654"/>
      <c r="G44" s="654"/>
      <c r="H44" s="654"/>
      <c r="I44" s="654"/>
    </row>
    <row r="45" spans="1:9">
      <c r="A45" s="73" t="s">
        <v>274</v>
      </c>
    </row>
    <row r="46" spans="1:9">
      <c r="I46" s="99"/>
    </row>
    <row r="56" spans="9:9">
      <c r="I56" s="99" t="s">
        <v>890</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4" customWidth="1"/>
    <col min="4" max="4" width="3.5703125" style="94" customWidth="1"/>
    <col min="5" max="9" width="11.42578125" style="94" customWidth="1"/>
    <col min="10" max="16384" width="9.140625" style="94"/>
  </cols>
  <sheetData>
    <row r="1" spans="1:9">
      <c r="A1" s="95" t="s">
        <v>354</v>
      </c>
      <c r="I1" s="96"/>
    </row>
    <row r="2" spans="1:9">
      <c r="A2" s="97" t="s">
        <v>355</v>
      </c>
      <c r="I2" s="98"/>
    </row>
    <row r="4" spans="1:9" ht="26.25" customHeight="1">
      <c r="A4" s="942" t="s">
        <v>734</v>
      </c>
      <c r="B4" s="942"/>
      <c r="C4" s="942"/>
      <c r="D4" s="95"/>
      <c r="E4" s="942" t="s">
        <v>378</v>
      </c>
      <c r="F4" s="942"/>
      <c r="G4" s="942"/>
      <c r="H4" s="942"/>
      <c r="I4" s="95"/>
    </row>
    <row r="5" spans="1:9" ht="27.75" customHeight="1">
      <c r="A5" s="941" t="s">
        <v>735</v>
      </c>
      <c r="B5" s="941"/>
      <c r="C5" s="941"/>
      <c r="E5" s="941" t="s">
        <v>379</v>
      </c>
      <c r="F5" s="941"/>
      <c r="G5" s="941"/>
      <c r="H5" s="941"/>
    </row>
    <row r="7" spans="1:9" ht="26.25" customHeight="1">
      <c r="A7" s="365" t="s">
        <v>351</v>
      </c>
      <c r="B7" s="365" t="s">
        <v>375</v>
      </c>
      <c r="C7" s="365" t="s">
        <v>352</v>
      </c>
    </row>
    <row r="8" spans="1:9">
      <c r="A8" s="194" t="s">
        <v>568</v>
      </c>
      <c r="B8" s="195">
        <v>13311</v>
      </c>
      <c r="C8" s="195">
        <v>13874</v>
      </c>
    </row>
    <row r="9" spans="1:9">
      <c r="A9" s="194" t="s">
        <v>850</v>
      </c>
      <c r="B9" s="195">
        <v>14706</v>
      </c>
      <c r="C9" s="195">
        <v>15335</v>
      </c>
    </row>
    <row r="10" spans="1:9">
      <c r="A10" s="194" t="s">
        <v>909</v>
      </c>
      <c r="B10" s="195">
        <v>14285</v>
      </c>
      <c r="C10" s="195">
        <v>14904</v>
      </c>
    </row>
    <row r="11" spans="1:9">
      <c r="A11" s="194" t="s">
        <v>1112</v>
      </c>
      <c r="B11" s="195">
        <v>13006</v>
      </c>
      <c r="C11" s="195">
        <v>13515</v>
      </c>
    </row>
    <row r="12" spans="1:9">
      <c r="A12" s="194" t="s">
        <v>1444</v>
      </c>
      <c r="B12" s="195">
        <v>11521</v>
      </c>
      <c r="C12" s="195">
        <v>11909</v>
      </c>
    </row>
    <row r="13" spans="1:9">
      <c r="A13" s="51" t="s">
        <v>426</v>
      </c>
    </row>
    <row r="14" spans="1:9">
      <c r="A14" s="51"/>
    </row>
    <row r="20" spans="1:9">
      <c r="E20" s="51" t="s">
        <v>426</v>
      </c>
    </row>
    <row r="22" spans="1:9" ht="27" customHeight="1">
      <c r="A22" s="942" t="s">
        <v>736</v>
      </c>
      <c r="B22" s="942"/>
      <c r="C22" s="942"/>
      <c r="E22" s="942" t="s">
        <v>505</v>
      </c>
      <c r="F22" s="942"/>
      <c r="G22" s="942"/>
      <c r="H22" s="943" t="s">
        <v>558</v>
      </c>
      <c r="I22" s="943"/>
    </row>
    <row r="23" spans="1:9" ht="30" customHeight="1">
      <c r="A23" s="941" t="s">
        <v>737</v>
      </c>
      <c r="B23" s="941"/>
      <c r="C23" s="941"/>
      <c r="E23" s="941" t="s">
        <v>506</v>
      </c>
      <c r="F23" s="941"/>
      <c r="G23" s="941"/>
      <c r="H23" s="134"/>
    </row>
    <row r="25" spans="1:9" ht="27" customHeight="1">
      <c r="A25" s="365" t="s">
        <v>353</v>
      </c>
      <c r="B25" s="365" t="s">
        <v>375</v>
      </c>
      <c r="C25" s="365" t="s">
        <v>352</v>
      </c>
    </row>
    <row r="26" spans="1:9">
      <c r="A26" s="196" t="s">
        <v>1175</v>
      </c>
      <c r="B26" s="195">
        <v>12522</v>
      </c>
      <c r="C26" s="195">
        <v>12981</v>
      </c>
    </row>
    <row r="27" spans="1:9">
      <c r="A27" s="196" t="s">
        <v>1198</v>
      </c>
      <c r="B27" s="195">
        <v>12098</v>
      </c>
      <c r="C27" s="195">
        <v>12525</v>
      </c>
    </row>
    <row r="28" spans="1:9">
      <c r="A28" s="196" t="s">
        <v>1320</v>
      </c>
      <c r="B28" s="195">
        <v>11842</v>
      </c>
      <c r="C28" s="195">
        <v>12255</v>
      </c>
    </row>
    <row r="29" spans="1:9">
      <c r="A29" s="196" t="s">
        <v>1445</v>
      </c>
      <c r="B29" s="195">
        <v>11521</v>
      </c>
      <c r="C29" s="195">
        <v>11909</v>
      </c>
    </row>
    <row r="30" spans="1:9">
      <c r="A30" s="196" t="s">
        <v>1571</v>
      </c>
      <c r="B30" s="195">
        <v>11104</v>
      </c>
      <c r="C30" s="195">
        <v>11464</v>
      </c>
    </row>
    <row r="31" spans="1:9" ht="15">
      <c r="A31" s="51" t="s">
        <v>426</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426</v>
      </c>
    </row>
    <row r="38" spans="1:5" ht="15">
      <c r="A38"/>
      <c r="B38"/>
      <c r="C38"/>
      <c r="E38" s="51"/>
    </row>
    <row r="39" spans="1:5">
      <c r="A39" s="73" t="s">
        <v>274</v>
      </c>
    </row>
    <row r="54" spans="9:9">
      <c r="I54" s="99"/>
    </row>
    <row r="55" spans="9:9">
      <c r="I55" s="99" t="s">
        <v>891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9"/>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71" t="s">
        <v>365</v>
      </c>
      <c r="B1" s="296"/>
      <c r="C1" s="296"/>
      <c r="D1" s="297"/>
      <c r="E1" s="297"/>
      <c r="F1" s="297"/>
      <c r="G1" s="297"/>
      <c r="H1" s="297"/>
      <c r="I1" s="297"/>
      <c r="J1" s="297"/>
      <c r="K1" s="297"/>
      <c r="L1" s="297"/>
      <c r="M1" s="297"/>
      <c r="N1" s="297"/>
      <c r="O1" s="297"/>
      <c r="P1" s="297"/>
    </row>
    <row r="2" spans="1:16" ht="18">
      <c r="A2" s="298" t="s">
        <v>366</v>
      </c>
      <c r="B2" s="296"/>
      <c r="C2" s="296"/>
      <c r="D2" s="297"/>
      <c r="E2" s="297"/>
      <c r="F2" s="297"/>
      <c r="G2" s="297"/>
      <c r="H2" s="297"/>
      <c r="I2" s="297"/>
      <c r="J2" s="297"/>
      <c r="K2" s="297"/>
      <c r="L2" s="297"/>
      <c r="M2" s="297"/>
      <c r="N2" s="297"/>
      <c r="O2" s="297"/>
      <c r="P2" s="297"/>
    </row>
    <row r="3" spans="1:16" ht="12.75" customHeight="1">
      <c r="A3" s="433" t="s">
        <v>1497</v>
      </c>
    </row>
    <row r="4" spans="1:16" ht="12.75" customHeight="1">
      <c r="A4" s="120" t="s">
        <v>1498</v>
      </c>
      <c r="H4" s="85"/>
      <c r="J4" s="85"/>
    </row>
    <row r="5" spans="1:16" ht="12.75" customHeight="1">
      <c r="L5" s="944" t="s">
        <v>127</v>
      </c>
      <c r="M5" s="945"/>
      <c r="N5" s="945"/>
      <c r="O5" s="945"/>
      <c r="P5" s="945"/>
    </row>
    <row r="6" spans="1:16" ht="24" customHeight="1">
      <c r="A6" s="946" t="s">
        <v>429</v>
      </c>
      <c r="B6" s="948" t="s">
        <v>560</v>
      </c>
      <c r="C6" s="948"/>
      <c r="D6" s="948"/>
      <c r="E6" s="948"/>
      <c r="F6" s="948"/>
      <c r="G6" s="948" t="s">
        <v>561</v>
      </c>
      <c r="H6" s="948"/>
      <c r="I6" s="948"/>
      <c r="J6" s="948"/>
      <c r="K6" s="948"/>
      <c r="L6" s="948" t="s">
        <v>559</v>
      </c>
      <c r="M6" s="948"/>
      <c r="N6" s="948"/>
      <c r="O6" s="948"/>
      <c r="P6" s="948"/>
    </row>
    <row r="7" spans="1:16" ht="48" customHeight="1">
      <c r="A7" s="947"/>
      <c r="B7" s="946" t="s">
        <v>427</v>
      </c>
      <c r="C7" s="946"/>
      <c r="D7" s="946"/>
      <c r="E7" s="946" t="s">
        <v>864</v>
      </c>
      <c r="F7" s="946"/>
      <c r="G7" s="946" t="s">
        <v>427</v>
      </c>
      <c r="H7" s="946"/>
      <c r="I7" s="946"/>
      <c r="J7" s="946" t="s">
        <v>865</v>
      </c>
      <c r="K7" s="946"/>
      <c r="L7" s="946" t="s">
        <v>428</v>
      </c>
      <c r="M7" s="946"/>
      <c r="N7" s="946"/>
      <c r="O7" s="946" t="s">
        <v>865</v>
      </c>
      <c r="P7" s="946"/>
    </row>
    <row r="8" spans="1:16" ht="24">
      <c r="A8" s="947"/>
      <c r="B8" s="366" t="s">
        <v>1499</v>
      </c>
      <c r="C8" s="845" t="s">
        <v>1500</v>
      </c>
      <c r="D8" s="367" t="s">
        <v>430</v>
      </c>
      <c r="E8" s="858" t="s">
        <v>1499</v>
      </c>
      <c r="F8" s="858" t="s">
        <v>1500</v>
      </c>
      <c r="G8" s="858" t="s">
        <v>1499</v>
      </c>
      <c r="H8" s="858" t="s">
        <v>1500</v>
      </c>
      <c r="I8" s="367" t="s">
        <v>430</v>
      </c>
      <c r="J8" s="858" t="s">
        <v>1499</v>
      </c>
      <c r="K8" s="858" t="s">
        <v>1500</v>
      </c>
      <c r="L8" s="858" t="s">
        <v>1499</v>
      </c>
      <c r="M8" s="858" t="s">
        <v>1500</v>
      </c>
      <c r="N8" s="367" t="s">
        <v>430</v>
      </c>
      <c r="O8" s="858" t="s">
        <v>1499</v>
      </c>
      <c r="P8" s="858" t="s">
        <v>1500</v>
      </c>
    </row>
    <row r="9" spans="1:16" ht="14.25" customHeight="1">
      <c r="A9" s="197" t="s">
        <v>1550</v>
      </c>
      <c r="B9" s="198">
        <v>18885.510999999999</v>
      </c>
      <c r="C9" s="198">
        <v>19587.455999999998</v>
      </c>
      <c r="D9" s="199">
        <v>103.71684409280743</v>
      </c>
      <c r="E9" s="200">
        <v>1.0688049812233398E-2</v>
      </c>
      <c r="F9" s="201">
        <v>1.0311458344740752E-2</v>
      </c>
      <c r="G9" s="198">
        <v>59954.353999999999</v>
      </c>
      <c r="H9" s="198">
        <v>76267.107780000006</v>
      </c>
      <c r="I9" s="199">
        <v>127.208622379619</v>
      </c>
      <c r="J9" s="200">
        <v>7.3233944950003932E-2</v>
      </c>
      <c r="K9" s="201">
        <v>8.7220506590485206E-2</v>
      </c>
      <c r="L9" s="198">
        <v>78839.865000000005</v>
      </c>
      <c r="M9" s="198">
        <v>95854.563779999997</v>
      </c>
      <c r="N9" s="202">
        <v>121.58133931355665</v>
      </c>
      <c r="O9" s="203">
        <v>3.0491391812719971E-2</v>
      </c>
      <c r="P9" s="201">
        <v>3.4554653350843789E-2</v>
      </c>
    </row>
    <row r="10" spans="1:16" ht="14.25" customHeight="1">
      <c r="A10" s="197" t="s">
        <v>1551</v>
      </c>
      <c r="B10" s="198">
        <v>206977.49581999998</v>
      </c>
      <c r="C10" s="198">
        <v>220594.72466000001</v>
      </c>
      <c r="D10" s="199">
        <v>106.57908667125938</v>
      </c>
      <c r="E10" s="200">
        <v>0.11713666552816548</v>
      </c>
      <c r="F10" s="201">
        <v>0.11612806249066472</v>
      </c>
      <c r="G10" s="198">
        <v>144668.91524999999</v>
      </c>
      <c r="H10" s="198">
        <v>121770.36382</v>
      </c>
      <c r="I10" s="199">
        <v>84.171754249743714</v>
      </c>
      <c r="J10" s="200">
        <v>0.17671235979617567</v>
      </c>
      <c r="K10" s="201">
        <v>0.13925889061802429</v>
      </c>
      <c r="L10" s="198">
        <v>351646.41106999997</v>
      </c>
      <c r="M10" s="198">
        <v>342365.08848000003</v>
      </c>
      <c r="N10" s="202">
        <v>97.360609322939354</v>
      </c>
      <c r="O10" s="203">
        <v>0.13599957964758258</v>
      </c>
      <c r="P10" s="201">
        <v>0.12341933952158625</v>
      </c>
    </row>
    <row r="11" spans="1:16" ht="14.25" customHeight="1">
      <c r="A11" s="197" t="s">
        <v>1552</v>
      </c>
      <c r="B11" s="198">
        <v>605451.57130999991</v>
      </c>
      <c r="C11" s="198">
        <v>706879.37428999995</v>
      </c>
      <c r="D11" s="199">
        <v>116.75242212362969</v>
      </c>
      <c r="E11" s="200">
        <v>0.34264874024622693</v>
      </c>
      <c r="F11" s="201">
        <v>0.37212373177750807</v>
      </c>
      <c r="G11" s="198">
        <v>209042.69444999998</v>
      </c>
      <c r="H11" s="198">
        <v>251532.14525</v>
      </c>
      <c r="I11" s="199">
        <v>120.32572863251285</v>
      </c>
      <c r="J11" s="200">
        <v>0.25534461062747488</v>
      </c>
      <c r="K11" s="201">
        <v>0.28765691752440681</v>
      </c>
      <c r="L11" s="198">
        <v>814494.26575999998</v>
      </c>
      <c r="M11" s="198">
        <v>958411.51954000001</v>
      </c>
      <c r="N11" s="202">
        <v>117.66952326493197</v>
      </c>
      <c r="O11" s="203">
        <v>0.3150064220239574</v>
      </c>
      <c r="P11" s="201">
        <v>0.34549818515860914</v>
      </c>
    </row>
    <row r="12" spans="1:16" ht="14.25" customHeight="1">
      <c r="A12" s="197" t="s">
        <v>1553</v>
      </c>
      <c r="B12" s="198">
        <v>2484.5939900000003</v>
      </c>
      <c r="C12" s="198">
        <v>2232.7379999999998</v>
      </c>
      <c r="D12" s="199">
        <v>89.863293921917588</v>
      </c>
      <c r="E12" s="200">
        <v>1.4061289804811602E-3</v>
      </c>
      <c r="F12" s="201">
        <v>1.1753841275620365E-3</v>
      </c>
      <c r="G12" s="198">
        <v>0</v>
      </c>
      <c r="H12" s="198">
        <v>0</v>
      </c>
      <c r="I12" s="199" t="s">
        <v>837</v>
      </c>
      <c r="J12" s="201">
        <v>0</v>
      </c>
      <c r="K12" s="201">
        <v>0</v>
      </c>
      <c r="L12" s="198">
        <v>2484.5939900000003</v>
      </c>
      <c r="M12" s="198">
        <v>2232.7379999999998</v>
      </c>
      <c r="N12" s="202">
        <v>89.863293921917588</v>
      </c>
      <c r="O12" s="203">
        <v>9.6091905845626768E-4</v>
      </c>
      <c r="P12" s="201">
        <v>8.0488069186074448E-4</v>
      </c>
    </row>
    <row r="13" spans="1:16" ht="14.25" customHeight="1">
      <c r="A13" s="197" t="s">
        <v>1554</v>
      </c>
      <c r="B13" s="198">
        <v>90044.635689999996</v>
      </c>
      <c r="C13" s="198">
        <v>0</v>
      </c>
      <c r="D13" s="199" t="s">
        <v>837</v>
      </c>
      <c r="E13" s="200">
        <v>5.0959783485823036E-2</v>
      </c>
      <c r="F13" s="201">
        <v>0</v>
      </c>
      <c r="G13" s="198">
        <v>0</v>
      </c>
      <c r="H13" s="198">
        <v>0</v>
      </c>
      <c r="I13" s="199" t="s">
        <v>837</v>
      </c>
      <c r="J13" s="200">
        <v>0</v>
      </c>
      <c r="K13" s="201">
        <v>0</v>
      </c>
      <c r="L13" s="198">
        <v>90044.635689999996</v>
      </c>
      <c r="M13" s="198">
        <v>0</v>
      </c>
      <c r="N13" s="202" t="s">
        <v>837</v>
      </c>
      <c r="O13" s="203">
        <v>3.4824847397410159E-2</v>
      </c>
      <c r="P13" s="201">
        <v>0</v>
      </c>
    </row>
    <row r="14" spans="1:16" ht="14.25" customHeight="1">
      <c r="A14" s="197" t="s">
        <v>1555</v>
      </c>
      <c r="B14" s="198">
        <v>21074.869549999999</v>
      </c>
      <c r="C14" s="198">
        <v>24470.061180000001</v>
      </c>
      <c r="D14" s="199">
        <v>116.11014304000757</v>
      </c>
      <c r="E14" s="200">
        <v>1.1927093502353252E-2</v>
      </c>
      <c r="F14" s="201">
        <v>1.2881816635648231E-2</v>
      </c>
      <c r="G14" s="198">
        <v>0</v>
      </c>
      <c r="H14" s="198">
        <v>0</v>
      </c>
      <c r="I14" s="199" t="s">
        <v>837</v>
      </c>
      <c r="J14" s="200">
        <v>0</v>
      </c>
      <c r="K14" s="201">
        <v>0</v>
      </c>
      <c r="L14" s="198">
        <v>21074.869549999999</v>
      </c>
      <c r="M14" s="198">
        <v>24470.061180000001</v>
      </c>
      <c r="N14" s="202">
        <v>116.11014304000757</v>
      </c>
      <c r="O14" s="203">
        <v>8.1507255859838337E-3</v>
      </c>
      <c r="P14" s="201">
        <v>8.8212229882920195E-3</v>
      </c>
    </row>
    <row r="15" spans="1:16" ht="14.25" customHeight="1">
      <c r="A15" s="197" t="s">
        <v>1556</v>
      </c>
      <c r="B15" s="198">
        <v>0</v>
      </c>
      <c r="C15" s="198">
        <v>0</v>
      </c>
      <c r="D15" s="199" t="s">
        <v>837</v>
      </c>
      <c r="E15" s="200">
        <v>0</v>
      </c>
      <c r="F15" s="201">
        <v>0</v>
      </c>
      <c r="G15" s="198">
        <v>1603.4981499999999</v>
      </c>
      <c r="H15" s="198">
        <v>205.73522</v>
      </c>
      <c r="I15" s="199">
        <v>12.830399586055027</v>
      </c>
      <c r="J15" s="200">
        <v>1.9586650077913132E-3</v>
      </c>
      <c r="K15" s="201">
        <v>2.3528268783532625E-4</v>
      </c>
      <c r="L15" s="198">
        <v>1603.4981499999999</v>
      </c>
      <c r="M15" s="198">
        <v>205.73522</v>
      </c>
      <c r="N15" s="202">
        <v>12.830399586055027</v>
      </c>
      <c r="O15" s="203">
        <v>6.2015441506174088E-4</v>
      </c>
      <c r="P15" s="201">
        <v>7.4165578860449583E-5</v>
      </c>
    </row>
    <row r="16" spans="1:16" ht="14.25" customHeight="1">
      <c r="A16" s="197" t="s">
        <v>1557</v>
      </c>
      <c r="B16" s="198">
        <v>0</v>
      </c>
      <c r="C16" s="198">
        <v>0</v>
      </c>
      <c r="D16" s="199" t="s">
        <v>837</v>
      </c>
      <c r="E16" s="200">
        <v>0</v>
      </c>
      <c r="F16" s="201">
        <v>0</v>
      </c>
      <c r="G16" s="198">
        <v>47562.282429999999</v>
      </c>
      <c r="H16" s="198">
        <v>58238.764159999999</v>
      </c>
      <c r="I16" s="199">
        <v>122.44737044676768</v>
      </c>
      <c r="J16" s="200">
        <v>5.8097091216680601E-2</v>
      </c>
      <c r="K16" s="201">
        <v>6.6602951929049706E-2</v>
      </c>
      <c r="L16" s="198">
        <v>47562.282429999999</v>
      </c>
      <c r="M16" s="198">
        <v>58238.764159999999</v>
      </c>
      <c r="N16" s="202">
        <v>122.44737044676768</v>
      </c>
      <c r="O16" s="203">
        <v>1.8394757386765905E-2</v>
      </c>
      <c r="P16" s="201">
        <v>2.099451739980935E-2</v>
      </c>
    </row>
    <row r="17" spans="1:16" ht="14.25" customHeight="1">
      <c r="A17" s="197" t="s">
        <v>1558</v>
      </c>
      <c r="B17" s="198">
        <v>197006.26415</v>
      </c>
      <c r="C17" s="198">
        <v>242336.15952000002</v>
      </c>
      <c r="D17" s="199">
        <v>123.00936752726095</v>
      </c>
      <c r="E17" s="200">
        <v>0.11149355527405168</v>
      </c>
      <c r="F17" s="201">
        <v>0.12757344365265863</v>
      </c>
      <c r="G17" s="198">
        <v>0</v>
      </c>
      <c r="H17" s="198">
        <v>0</v>
      </c>
      <c r="I17" s="199" t="s">
        <v>837</v>
      </c>
      <c r="J17" s="200">
        <v>0</v>
      </c>
      <c r="K17" s="201">
        <v>0</v>
      </c>
      <c r="L17" s="198">
        <v>197006.26415</v>
      </c>
      <c r="M17" s="198">
        <v>242336.15952000002</v>
      </c>
      <c r="N17" s="202">
        <v>123.00936752726095</v>
      </c>
      <c r="O17" s="203">
        <v>7.6192357632244273E-2</v>
      </c>
      <c r="P17" s="201">
        <v>8.7359867453025555E-2</v>
      </c>
    </row>
    <row r="18" spans="1:16" ht="14.25" customHeight="1">
      <c r="A18" s="197" t="s">
        <v>1559</v>
      </c>
      <c r="B18" s="198">
        <v>84106.093720000004</v>
      </c>
      <c r="C18" s="198">
        <v>98654.98603</v>
      </c>
      <c r="D18" s="199">
        <v>117.29826183395835</v>
      </c>
      <c r="E18" s="200">
        <v>4.7598930163538104E-2</v>
      </c>
      <c r="F18" s="201">
        <v>5.193511495057479E-2</v>
      </c>
      <c r="G18" s="198">
        <v>77558.276259999999</v>
      </c>
      <c r="H18" s="198">
        <v>92164.067049999998</v>
      </c>
      <c r="I18" s="199">
        <v>118.83202089360101</v>
      </c>
      <c r="J18" s="200">
        <v>9.4737048355854808E-2</v>
      </c>
      <c r="K18" s="201">
        <v>0.10540056980695492</v>
      </c>
      <c r="L18" s="198">
        <v>161664.36997999999</v>
      </c>
      <c r="M18" s="198">
        <v>190819.05308000001</v>
      </c>
      <c r="N18" s="202">
        <v>118.03408079566748</v>
      </c>
      <c r="O18" s="203">
        <v>6.2523846878945105E-2</v>
      </c>
      <c r="P18" s="201">
        <v>6.8788443365608742E-2</v>
      </c>
    </row>
    <row r="19" spans="1:16" ht="14.25" customHeight="1">
      <c r="A19" s="197" t="s">
        <v>1560</v>
      </c>
      <c r="B19" s="198">
        <v>31930.123039999999</v>
      </c>
      <c r="C19" s="198">
        <v>34231.857120000001</v>
      </c>
      <c r="D19" s="199">
        <v>107.20866022694788</v>
      </c>
      <c r="E19" s="200">
        <v>1.8070506303073362E-2</v>
      </c>
      <c r="F19" s="201">
        <v>1.8020735758436275E-2</v>
      </c>
      <c r="G19" s="198">
        <v>64615.882130000005</v>
      </c>
      <c r="H19" s="198">
        <v>70201.503559999997</v>
      </c>
      <c r="I19" s="199">
        <v>108.64434755957109</v>
      </c>
      <c r="J19" s="200">
        <v>7.8927978355072648E-2</v>
      </c>
      <c r="K19" s="201">
        <v>8.0283766910099419E-2</v>
      </c>
      <c r="L19" s="198">
        <v>96546.005170000004</v>
      </c>
      <c r="M19" s="198">
        <v>104433.36068000001</v>
      </c>
      <c r="N19" s="202">
        <v>108.16953067722667</v>
      </c>
      <c r="O19" s="203">
        <v>3.7339258148036632E-2</v>
      </c>
      <c r="P19" s="201">
        <v>3.7647227573258071E-2</v>
      </c>
    </row>
    <row r="20" spans="1:16" ht="14.25" customHeight="1">
      <c r="A20" s="197" t="s">
        <v>1561</v>
      </c>
      <c r="B20" s="198">
        <v>51479.059139999998</v>
      </c>
      <c r="C20" s="198">
        <v>54320.768250000001</v>
      </c>
      <c r="D20" s="199">
        <v>105.52012635326497</v>
      </c>
      <c r="E20" s="200">
        <v>2.9134014344394971E-2</v>
      </c>
      <c r="F20" s="201">
        <v>2.8596175994687164E-2</v>
      </c>
      <c r="G20" s="198">
        <v>0</v>
      </c>
      <c r="H20" s="198">
        <v>0</v>
      </c>
      <c r="I20" s="199" t="s">
        <v>837</v>
      </c>
      <c r="J20" s="199">
        <v>0</v>
      </c>
      <c r="K20" s="201">
        <v>0</v>
      </c>
      <c r="L20" s="198">
        <v>51479.059139999998</v>
      </c>
      <c r="M20" s="198">
        <v>54320.768250000001</v>
      </c>
      <c r="N20" s="202">
        <v>105.52012635326497</v>
      </c>
      <c r="O20" s="203">
        <v>1.9909574456880706E-2</v>
      </c>
      <c r="P20" s="201">
        <v>1.9582117351640525E-2</v>
      </c>
    </row>
    <row r="21" spans="1:16" ht="14.25" customHeight="1">
      <c r="A21" s="197" t="s">
        <v>1562</v>
      </c>
      <c r="B21" s="198">
        <v>2307.6319199999998</v>
      </c>
      <c r="C21" s="198">
        <v>2270.9303500000001</v>
      </c>
      <c r="D21" s="199">
        <v>98.409557014621313</v>
      </c>
      <c r="E21" s="200">
        <v>1.3059792191622349E-3</v>
      </c>
      <c r="F21" s="201">
        <v>1.1954897924382083E-3</v>
      </c>
      <c r="G21" s="198">
        <v>0</v>
      </c>
      <c r="H21" s="198">
        <v>0</v>
      </c>
      <c r="I21" s="199" t="s">
        <v>837</v>
      </c>
      <c r="J21" s="199">
        <v>0</v>
      </c>
      <c r="K21" s="201">
        <v>0</v>
      </c>
      <c r="L21" s="198">
        <v>2307.6319199999998</v>
      </c>
      <c r="M21" s="198">
        <v>2270.9303500000001</v>
      </c>
      <c r="N21" s="202">
        <v>98.409557014621313</v>
      </c>
      <c r="O21" s="203">
        <v>8.9247881173133996E-4</v>
      </c>
      <c r="P21" s="201">
        <v>8.1864866870880626E-4</v>
      </c>
    </row>
    <row r="22" spans="1:16" ht="14.25" customHeight="1">
      <c r="A22" s="197" t="s">
        <v>1563</v>
      </c>
      <c r="B22" s="198">
        <v>15282.687460000001</v>
      </c>
      <c r="C22" s="198">
        <v>16677.604370000001</v>
      </c>
      <c r="D22" s="199">
        <v>109.12743202824093</v>
      </c>
      <c r="E22" s="200">
        <v>8.6490709643638839E-3</v>
      </c>
      <c r="F22" s="201">
        <v>8.7796201176570023E-3</v>
      </c>
      <c r="G22" s="198">
        <v>0</v>
      </c>
      <c r="H22" s="198">
        <v>0</v>
      </c>
      <c r="I22" s="199" t="s">
        <v>837</v>
      </c>
      <c r="J22" s="199">
        <v>0</v>
      </c>
      <c r="K22" s="201">
        <v>0</v>
      </c>
      <c r="L22" s="198">
        <v>15282.687460000001</v>
      </c>
      <c r="M22" s="198">
        <v>16677.604370000001</v>
      </c>
      <c r="N22" s="202">
        <v>109.12743202824093</v>
      </c>
      <c r="O22" s="203">
        <v>5.9105937243068866E-3</v>
      </c>
      <c r="P22" s="201">
        <v>6.0121168466274934E-3</v>
      </c>
    </row>
    <row r="23" spans="1:16" ht="14.25" customHeight="1">
      <c r="A23" s="197" t="s">
        <v>1564</v>
      </c>
      <c r="B23" s="198">
        <v>133764.48590999999</v>
      </c>
      <c r="C23" s="198">
        <v>152111.00737000001</v>
      </c>
      <c r="D23" s="199">
        <v>113.71553991718251</v>
      </c>
      <c r="E23" s="200">
        <v>7.5702557824030944E-2</v>
      </c>
      <c r="F23" s="201">
        <v>8.0076060733579119E-2</v>
      </c>
      <c r="G23" s="198">
        <v>0</v>
      </c>
      <c r="H23" s="198">
        <v>0</v>
      </c>
      <c r="I23" s="199" t="s">
        <v>837</v>
      </c>
      <c r="J23" s="199">
        <v>0</v>
      </c>
      <c r="K23" s="201">
        <v>0</v>
      </c>
      <c r="L23" s="198">
        <v>133764.48590999999</v>
      </c>
      <c r="M23" s="198">
        <v>152111.00737000001</v>
      </c>
      <c r="N23" s="202">
        <v>113.71553991718251</v>
      </c>
      <c r="O23" s="203">
        <v>5.1733540519239465E-2</v>
      </c>
      <c r="P23" s="201">
        <v>5.4834563146952495E-2</v>
      </c>
    </row>
    <row r="24" spans="1:16" ht="14.25" customHeight="1">
      <c r="A24" s="197" t="s">
        <v>1565</v>
      </c>
      <c r="B24" s="198">
        <v>7922.5934400000006</v>
      </c>
      <c r="C24" s="198">
        <v>7706.5809300000001</v>
      </c>
      <c r="D24" s="199">
        <v>97.27346213539893</v>
      </c>
      <c r="E24" s="200">
        <v>4.4837057005655588E-3</v>
      </c>
      <c r="F24" s="201">
        <v>4.056988729933507E-3</v>
      </c>
      <c r="G24" s="198">
        <v>55791.206560000006</v>
      </c>
      <c r="H24" s="198">
        <v>60225.806349999999</v>
      </c>
      <c r="I24" s="199">
        <v>107.9485640541415</v>
      </c>
      <c r="J24" s="200">
        <v>6.8148681076762807E-2</v>
      </c>
      <c r="K24" s="201">
        <v>6.8875370950476342E-2</v>
      </c>
      <c r="L24" s="198">
        <v>63713.8</v>
      </c>
      <c r="M24" s="198">
        <v>67932.387279999995</v>
      </c>
      <c r="N24" s="202">
        <v>106.62115158725425</v>
      </c>
      <c r="O24" s="203">
        <v>2.4641371971873337E-2</v>
      </c>
      <c r="P24" s="201">
        <v>2.4488975810721382E-2</v>
      </c>
    </row>
    <row r="25" spans="1:16" ht="14.25" customHeight="1">
      <c r="A25" s="197" t="s">
        <v>1566</v>
      </c>
      <c r="B25" s="198">
        <v>0</v>
      </c>
      <c r="C25" s="198">
        <v>0</v>
      </c>
      <c r="D25" s="199" t="s">
        <v>837</v>
      </c>
      <c r="E25" s="200">
        <v>0</v>
      </c>
      <c r="F25" s="201">
        <v>0</v>
      </c>
      <c r="G25" s="198">
        <v>10061.86526</v>
      </c>
      <c r="H25" s="198">
        <v>11412.87147</v>
      </c>
      <c r="I25" s="199">
        <v>113.42699564235667</v>
      </c>
      <c r="J25" s="200">
        <v>1.22905183257449E-2</v>
      </c>
      <c r="K25" s="201">
        <v>1.3051975618859575E-2</v>
      </c>
      <c r="L25" s="198">
        <v>10061.86526</v>
      </c>
      <c r="M25" s="198">
        <v>11412.87147</v>
      </c>
      <c r="N25" s="202">
        <v>113.42699564235667</v>
      </c>
      <c r="O25" s="203">
        <v>3.8914358365460863E-3</v>
      </c>
      <c r="P25" s="201">
        <v>4.1142309957063264E-3</v>
      </c>
    </row>
    <row r="26" spans="1:16" ht="14.25" customHeight="1">
      <c r="A26" s="197" t="s">
        <v>1567</v>
      </c>
      <c r="B26" s="198">
        <v>106471.79784</v>
      </c>
      <c r="C26" s="198">
        <v>110157.76123999999</v>
      </c>
      <c r="D26" s="199">
        <v>103.46191524401517</v>
      </c>
      <c r="E26" s="200">
        <v>6.0256557469478292E-2</v>
      </c>
      <c r="F26" s="201">
        <v>5.7990540802039699E-2</v>
      </c>
      <c r="G26" s="198">
        <v>14511.597730000001</v>
      </c>
      <c r="H26" s="198">
        <v>14515.246570000001</v>
      </c>
      <c r="I26" s="199">
        <v>100.02514430228766</v>
      </c>
      <c r="J26" s="200">
        <v>1.772584438647145E-2</v>
      </c>
      <c r="K26" s="201">
        <v>1.6599910445970797E-2</v>
      </c>
      <c r="L26" s="198">
        <v>120983.39556999999</v>
      </c>
      <c r="M26" s="198">
        <v>124673.00781</v>
      </c>
      <c r="N26" s="202">
        <v>103.04968481221476</v>
      </c>
      <c r="O26" s="203">
        <v>4.6790441829880854E-2</v>
      </c>
      <c r="P26" s="201">
        <v>4.4943426762330735E-2</v>
      </c>
    </row>
    <row r="27" spans="1:16" ht="14.25" customHeight="1">
      <c r="A27" s="197" t="s">
        <v>1568</v>
      </c>
      <c r="B27" s="198">
        <v>103080.19576999999</v>
      </c>
      <c r="C27" s="198">
        <v>105611.10493</v>
      </c>
      <c r="D27" s="199">
        <v>102.45528167762423</v>
      </c>
      <c r="E27" s="200">
        <v>5.8337117118225208E-2</v>
      </c>
      <c r="F27" s="201">
        <v>5.5597036655895472E-2</v>
      </c>
      <c r="G27" s="198">
        <v>48494.194920000002</v>
      </c>
      <c r="H27" s="198">
        <v>45171.808090000006</v>
      </c>
      <c r="I27" s="199">
        <v>93.148897851627638</v>
      </c>
      <c r="J27" s="200">
        <v>5.923541768402743E-2</v>
      </c>
      <c r="K27" s="201">
        <v>5.1659333884576185E-2</v>
      </c>
      <c r="L27" s="198">
        <v>151574.39069</v>
      </c>
      <c r="M27" s="198">
        <v>150782.91302000001</v>
      </c>
      <c r="N27" s="202">
        <v>99.477828895503379</v>
      </c>
      <c r="O27" s="203">
        <v>5.8621537914899831E-2</v>
      </c>
      <c r="P27" s="201">
        <v>5.4355797837594949E-2</v>
      </c>
    </row>
    <row r="28" spans="1:16" ht="14.25" customHeight="1">
      <c r="A28" s="197" t="s">
        <v>1569</v>
      </c>
      <c r="B28" s="198">
        <v>88704.846000000005</v>
      </c>
      <c r="C28" s="198">
        <v>101738.43331000001</v>
      </c>
      <c r="D28" s="199">
        <v>114.69320775327201</v>
      </c>
      <c r="E28" s="200">
        <v>5.0201544063832461E-2</v>
      </c>
      <c r="F28" s="201">
        <v>5.3558339435976272E-2</v>
      </c>
      <c r="G28" s="198">
        <v>72868.259189999997</v>
      </c>
      <c r="H28" s="198">
        <v>63487.190310000005</v>
      </c>
      <c r="I28" s="199">
        <v>87.125987385619624</v>
      </c>
      <c r="J28" s="200">
        <v>8.9008215852397946E-2</v>
      </c>
      <c r="K28" s="201">
        <v>7.2605151316579047E-2</v>
      </c>
      <c r="L28" s="198">
        <v>161573.10519</v>
      </c>
      <c r="M28" s="198">
        <v>165225.62362</v>
      </c>
      <c r="N28" s="202">
        <v>102.26059802818351</v>
      </c>
      <c r="O28" s="203">
        <v>6.2488550135722694E-2</v>
      </c>
      <c r="P28" s="201">
        <v>5.9562256857897601E-2</v>
      </c>
    </row>
    <row r="29" spans="1:16" ht="14.25" customHeight="1">
      <c r="A29" s="197" t="s">
        <v>1570</v>
      </c>
      <c r="B29" s="198">
        <v>0</v>
      </c>
      <c r="C29" s="198">
        <v>0</v>
      </c>
      <c r="D29" s="199" t="s">
        <v>837</v>
      </c>
      <c r="E29" s="200">
        <v>0</v>
      </c>
      <c r="F29" s="201">
        <v>0</v>
      </c>
      <c r="G29" s="198">
        <v>11935.88521</v>
      </c>
      <c r="H29" s="198">
        <v>9224.5516700000007</v>
      </c>
      <c r="I29" s="199">
        <v>77.284185527116009</v>
      </c>
      <c r="J29" s="200">
        <v>1.4579624365541595E-2</v>
      </c>
      <c r="K29" s="201">
        <v>1.0549371716682479E-2</v>
      </c>
      <c r="L29" s="198">
        <v>11935.88521</v>
      </c>
      <c r="M29" s="198">
        <v>9224.5516700000007</v>
      </c>
      <c r="N29" s="202">
        <v>77.284185527116009</v>
      </c>
      <c r="O29" s="203">
        <v>4.6162148117549337E-3</v>
      </c>
      <c r="P29" s="201">
        <v>3.3253626400655996E-3</v>
      </c>
    </row>
    <row r="30" spans="1:16" ht="18.75" customHeight="1">
      <c r="A30" s="587" t="s">
        <v>279</v>
      </c>
      <c r="B30" s="368">
        <v>1766974.45575</v>
      </c>
      <c r="C30" s="368">
        <v>1899581.54755</v>
      </c>
      <c r="D30" s="369">
        <v>107.5047543199324</v>
      </c>
      <c r="E30" s="370">
        <v>0.99999999999999989</v>
      </c>
      <c r="F30" s="371">
        <v>1</v>
      </c>
      <c r="G30" s="372">
        <v>818668.91154</v>
      </c>
      <c r="H30" s="368">
        <v>874417.16129999992</v>
      </c>
      <c r="I30" s="369">
        <v>106.80962095594076</v>
      </c>
      <c r="J30" s="370">
        <v>1</v>
      </c>
      <c r="K30" s="371">
        <v>1</v>
      </c>
      <c r="L30" s="373">
        <v>2585643.36729</v>
      </c>
      <c r="M30" s="374">
        <v>2773998.7088500001</v>
      </c>
      <c r="N30" s="375">
        <v>107.28466051980767</v>
      </c>
      <c r="O30" s="376">
        <v>1</v>
      </c>
      <c r="P30" s="371">
        <v>1</v>
      </c>
    </row>
    <row r="31" spans="1:16" ht="12.75" customHeight="1">
      <c r="A31" s="51" t="s">
        <v>426</v>
      </c>
    </row>
    <row r="32" spans="1:16" ht="12.75" customHeight="1"/>
    <row r="33" spans="1:1" ht="12.75" customHeight="1">
      <c r="A33" s="594"/>
    </row>
    <row r="34" spans="1:1" ht="12.75" customHeight="1">
      <c r="A34" s="73" t="s">
        <v>274</v>
      </c>
    </row>
    <row r="35" spans="1:1" ht="12.75" customHeight="1">
      <c r="A35" s="595"/>
    </row>
    <row r="36" spans="1:1" ht="12.75" customHeight="1"/>
    <row r="37" spans="1:1" ht="12.75" customHeight="1">
      <c r="A37" s="725"/>
    </row>
    <row r="38" spans="1:1" ht="12.75" customHeight="1">
      <c r="A38" s="669"/>
    </row>
    <row r="39" spans="1:1" ht="12.75" customHeight="1">
      <c r="A39" s="669"/>
    </row>
    <row r="40" spans="1:1" ht="12.75" customHeight="1">
      <c r="A40" s="669"/>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row r="54" spans="16:16" ht="12.75" customHeight="1">
      <c r="P54" s="40" t="s">
        <v>356</v>
      </c>
    </row>
    <row r="55" spans="16:16" ht="12.75" customHeight="1"/>
    <row r="56" spans="16:16" ht="12.75" customHeight="1"/>
    <row r="57" spans="16:16" ht="12.75" customHeight="1"/>
    <row r="58" spans="16:16" ht="12.75" customHeight="1"/>
    <row r="59"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30" t="s">
        <v>1501</v>
      </c>
    </row>
    <row r="2" spans="1:7" ht="12.75" customHeight="1">
      <c r="A2" s="121" t="s">
        <v>1502</v>
      </c>
    </row>
    <row r="3" spans="1:7" ht="12.75" customHeight="1"/>
    <row r="4" spans="1:7" ht="12.75" customHeight="1">
      <c r="B4" s="944" t="s">
        <v>1199</v>
      </c>
      <c r="C4" s="945"/>
      <c r="D4" s="945"/>
      <c r="E4" s="945"/>
      <c r="F4" s="945"/>
    </row>
    <row r="5" spans="1:7">
      <c r="A5" s="949" t="s">
        <v>545</v>
      </c>
      <c r="B5" s="949" t="s">
        <v>431</v>
      </c>
      <c r="C5" s="950" t="s">
        <v>432</v>
      </c>
      <c r="D5" s="950"/>
      <c r="E5" s="947" t="s">
        <v>433</v>
      </c>
      <c r="F5" s="947"/>
    </row>
    <row r="6" spans="1:7" ht="65.25">
      <c r="A6" s="949"/>
      <c r="B6" s="949"/>
      <c r="C6" s="377" t="s">
        <v>544</v>
      </c>
      <c r="D6" s="377" t="s">
        <v>434</v>
      </c>
      <c r="E6" s="377" t="s">
        <v>435</v>
      </c>
      <c r="F6" s="377" t="s">
        <v>436</v>
      </c>
    </row>
    <row r="7" spans="1:7" ht="22.5">
      <c r="A7" s="204">
        <v>1</v>
      </c>
      <c r="B7" s="205" t="s">
        <v>437</v>
      </c>
      <c r="C7" s="206">
        <v>597476</v>
      </c>
      <c r="D7" s="206">
        <v>136761.95193000001</v>
      </c>
      <c r="E7" s="206">
        <v>4130</v>
      </c>
      <c r="F7" s="206">
        <v>29205.262489999997</v>
      </c>
      <c r="G7" s="85"/>
    </row>
    <row r="8" spans="1:7" ht="22.5">
      <c r="A8" s="204">
        <v>2</v>
      </c>
      <c r="B8" s="205" t="s">
        <v>438</v>
      </c>
      <c r="C8" s="206">
        <v>108204</v>
      </c>
      <c r="D8" s="206">
        <v>152764.27227000002</v>
      </c>
      <c r="E8" s="206">
        <v>820557</v>
      </c>
      <c r="F8" s="206">
        <v>74739.342449999996</v>
      </c>
      <c r="G8" s="85"/>
    </row>
    <row r="9" spans="1:7" ht="22.5">
      <c r="A9" s="204">
        <v>3</v>
      </c>
      <c r="B9" s="205" t="s">
        <v>439</v>
      </c>
      <c r="C9" s="206">
        <v>164492</v>
      </c>
      <c r="D9" s="206">
        <v>261530.42750999998</v>
      </c>
      <c r="E9" s="206">
        <v>29114</v>
      </c>
      <c r="F9" s="206">
        <v>177476.65471</v>
      </c>
      <c r="G9" s="85"/>
    </row>
    <row r="10" spans="1:7" ht="33.75">
      <c r="A10" s="204">
        <v>4</v>
      </c>
      <c r="B10" s="205" t="s">
        <v>440</v>
      </c>
      <c r="C10" s="206">
        <v>15</v>
      </c>
      <c r="D10" s="206">
        <v>2083.9787700000002</v>
      </c>
      <c r="E10" s="206">
        <v>84</v>
      </c>
      <c r="F10" s="206">
        <v>179.52077</v>
      </c>
    </row>
    <row r="11" spans="1:7" ht="22.5">
      <c r="A11" s="204">
        <v>5</v>
      </c>
      <c r="B11" s="207" t="s">
        <v>441</v>
      </c>
      <c r="C11" s="206">
        <v>22</v>
      </c>
      <c r="D11" s="206">
        <v>4597.8456699999997</v>
      </c>
      <c r="E11" s="206">
        <v>2</v>
      </c>
      <c r="F11" s="603">
        <v>50.461790000000001</v>
      </c>
    </row>
    <row r="12" spans="1:7" ht="22.5">
      <c r="A12" s="204">
        <v>6</v>
      </c>
      <c r="B12" s="205" t="s">
        <v>442</v>
      </c>
      <c r="C12" s="206">
        <v>4237</v>
      </c>
      <c r="D12" s="206">
        <v>49167.992429999998</v>
      </c>
      <c r="E12" s="206">
        <v>426</v>
      </c>
      <c r="F12" s="206">
        <v>44125.066159999995</v>
      </c>
    </row>
    <row r="13" spans="1:7" ht="22.5">
      <c r="A13" s="204">
        <v>7</v>
      </c>
      <c r="B13" s="205" t="s">
        <v>443</v>
      </c>
      <c r="C13" s="206">
        <v>4051</v>
      </c>
      <c r="D13" s="206">
        <v>12207.45969</v>
      </c>
      <c r="E13" s="206">
        <v>377</v>
      </c>
      <c r="F13" s="206">
        <v>1003.7188000000001</v>
      </c>
    </row>
    <row r="14" spans="1:7" ht="22.5">
      <c r="A14" s="204">
        <v>8</v>
      </c>
      <c r="B14" s="205" t="s">
        <v>444</v>
      </c>
      <c r="C14" s="206">
        <v>160107</v>
      </c>
      <c r="D14" s="206">
        <v>233383.35144</v>
      </c>
      <c r="E14" s="206">
        <v>8406</v>
      </c>
      <c r="F14" s="206">
        <v>57404.218059999999</v>
      </c>
    </row>
    <row r="15" spans="1:7" ht="22.5">
      <c r="A15" s="204">
        <v>9</v>
      </c>
      <c r="B15" s="205" t="s">
        <v>445</v>
      </c>
      <c r="C15" s="206">
        <v>165357</v>
      </c>
      <c r="D15" s="206">
        <v>245625.49650000001</v>
      </c>
      <c r="E15" s="206">
        <v>17364</v>
      </c>
      <c r="F15" s="206">
        <v>94504.590709999989</v>
      </c>
    </row>
    <row r="16" spans="1:7" ht="33.75">
      <c r="A16" s="204">
        <v>10</v>
      </c>
      <c r="B16" s="205" t="s">
        <v>446</v>
      </c>
      <c r="C16" s="206">
        <v>631711</v>
      </c>
      <c r="D16" s="206">
        <v>517679.88430999999</v>
      </c>
      <c r="E16" s="206">
        <v>22939</v>
      </c>
      <c r="F16" s="206">
        <v>286415.06472000002</v>
      </c>
    </row>
    <row r="17" spans="1:6" ht="33.75">
      <c r="A17" s="204">
        <v>11</v>
      </c>
      <c r="B17" s="205" t="s">
        <v>447</v>
      </c>
      <c r="C17" s="206">
        <v>44</v>
      </c>
      <c r="D17" s="206">
        <v>350.83778000000001</v>
      </c>
      <c r="E17" s="206">
        <v>1</v>
      </c>
      <c r="F17" s="206">
        <v>34.717949999999995</v>
      </c>
    </row>
    <row r="18" spans="1:6" ht="22.5">
      <c r="A18" s="204">
        <v>12</v>
      </c>
      <c r="B18" s="205" t="s">
        <v>448</v>
      </c>
      <c r="C18" s="206">
        <v>6366</v>
      </c>
      <c r="D18" s="206">
        <v>12043.559929999999</v>
      </c>
      <c r="E18" s="206">
        <v>59</v>
      </c>
      <c r="F18" s="206">
        <v>1053.4266299999999</v>
      </c>
    </row>
    <row r="19" spans="1:6" ht="22.5">
      <c r="A19" s="204">
        <v>13</v>
      </c>
      <c r="B19" s="205" t="s">
        <v>449</v>
      </c>
      <c r="C19" s="206">
        <v>63128</v>
      </c>
      <c r="D19" s="206">
        <v>136483.2672</v>
      </c>
      <c r="E19" s="206">
        <v>3059</v>
      </c>
      <c r="F19" s="206">
        <v>34375.61348</v>
      </c>
    </row>
    <row r="20" spans="1:6" ht="22.5">
      <c r="A20" s="204">
        <v>14</v>
      </c>
      <c r="B20" s="205" t="s">
        <v>450</v>
      </c>
      <c r="C20" s="206">
        <v>10862</v>
      </c>
      <c r="D20" s="206">
        <v>47920.664570000001</v>
      </c>
      <c r="E20" s="206">
        <v>483</v>
      </c>
      <c r="F20" s="206">
        <v>-5164.8858700000001</v>
      </c>
    </row>
    <row r="21" spans="1:6" ht="22.5">
      <c r="A21" s="204">
        <v>15</v>
      </c>
      <c r="B21" s="205" t="s">
        <v>451</v>
      </c>
      <c r="C21" s="206">
        <v>638</v>
      </c>
      <c r="D21" s="206">
        <v>2465.0918099999999</v>
      </c>
      <c r="E21" s="206">
        <v>147</v>
      </c>
      <c r="F21" s="206">
        <v>-898.32168000000001</v>
      </c>
    </row>
    <row r="22" spans="1:6" ht="22.5">
      <c r="A22" s="204">
        <v>16</v>
      </c>
      <c r="B22" s="205" t="s">
        <v>452</v>
      </c>
      <c r="C22" s="206">
        <v>41029</v>
      </c>
      <c r="D22" s="206">
        <v>48291.904549999999</v>
      </c>
      <c r="E22" s="206">
        <v>969</v>
      </c>
      <c r="F22" s="206">
        <v>8091.9858400000003</v>
      </c>
    </row>
    <row r="23" spans="1:6" ht="22.5">
      <c r="A23" s="204">
        <v>17</v>
      </c>
      <c r="B23" s="205" t="s">
        <v>453</v>
      </c>
      <c r="C23" s="206">
        <v>7803</v>
      </c>
      <c r="D23" s="206">
        <v>2786.69362</v>
      </c>
      <c r="E23" s="206">
        <v>3</v>
      </c>
      <c r="F23" s="206">
        <v>174.3793</v>
      </c>
    </row>
    <row r="24" spans="1:6" ht="22.5">
      <c r="A24" s="204">
        <v>18</v>
      </c>
      <c r="B24" s="205" t="s">
        <v>454</v>
      </c>
      <c r="C24" s="206">
        <v>175405</v>
      </c>
      <c r="D24" s="206">
        <v>33436.867570000002</v>
      </c>
      <c r="E24" s="206">
        <v>58305</v>
      </c>
      <c r="F24" s="206">
        <v>9194.1706300000005</v>
      </c>
    </row>
    <row r="25" spans="1:6" ht="22.5">
      <c r="A25" s="204">
        <v>19</v>
      </c>
      <c r="B25" s="205" t="s">
        <v>455</v>
      </c>
      <c r="C25" s="206">
        <v>798256</v>
      </c>
      <c r="D25" s="206">
        <v>659826.59319000004</v>
      </c>
      <c r="E25" s="206">
        <v>13592</v>
      </c>
      <c r="F25" s="206">
        <v>584965.19347000006</v>
      </c>
    </row>
    <row r="26" spans="1:6" ht="22.5">
      <c r="A26" s="204">
        <v>20</v>
      </c>
      <c r="B26" s="205" t="s">
        <v>456</v>
      </c>
      <c r="C26" s="206">
        <v>3851</v>
      </c>
      <c r="D26" s="206">
        <v>4000.6403300000002</v>
      </c>
      <c r="E26" s="206">
        <v>1527</v>
      </c>
      <c r="F26" s="206">
        <v>5066.2706699999999</v>
      </c>
    </row>
    <row r="27" spans="1:6" ht="33.75">
      <c r="A27" s="204">
        <v>21</v>
      </c>
      <c r="B27" s="205" t="s">
        <v>457</v>
      </c>
      <c r="C27" s="206">
        <v>634060</v>
      </c>
      <c r="D27" s="206">
        <v>34082.117359999997</v>
      </c>
      <c r="E27" s="206">
        <v>939</v>
      </c>
      <c r="F27" s="206">
        <v>4619.9395400000003</v>
      </c>
    </row>
    <row r="28" spans="1:6" ht="22.5">
      <c r="A28" s="204">
        <v>22</v>
      </c>
      <c r="B28" s="205" t="s">
        <v>458</v>
      </c>
      <c r="C28" s="206">
        <v>2819</v>
      </c>
      <c r="D28" s="206">
        <v>1043.2350100000001</v>
      </c>
      <c r="E28" s="206">
        <v>45</v>
      </c>
      <c r="F28" s="206">
        <v>1480.60221</v>
      </c>
    </row>
    <row r="29" spans="1:6" ht="45">
      <c r="A29" s="204">
        <v>23</v>
      </c>
      <c r="B29" s="205" t="s">
        <v>459</v>
      </c>
      <c r="C29" s="206">
        <v>50134</v>
      </c>
      <c r="D29" s="206">
        <v>175464.57540999999</v>
      </c>
      <c r="E29" s="206">
        <v>745</v>
      </c>
      <c r="F29" s="206">
        <v>20700.549159999999</v>
      </c>
    </row>
    <row r="30" spans="1:6" ht="22.5">
      <c r="A30" s="204">
        <v>24</v>
      </c>
      <c r="B30" s="205" t="s">
        <v>460</v>
      </c>
      <c r="C30" s="206">
        <v>0</v>
      </c>
      <c r="D30" s="206">
        <v>0</v>
      </c>
      <c r="E30" s="206">
        <v>0</v>
      </c>
      <c r="F30" s="206">
        <v>0</v>
      </c>
    </row>
    <row r="31" spans="1:6" ht="22.5">
      <c r="A31" s="204">
        <v>25</v>
      </c>
      <c r="B31" s="205" t="s">
        <v>461</v>
      </c>
      <c r="C31" s="206">
        <v>0</v>
      </c>
      <c r="D31" s="206">
        <v>0</v>
      </c>
      <c r="E31" s="206">
        <v>0</v>
      </c>
      <c r="F31" s="206">
        <v>0</v>
      </c>
    </row>
    <row r="32" spans="1:6" ht="22.5">
      <c r="A32" s="378"/>
      <c r="B32" s="379" t="s">
        <v>462</v>
      </c>
      <c r="C32" s="380">
        <v>2140947</v>
      </c>
      <c r="D32" s="380">
        <v>1899581.54755</v>
      </c>
      <c r="E32" s="380">
        <v>966425</v>
      </c>
      <c r="F32" s="380">
        <v>811964.98694000009</v>
      </c>
    </row>
    <row r="33" spans="1:7" ht="22.5">
      <c r="A33" s="378"/>
      <c r="B33" s="379" t="s">
        <v>463</v>
      </c>
      <c r="C33" s="380">
        <v>1489120</v>
      </c>
      <c r="D33" s="380">
        <v>874417.16129999992</v>
      </c>
      <c r="E33" s="380">
        <v>16848</v>
      </c>
      <c r="F33" s="380">
        <v>616832.55504999997</v>
      </c>
    </row>
    <row r="34" spans="1:7">
      <c r="A34" s="378"/>
      <c r="B34" s="381" t="s">
        <v>464</v>
      </c>
      <c r="C34" s="382">
        <v>3630067</v>
      </c>
      <c r="D34" s="382">
        <v>2773998.7088500001</v>
      </c>
      <c r="E34" s="382">
        <v>983273</v>
      </c>
      <c r="F34" s="382">
        <v>1428797.5419900001</v>
      </c>
    </row>
    <row r="35" spans="1:7" ht="12.75" customHeight="1">
      <c r="A35" s="51" t="s">
        <v>466</v>
      </c>
    </row>
    <row r="36" spans="1:7" ht="12.75" customHeight="1"/>
    <row r="37" spans="1:7" ht="12.75" customHeight="1">
      <c r="A37" s="433" t="s">
        <v>357</v>
      </c>
    </row>
    <row r="38" spans="1:7" ht="12.75" customHeight="1">
      <c r="A38" s="120" t="s">
        <v>358</v>
      </c>
    </row>
    <row r="39" spans="1:7" ht="12.75" customHeight="1"/>
    <row r="40" spans="1:7" ht="12.75" customHeight="1"/>
    <row r="41" spans="1:7" ht="12.75" customHeight="1">
      <c r="G41" s="75"/>
    </row>
    <row r="42" spans="1:7" ht="12.75" customHeight="1">
      <c r="G42" s="85"/>
    </row>
    <row r="43" spans="1:7" ht="12.75" customHeight="1"/>
    <row r="44" spans="1:7" ht="12.75" customHeight="1">
      <c r="G44" s="85"/>
    </row>
    <row r="45" spans="1:7" ht="12.75" customHeight="1">
      <c r="G45" s="75"/>
    </row>
    <row r="46" spans="1:7" ht="12.75" customHeight="1">
      <c r="G46" s="75"/>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465</v>
      </c>
    </row>
    <row r="66" spans="1:1" ht="12.75" customHeight="1"/>
    <row r="67" spans="1:1" ht="12.75" customHeight="1">
      <c r="A67" s="728"/>
    </row>
    <row r="68" spans="1:1" ht="12.75" customHeight="1">
      <c r="A68" s="728"/>
    </row>
    <row r="69" spans="1:1" ht="12.75" customHeight="1">
      <c r="A69" s="759"/>
    </row>
    <row r="70" spans="1:1" ht="12.75" customHeight="1">
      <c r="A70" s="728"/>
    </row>
    <row r="71" spans="1:1" ht="12.75" customHeight="1">
      <c r="A71" s="728"/>
    </row>
    <row r="72" spans="1:1" ht="12.75" customHeight="1">
      <c r="A72" s="729"/>
    </row>
    <row r="73" spans="1:1" ht="12.75" customHeight="1"/>
    <row r="74" spans="1:1" ht="12.75" customHeight="1">
      <c r="A74" s="73" t="s">
        <v>274</v>
      </c>
    </row>
    <row r="75" spans="1:1" ht="12.75" customHeight="1"/>
    <row r="76" spans="1:1" ht="12.75" customHeight="1"/>
    <row r="77" spans="1:1" ht="12.75" customHeight="1"/>
    <row r="78" spans="1:1" ht="12.75" customHeight="1"/>
    <row r="79" spans="1:1" ht="12.75" customHeight="1"/>
    <row r="97" spans="6:6">
      <c r="F97" s="53" t="s">
        <v>359</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11" t="s">
        <v>1503</v>
      </c>
    </row>
    <row r="2" spans="1:18">
      <c r="A2" s="109" t="s">
        <v>1504</v>
      </c>
      <c r="Q2" s="85"/>
    </row>
    <row r="3" spans="1:18" ht="12.75" customHeight="1">
      <c r="A3" s="15"/>
      <c r="M3" s="75"/>
      <c r="Q3" s="75"/>
    </row>
    <row r="4" spans="1:18" ht="12.75" customHeight="1">
      <c r="M4" s="75"/>
      <c r="O4" s="75"/>
      <c r="Q4" s="75"/>
    </row>
    <row r="5" spans="1:18" ht="12.75" customHeight="1"/>
    <row r="6" spans="1:18" ht="12.75" customHeight="1">
      <c r="P6" s="75"/>
    </row>
    <row r="7" spans="1:18" ht="12.75" customHeight="1"/>
    <row r="8" spans="1:18" ht="12.75" customHeight="1">
      <c r="R8" s="75"/>
    </row>
    <row r="9" spans="1:18" ht="12.75" customHeight="1">
      <c r="R9" s="85"/>
    </row>
    <row r="10" spans="1:18" ht="12.75" customHeight="1">
      <c r="Q10" s="75"/>
    </row>
    <row r="11" spans="1:18" ht="12.75" customHeight="1">
      <c r="Q11" s="85"/>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466</v>
      </c>
    </row>
    <row r="43" spans="1:17" ht="12.75" customHeight="1">
      <c r="A43" s="54"/>
      <c r="Q43" s="85"/>
    </row>
    <row r="44" spans="1:17" ht="12.75" customHeight="1">
      <c r="A44" s="472" t="s">
        <v>179</v>
      </c>
    </row>
    <row r="45" spans="1:17" ht="12.75" customHeight="1">
      <c r="A45" s="472" t="s">
        <v>180</v>
      </c>
    </row>
    <row r="46" spans="1:17" ht="12.75" customHeight="1">
      <c r="A46" s="472" t="s">
        <v>181</v>
      </c>
    </row>
    <row r="47" spans="1:17" ht="12.75" customHeight="1">
      <c r="A47" s="55"/>
    </row>
    <row r="48" spans="1:17" ht="12.75" customHeight="1">
      <c r="A48" s="122" t="s">
        <v>182</v>
      </c>
    </row>
    <row r="49" spans="1:8" ht="12.75" customHeight="1">
      <c r="A49" s="122" t="s">
        <v>183</v>
      </c>
    </row>
    <row r="50" spans="1:8" ht="12.75" customHeight="1">
      <c r="A50" s="123" t="s">
        <v>184</v>
      </c>
    </row>
    <row r="51" spans="1:8" ht="12.75" customHeight="1">
      <c r="A51" s="56"/>
    </row>
    <row r="52" spans="1:8" ht="12.75" customHeight="1">
      <c r="A52" s="57" t="s">
        <v>856</v>
      </c>
    </row>
    <row r="53" spans="1:8" ht="12.75" customHeight="1">
      <c r="A53" s="57" t="s">
        <v>1541</v>
      </c>
      <c r="B53" s="30"/>
      <c r="C53" s="30"/>
      <c r="D53" s="30"/>
      <c r="E53" s="30"/>
      <c r="F53" s="30"/>
      <c r="G53" s="30"/>
      <c r="H53" s="30"/>
    </row>
    <row r="54" spans="1:8" ht="12.75" customHeight="1">
      <c r="A54" s="57" t="s">
        <v>1542</v>
      </c>
      <c r="B54" s="30"/>
      <c r="C54" s="30"/>
      <c r="D54" s="30"/>
      <c r="E54" s="30"/>
      <c r="F54" s="30"/>
      <c r="G54" s="30"/>
      <c r="H54" s="30"/>
    </row>
    <row r="55" spans="1:8" ht="12.75" customHeight="1">
      <c r="A55" s="57" t="s">
        <v>1543</v>
      </c>
      <c r="B55" s="30"/>
      <c r="C55" s="30"/>
      <c r="D55" s="30"/>
      <c r="E55" s="30"/>
      <c r="F55" s="30"/>
      <c r="G55" s="30"/>
      <c r="H55" s="30"/>
    </row>
    <row r="56" spans="1:8" ht="12.75" customHeight="1">
      <c r="A56" s="57" t="s">
        <v>1544</v>
      </c>
      <c r="H56" s="30"/>
    </row>
    <row r="57" spans="1:8" ht="12.75" customHeight="1">
      <c r="A57" s="57" t="s">
        <v>1545</v>
      </c>
      <c r="B57" s="30"/>
      <c r="C57" s="30"/>
      <c r="D57" s="30"/>
      <c r="E57" s="30"/>
      <c r="F57" s="30"/>
      <c r="G57" s="30"/>
      <c r="H57" s="30"/>
    </row>
    <row r="58" spans="1:8" ht="12.75" customHeight="1">
      <c r="A58" s="498" t="s">
        <v>1546</v>
      </c>
      <c r="B58" s="30"/>
      <c r="C58" s="30"/>
      <c r="D58" s="30"/>
      <c r="E58" s="30"/>
      <c r="F58" s="30"/>
      <c r="G58" s="30"/>
      <c r="H58" s="30"/>
    </row>
    <row r="59" spans="1:8" ht="12.75" customHeight="1">
      <c r="A59" s="498" t="s">
        <v>1547</v>
      </c>
      <c r="B59" s="30"/>
      <c r="C59" s="30"/>
      <c r="D59" s="30"/>
      <c r="E59" s="30"/>
      <c r="F59" s="30"/>
      <c r="G59" s="30"/>
      <c r="H59" s="30"/>
    </row>
    <row r="60" spans="1:8" ht="12.75" customHeight="1">
      <c r="A60" s="57" t="s">
        <v>1548</v>
      </c>
      <c r="B60" s="30"/>
      <c r="C60" s="30"/>
      <c r="D60" s="30"/>
      <c r="E60" s="30"/>
      <c r="F60" s="30"/>
      <c r="G60" s="30"/>
      <c r="H60" s="30"/>
    </row>
    <row r="61" spans="1:8" ht="12.75" customHeight="1">
      <c r="A61" s="57" t="s">
        <v>1549</v>
      </c>
    </row>
    <row r="62" spans="1:8" ht="12.75" customHeight="1">
      <c r="A62" s="498"/>
    </row>
    <row r="63" spans="1:8" ht="12.75" customHeight="1"/>
    <row r="64" spans="1:8" ht="12.75" customHeight="1">
      <c r="A64" s="73" t="s">
        <v>274</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321</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54" t="s">
        <v>367</v>
      </c>
      <c r="B1" s="455"/>
      <c r="C1" s="455"/>
      <c r="D1" s="455"/>
      <c r="E1" s="455"/>
      <c r="F1" s="455"/>
      <c r="G1" s="455"/>
    </row>
    <row r="2" spans="1:12">
      <c r="A2" s="452" t="s">
        <v>368</v>
      </c>
      <c r="B2" s="455"/>
      <c r="C2" s="455"/>
      <c r="D2" s="455"/>
      <c r="E2" s="455"/>
      <c r="F2" s="455"/>
      <c r="G2" s="455"/>
    </row>
    <row r="3" spans="1:12" ht="12.75" customHeight="1">
      <c r="A3" s="38" t="s">
        <v>738</v>
      </c>
      <c r="G3" s="312"/>
    </row>
    <row r="4" spans="1:12" ht="12.75" customHeight="1">
      <c r="A4" s="119" t="s">
        <v>1100</v>
      </c>
      <c r="G4" s="110"/>
    </row>
    <row r="5" spans="1:12" ht="40.5" customHeight="1">
      <c r="A5" s="727" t="s">
        <v>1313</v>
      </c>
      <c r="B5" s="953" t="s">
        <v>1250</v>
      </c>
      <c r="C5" s="954"/>
      <c r="D5" s="955"/>
      <c r="E5" s="953" t="s">
        <v>1251</v>
      </c>
      <c r="F5" s="954"/>
      <c r="G5" s="955"/>
      <c r="L5" s="619"/>
    </row>
    <row r="6" spans="1:12" ht="24">
      <c r="A6" s="951" t="s">
        <v>1437</v>
      </c>
      <c r="B6" s="719" t="str">
        <f>Naslovnica!A20</f>
        <v>Ožujak 2018.</v>
      </c>
      <c r="C6" s="715" t="s">
        <v>174</v>
      </c>
      <c r="D6" s="716" t="s">
        <v>94</v>
      </c>
      <c r="E6" s="719" t="str">
        <f>Naslovnica!A20</f>
        <v>Ožujak 2018.</v>
      </c>
      <c r="F6" s="715" t="s">
        <v>174</v>
      </c>
      <c r="G6" s="716" t="s">
        <v>94</v>
      </c>
    </row>
    <row r="7" spans="1:12" ht="24">
      <c r="A7" s="952"/>
      <c r="B7" s="720" t="str">
        <f>Naslovnica!A24</f>
        <v>March 2018</v>
      </c>
      <c r="C7" s="717" t="s">
        <v>1244</v>
      </c>
      <c r="D7" s="718" t="s">
        <v>148</v>
      </c>
      <c r="E7" s="720" t="str">
        <f>Naslovnica!A24</f>
        <v>March 2018</v>
      </c>
      <c r="F7" s="717" t="s">
        <v>1244</v>
      </c>
      <c r="G7" s="718" t="s">
        <v>148</v>
      </c>
    </row>
    <row r="8" spans="1:12" ht="25.5">
      <c r="A8" s="712" t="s">
        <v>1049</v>
      </c>
      <c r="B8" s="734">
        <v>218178202.25</v>
      </c>
      <c r="C8" s="724">
        <v>651619578.9000001</v>
      </c>
      <c r="D8" s="740">
        <v>-7.0995215596540373E-2</v>
      </c>
      <c r="E8" s="723">
        <v>824832.6</v>
      </c>
      <c r="F8" s="724">
        <v>5551844.6999999993</v>
      </c>
      <c r="G8" s="740">
        <v>-0.53207589941776723</v>
      </c>
      <c r="H8" s="85"/>
    </row>
    <row r="9" spans="1:12">
      <c r="A9" s="208" t="s">
        <v>467</v>
      </c>
      <c r="B9" s="735">
        <v>131726154.7</v>
      </c>
      <c r="C9" s="620">
        <v>419553416.03000003</v>
      </c>
      <c r="D9" s="741">
        <v>-9.9557148759092065E-2</v>
      </c>
      <c r="E9" s="621">
        <v>824832.6</v>
      </c>
      <c r="F9" s="620">
        <v>5551844.6999999993</v>
      </c>
      <c r="G9" s="741">
        <v>-0.53207589941776723</v>
      </c>
      <c r="H9" s="85"/>
    </row>
    <row r="10" spans="1:12">
      <c r="A10" s="208" t="s">
        <v>468</v>
      </c>
      <c r="B10" s="735">
        <v>86452047.549999997</v>
      </c>
      <c r="C10" s="620">
        <v>232066162.87</v>
      </c>
      <c r="D10" s="741">
        <v>-2.3814956218243987E-2</v>
      </c>
      <c r="E10" s="621" t="s">
        <v>837</v>
      </c>
      <c r="F10" s="621" t="s">
        <v>837</v>
      </c>
      <c r="G10" s="741" t="s">
        <v>837</v>
      </c>
      <c r="H10" s="75"/>
    </row>
    <row r="11" spans="1:12">
      <c r="A11" s="208" t="s">
        <v>469</v>
      </c>
      <c r="B11" s="735" t="s">
        <v>837</v>
      </c>
      <c r="C11" s="621" t="s">
        <v>837</v>
      </c>
      <c r="D11" s="742" t="s">
        <v>837</v>
      </c>
      <c r="E11" s="621" t="s">
        <v>837</v>
      </c>
      <c r="F11" s="621" t="s">
        <v>837</v>
      </c>
      <c r="G11" s="741" t="s">
        <v>837</v>
      </c>
    </row>
    <row r="12" spans="1:12">
      <c r="A12" s="208" t="s">
        <v>470</v>
      </c>
      <c r="B12" s="735" t="s">
        <v>837</v>
      </c>
      <c r="C12" s="621" t="s">
        <v>837</v>
      </c>
      <c r="D12" s="742" t="s">
        <v>837</v>
      </c>
      <c r="E12" s="621" t="s">
        <v>837</v>
      </c>
      <c r="F12" s="621" t="s">
        <v>837</v>
      </c>
      <c r="G12" s="741" t="s">
        <v>837</v>
      </c>
    </row>
    <row r="13" spans="1:12">
      <c r="A13" s="208" t="s">
        <v>1248</v>
      </c>
      <c r="B13" s="735" t="s">
        <v>837</v>
      </c>
      <c r="C13" s="621" t="s">
        <v>837</v>
      </c>
      <c r="D13" s="742" t="s">
        <v>837</v>
      </c>
      <c r="E13" s="621" t="s">
        <v>837</v>
      </c>
      <c r="F13" s="621" t="s">
        <v>837</v>
      </c>
      <c r="G13" s="741" t="s">
        <v>837</v>
      </c>
    </row>
    <row r="14" spans="1:12">
      <c r="A14" s="208" t="s">
        <v>471</v>
      </c>
      <c r="B14" s="735">
        <v>28884646.300000001</v>
      </c>
      <c r="C14" s="621">
        <v>225864378.30000001</v>
      </c>
      <c r="D14" s="741">
        <v>0.27979412718611102</v>
      </c>
      <c r="E14" s="621" t="s">
        <v>837</v>
      </c>
      <c r="F14" s="621" t="s">
        <v>837</v>
      </c>
      <c r="G14" s="741" t="s">
        <v>837</v>
      </c>
    </row>
    <row r="15" spans="1:12">
      <c r="A15" s="208" t="s">
        <v>1246</v>
      </c>
      <c r="B15" s="735" t="s">
        <v>837</v>
      </c>
      <c r="C15" s="621" t="s">
        <v>837</v>
      </c>
      <c r="D15" s="741" t="s">
        <v>837</v>
      </c>
      <c r="E15" s="621" t="s">
        <v>837</v>
      </c>
      <c r="F15" s="621" t="s">
        <v>837</v>
      </c>
      <c r="G15" s="741" t="s">
        <v>837</v>
      </c>
    </row>
    <row r="16" spans="1:12" ht="18.75" customHeight="1">
      <c r="A16" s="383" t="s">
        <v>1050</v>
      </c>
      <c r="B16" s="736">
        <v>247062848.55000001</v>
      </c>
      <c r="C16" s="622">
        <v>877483957.20000005</v>
      </c>
      <c r="D16" s="743">
        <v>-4.023928613570061E-2</v>
      </c>
      <c r="E16" s="714">
        <v>824832.6</v>
      </c>
      <c r="F16" s="622">
        <v>5551844.6999999993</v>
      </c>
      <c r="G16" s="743">
        <v>-0.53207589941776723</v>
      </c>
      <c r="I16" s="76"/>
      <c r="L16" s="76"/>
    </row>
    <row r="17" spans="1:7" ht="25.5">
      <c r="A17" s="831" t="s">
        <v>1438</v>
      </c>
      <c r="B17" s="737"/>
      <c r="C17" s="124"/>
      <c r="D17" s="744"/>
      <c r="E17" s="124"/>
      <c r="F17" s="136"/>
      <c r="G17" s="749"/>
    </row>
    <row r="18" spans="1:7" ht="25.5">
      <c r="A18" s="713" t="s">
        <v>1245</v>
      </c>
      <c r="B18" s="734">
        <v>36240447.509999998</v>
      </c>
      <c r="C18" s="723">
        <v>147310013.35999998</v>
      </c>
      <c r="D18" s="745">
        <v>-0.55144530436177897</v>
      </c>
      <c r="E18" s="723">
        <v>13310</v>
      </c>
      <c r="F18" s="723">
        <v>85734</v>
      </c>
      <c r="G18" s="745">
        <v>-0.70802439345413071</v>
      </c>
    </row>
    <row r="19" spans="1:7">
      <c r="A19" s="208" t="s">
        <v>467</v>
      </c>
      <c r="B19" s="735">
        <v>1961965</v>
      </c>
      <c r="C19" s="621">
        <v>7977241</v>
      </c>
      <c r="D19" s="741">
        <v>-0.23442533075015559</v>
      </c>
      <c r="E19" s="621">
        <v>13310</v>
      </c>
      <c r="F19" s="621">
        <v>85734</v>
      </c>
      <c r="G19" s="741">
        <v>-0.70802439345413071</v>
      </c>
    </row>
    <row r="20" spans="1:7">
      <c r="A20" s="208" t="s">
        <v>468</v>
      </c>
      <c r="B20" s="735">
        <v>34278482.509999998</v>
      </c>
      <c r="C20" s="621">
        <v>139332772.35999998</v>
      </c>
      <c r="D20" s="741">
        <v>-0.56183041122981281</v>
      </c>
      <c r="E20" s="621" t="s">
        <v>837</v>
      </c>
      <c r="F20" s="621" t="s">
        <v>837</v>
      </c>
      <c r="G20" s="742" t="s">
        <v>837</v>
      </c>
    </row>
    <row r="21" spans="1:7">
      <c r="A21" s="208" t="s">
        <v>469</v>
      </c>
      <c r="B21" s="735" t="s">
        <v>837</v>
      </c>
      <c r="C21" s="621" t="s">
        <v>837</v>
      </c>
      <c r="D21" s="742" t="s">
        <v>837</v>
      </c>
      <c r="E21" s="621" t="s">
        <v>837</v>
      </c>
      <c r="F21" s="621" t="s">
        <v>837</v>
      </c>
      <c r="G21" s="742" t="s">
        <v>837</v>
      </c>
    </row>
    <row r="22" spans="1:7">
      <c r="A22" s="208" t="s">
        <v>470</v>
      </c>
      <c r="B22" s="735" t="s">
        <v>837</v>
      </c>
      <c r="C22" s="621" t="s">
        <v>837</v>
      </c>
      <c r="D22" s="742" t="s">
        <v>837</v>
      </c>
      <c r="E22" s="621" t="s">
        <v>837</v>
      </c>
      <c r="F22" s="621" t="s">
        <v>837</v>
      </c>
      <c r="G22" s="742" t="s">
        <v>837</v>
      </c>
    </row>
    <row r="23" spans="1:7">
      <c r="A23" s="208" t="s">
        <v>1248</v>
      </c>
      <c r="B23" s="735" t="s">
        <v>837</v>
      </c>
      <c r="C23" s="621" t="s">
        <v>837</v>
      </c>
      <c r="D23" s="742" t="s">
        <v>837</v>
      </c>
      <c r="E23" s="621" t="s">
        <v>837</v>
      </c>
      <c r="F23" s="621" t="s">
        <v>837</v>
      </c>
      <c r="G23" s="742" t="s">
        <v>837</v>
      </c>
    </row>
    <row r="24" spans="1:7">
      <c r="A24" s="208" t="s">
        <v>471</v>
      </c>
      <c r="B24" s="735">
        <v>168391</v>
      </c>
      <c r="C24" s="621">
        <v>1163270</v>
      </c>
      <c r="D24" s="741">
        <v>4.5391776315789469</v>
      </c>
      <c r="E24" s="621" t="s">
        <v>837</v>
      </c>
      <c r="F24" s="621" t="s">
        <v>837</v>
      </c>
      <c r="G24" s="742" t="s">
        <v>837</v>
      </c>
    </row>
    <row r="25" spans="1:7">
      <c r="A25" s="208" t="s">
        <v>1247</v>
      </c>
      <c r="B25" s="735" t="s">
        <v>837</v>
      </c>
      <c r="C25" s="621" t="s">
        <v>837</v>
      </c>
      <c r="D25" s="741" t="s">
        <v>837</v>
      </c>
      <c r="E25" s="621" t="s">
        <v>837</v>
      </c>
      <c r="F25" s="621" t="s">
        <v>837</v>
      </c>
      <c r="G25" s="742" t="s">
        <v>837</v>
      </c>
    </row>
    <row r="26" spans="1:7" ht="18.75" customHeight="1">
      <c r="A26" s="383" t="s">
        <v>1051</v>
      </c>
      <c r="B26" s="736">
        <v>36408838.509999998</v>
      </c>
      <c r="C26" s="714">
        <v>148473283.35999998</v>
      </c>
      <c r="D26" s="743">
        <v>-0.54953059443293573</v>
      </c>
      <c r="E26" s="714">
        <v>13310</v>
      </c>
      <c r="F26" s="714">
        <v>85734</v>
      </c>
      <c r="G26" s="743">
        <v>-0.70802439345413071</v>
      </c>
    </row>
    <row r="27" spans="1:7" ht="18.75" customHeight="1">
      <c r="A27" s="383" t="s">
        <v>1252</v>
      </c>
      <c r="B27" s="736">
        <v>7915</v>
      </c>
      <c r="C27" s="714">
        <v>33733</v>
      </c>
      <c r="D27" s="743">
        <v>-0.28956108069293601</v>
      </c>
      <c r="E27" s="714">
        <v>177</v>
      </c>
      <c r="F27" s="714">
        <v>698</v>
      </c>
      <c r="G27" s="743">
        <v>-0.26250000000000001</v>
      </c>
    </row>
    <row r="28" spans="1:7" ht="25.5">
      <c r="A28" s="831" t="s">
        <v>1439</v>
      </c>
      <c r="B28" s="737"/>
      <c r="C28" s="124"/>
      <c r="D28" s="744"/>
      <c r="E28" s="124"/>
      <c r="F28" s="136"/>
      <c r="G28" s="750"/>
    </row>
    <row r="29" spans="1:7" ht="17.25" customHeight="1">
      <c r="A29" s="722" t="s">
        <v>188</v>
      </c>
      <c r="B29" s="735">
        <v>1064150801.9599999</v>
      </c>
      <c r="C29" s="621">
        <v>3838192893.5100002</v>
      </c>
      <c r="D29" s="741">
        <v>-0.12973306954754316</v>
      </c>
      <c r="E29" s="621" t="s">
        <v>837</v>
      </c>
      <c r="F29" s="621" t="s">
        <v>837</v>
      </c>
      <c r="G29" s="741" t="s">
        <v>837</v>
      </c>
    </row>
    <row r="30" spans="1:7" ht="17.25" customHeight="1">
      <c r="A30" s="722" t="s">
        <v>189</v>
      </c>
      <c r="B30" s="735">
        <v>668439867</v>
      </c>
      <c r="C30" s="752">
        <v>2602412648</v>
      </c>
      <c r="D30" s="741">
        <v>-0.32978918335294061</v>
      </c>
      <c r="E30" s="621" t="s">
        <v>837</v>
      </c>
      <c r="F30" s="621" t="s">
        <v>837</v>
      </c>
      <c r="G30" s="741" t="s">
        <v>837</v>
      </c>
    </row>
    <row r="31" spans="1:7" ht="48">
      <c r="A31" s="830" t="s">
        <v>1249</v>
      </c>
      <c r="B31" s="738"/>
      <c r="C31" s="796" t="s">
        <v>1434</v>
      </c>
      <c r="D31" s="829" t="s">
        <v>1435</v>
      </c>
      <c r="E31" s="124"/>
      <c r="F31" s="136"/>
      <c r="G31" s="750"/>
    </row>
    <row r="32" spans="1:7">
      <c r="A32" s="623" t="s">
        <v>190</v>
      </c>
      <c r="B32" s="739">
        <v>1804.97</v>
      </c>
      <c r="C32" s="209">
        <v>-2.0565747990905381E-2</v>
      </c>
      <c r="D32" s="741">
        <v>-1.8750067954725849E-2</v>
      </c>
      <c r="E32" s="209"/>
      <c r="F32" s="618"/>
      <c r="G32" s="741"/>
    </row>
    <row r="33" spans="1:7">
      <c r="A33" s="210" t="s">
        <v>191</v>
      </c>
      <c r="B33" s="739">
        <v>1047.6099999999999</v>
      </c>
      <c r="C33" s="209">
        <v>-2.7162305220734373E-2</v>
      </c>
      <c r="D33" s="741">
        <v>-1.4190403598415486E-2</v>
      </c>
      <c r="E33" s="209"/>
      <c r="F33" s="618"/>
      <c r="G33" s="741"/>
    </row>
    <row r="34" spans="1:7">
      <c r="A34" s="210" t="s">
        <v>518</v>
      </c>
      <c r="B34" s="739">
        <v>1033.5899999999999</v>
      </c>
      <c r="C34" s="209">
        <v>-4.4891283254941627E-2</v>
      </c>
      <c r="D34" s="741">
        <v>-2.9164788097385201E-2</v>
      </c>
      <c r="E34" s="209"/>
      <c r="F34" s="618"/>
      <c r="G34" s="741"/>
    </row>
    <row r="35" spans="1:7">
      <c r="A35" s="210" t="s">
        <v>519</v>
      </c>
      <c r="B35" s="739">
        <v>1054.58</v>
      </c>
      <c r="C35" s="209">
        <v>-6.7494318734470649E-2</v>
      </c>
      <c r="D35" s="741">
        <v>-1.9861517728519091E-2</v>
      </c>
      <c r="E35" s="209"/>
      <c r="F35" s="618"/>
      <c r="G35" s="741"/>
    </row>
    <row r="36" spans="1:7">
      <c r="A36" s="210" t="s">
        <v>520</v>
      </c>
      <c r="B36" s="739">
        <v>517.70000000000005</v>
      </c>
      <c r="C36" s="209">
        <v>-3.2752274723016228E-2</v>
      </c>
      <c r="D36" s="741">
        <v>-5.1918322497939588E-2</v>
      </c>
      <c r="E36" s="209"/>
      <c r="F36" s="618"/>
      <c r="G36" s="741"/>
    </row>
    <row r="37" spans="1:7">
      <c r="A37" s="210" t="s">
        <v>521</v>
      </c>
      <c r="B37" s="739">
        <v>472.89</v>
      </c>
      <c r="C37" s="209">
        <v>5.9349074664964974E-3</v>
      </c>
      <c r="D37" s="741">
        <v>4.1833007729550039E-3</v>
      </c>
      <c r="E37" s="209"/>
      <c r="F37" s="618"/>
      <c r="G37" s="741"/>
    </row>
    <row r="38" spans="1:7">
      <c r="A38" s="210" t="s">
        <v>608</v>
      </c>
      <c r="B38" s="739">
        <v>1137.81</v>
      </c>
      <c r="C38" s="209">
        <v>-2.0573120658339938E-2</v>
      </c>
      <c r="D38" s="741">
        <v>-1.8757114767670495E-2</v>
      </c>
      <c r="E38" s="209"/>
      <c r="F38" s="618"/>
      <c r="G38" s="741"/>
    </row>
    <row r="39" spans="1:7">
      <c r="A39" s="210" t="s">
        <v>522</v>
      </c>
      <c r="B39" s="739">
        <v>1163.77</v>
      </c>
      <c r="C39" s="209">
        <v>-9.1266153906219616E-2</v>
      </c>
      <c r="D39" s="741">
        <v>-6.0710740199678793E-2</v>
      </c>
      <c r="E39" s="209"/>
      <c r="F39" s="618"/>
      <c r="G39" s="741"/>
    </row>
    <row r="40" spans="1:7">
      <c r="A40" s="210" t="s">
        <v>523</v>
      </c>
      <c r="B40" s="739">
        <v>3514.96</v>
      </c>
      <c r="C40" s="209">
        <v>-2.999461868557951E-2</v>
      </c>
      <c r="D40" s="741">
        <v>-1.3920293554920886E-2</v>
      </c>
      <c r="E40" s="209"/>
      <c r="F40" s="618"/>
      <c r="G40" s="741"/>
    </row>
    <row r="41" spans="1:7">
      <c r="A41" s="623" t="s">
        <v>192</v>
      </c>
      <c r="B41" s="739">
        <v>112.1802</v>
      </c>
      <c r="C41" s="209">
        <v>1.0840064445669872E-2</v>
      </c>
      <c r="D41" s="741">
        <v>-2.2993422811617756E-4</v>
      </c>
      <c r="E41" s="209"/>
      <c r="F41" s="618"/>
      <c r="G41" s="741"/>
    </row>
    <row r="42" spans="1:7">
      <c r="A42" s="623" t="s">
        <v>275</v>
      </c>
      <c r="B42" s="739">
        <v>170.80670000000001</v>
      </c>
      <c r="C42" s="209">
        <v>2.1276761125082366E-2</v>
      </c>
      <c r="D42" s="741">
        <v>3.4915200067680381E-3</v>
      </c>
      <c r="E42" s="209"/>
      <c r="F42" s="618"/>
      <c r="G42" s="741"/>
    </row>
    <row r="43" spans="1:7" ht="26.25" customHeight="1">
      <c r="A43" s="831" t="s">
        <v>1436</v>
      </c>
      <c r="B43" s="738"/>
      <c r="C43" s="721"/>
      <c r="D43" s="746"/>
      <c r="E43" s="124"/>
      <c r="F43" s="136"/>
      <c r="G43" s="750"/>
    </row>
    <row r="44" spans="1:7">
      <c r="A44" s="208" t="s">
        <v>467</v>
      </c>
      <c r="B44" s="735">
        <v>141056.81826586</v>
      </c>
      <c r="C44" s="621"/>
      <c r="D44" s="741">
        <v>1.7096836280150064E-2</v>
      </c>
      <c r="E44" s="621">
        <v>2026.6226630000001</v>
      </c>
      <c r="F44" s="621"/>
      <c r="G44" s="741">
        <v>-0.33194918811951041</v>
      </c>
    </row>
    <row r="45" spans="1:7">
      <c r="A45" s="208" t="s">
        <v>468</v>
      </c>
      <c r="B45" s="735">
        <v>97758.884098880008</v>
      </c>
      <c r="C45" s="621"/>
      <c r="D45" s="741">
        <v>1.2416625772668792E-3</v>
      </c>
      <c r="E45" s="621" t="s">
        <v>837</v>
      </c>
      <c r="F45" s="621"/>
      <c r="G45" s="741" t="s">
        <v>837</v>
      </c>
    </row>
    <row r="46" spans="1:7">
      <c r="A46" s="208" t="s">
        <v>469</v>
      </c>
      <c r="B46" s="735" t="s">
        <v>837</v>
      </c>
      <c r="C46" s="621"/>
      <c r="D46" s="742" t="s">
        <v>837</v>
      </c>
      <c r="E46" s="621">
        <v>428.23750000000001</v>
      </c>
      <c r="F46" s="621"/>
      <c r="G46" s="742">
        <v>0</v>
      </c>
    </row>
    <row r="47" spans="1:7">
      <c r="A47" s="208" t="s">
        <v>1248</v>
      </c>
      <c r="B47" s="735" t="s">
        <v>837</v>
      </c>
      <c r="C47" s="621"/>
      <c r="D47" s="741" t="s">
        <v>837</v>
      </c>
      <c r="E47" s="621" t="s">
        <v>837</v>
      </c>
      <c r="F47" s="621"/>
      <c r="G47" s="741" t="s">
        <v>837</v>
      </c>
    </row>
    <row r="48" spans="1:7" ht="18.75" customHeight="1">
      <c r="A48" s="383" t="s">
        <v>1052</v>
      </c>
      <c r="B48" s="736">
        <v>238815.70236474002</v>
      </c>
      <c r="C48" s="714"/>
      <c r="D48" s="743">
        <v>1.0546227939922765E-2</v>
      </c>
      <c r="E48" s="714">
        <v>2454.8601630000003</v>
      </c>
      <c r="F48" s="714"/>
      <c r="G48" s="743">
        <v>-0.29088670830452906</v>
      </c>
    </row>
    <row r="49" spans="1:7" s="635" customFormat="1">
      <c r="A49" s="32" t="s">
        <v>472</v>
      </c>
      <c r="B49" s="747"/>
      <c r="C49" s="704"/>
      <c r="D49" s="704"/>
      <c r="E49" s="704"/>
      <c r="F49" s="705"/>
      <c r="G49" s="706"/>
    </row>
    <row r="50" spans="1:7" s="635" customFormat="1">
      <c r="A50" s="707"/>
      <c r="B50" s="748"/>
      <c r="C50" s="709"/>
      <c r="D50" s="710"/>
      <c r="E50" s="710"/>
      <c r="F50" s="709"/>
      <c r="G50" s="710"/>
    </row>
    <row r="51" spans="1:7" s="635" customFormat="1">
      <c r="A51" s="73" t="s">
        <v>274</v>
      </c>
      <c r="B51" s="708"/>
      <c r="C51" s="709"/>
      <c r="D51" s="710"/>
      <c r="E51" s="710"/>
      <c r="F51" s="709"/>
      <c r="G51" s="710"/>
    </row>
    <row r="52" spans="1:7" s="635" customFormat="1">
      <c r="A52" s="711"/>
      <c r="B52" s="708"/>
      <c r="C52" s="709"/>
      <c r="D52" s="710"/>
      <c r="E52" s="710"/>
      <c r="F52" s="709"/>
      <c r="G52" s="710"/>
    </row>
    <row r="53" spans="1:7" ht="12.75" customHeight="1">
      <c r="B53" s="59"/>
      <c r="C53" s="59"/>
      <c r="D53" s="59"/>
      <c r="E53" s="59"/>
      <c r="F53" s="60"/>
      <c r="G53" s="60"/>
    </row>
    <row r="54" spans="1:7" ht="12.75" customHeight="1">
      <c r="B54" s="83"/>
      <c r="C54" s="83"/>
      <c r="D54" s="83"/>
      <c r="E54" s="83"/>
      <c r="F54" s="83"/>
      <c r="G54" s="21" t="s">
        <v>360</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399" t="s">
        <v>1058</v>
      </c>
      <c r="E1" s="312" t="str">
        <f>Naslovnica!A20</f>
        <v>Ožujak 2018.</v>
      </c>
      <c r="G1" s="399" t="s">
        <v>1060</v>
      </c>
      <c r="K1" s="312" t="str">
        <f>E1</f>
        <v>Ožujak 2018.</v>
      </c>
    </row>
    <row r="2" spans="1:11" ht="12.75" customHeight="1">
      <c r="A2" s="119" t="s">
        <v>1059</v>
      </c>
      <c r="E2" s="110" t="str">
        <f>Naslovnica!A24</f>
        <v>March 2018</v>
      </c>
      <c r="G2" s="119" t="s">
        <v>1061</v>
      </c>
      <c r="K2" s="110" t="str">
        <f>E2</f>
        <v>March 2018</v>
      </c>
    </row>
    <row r="3" spans="1:11" ht="12.75" customHeight="1">
      <c r="A3" s="63" t="s">
        <v>1196</v>
      </c>
      <c r="G3" s="63" t="s">
        <v>1196</v>
      </c>
    </row>
    <row r="4" spans="1:11" ht="45" customHeight="1">
      <c r="A4" s="385" t="s">
        <v>474</v>
      </c>
      <c r="B4" s="385" t="s">
        <v>1197</v>
      </c>
      <c r="C4" s="385" t="s">
        <v>475</v>
      </c>
      <c r="D4" s="385" t="s">
        <v>476</v>
      </c>
      <c r="E4" s="385" t="s">
        <v>1318</v>
      </c>
      <c r="G4" s="385" t="s">
        <v>474</v>
      </c>
      <c r="H4" s="385" t="s">
        <v>1197</v>
      </c>
      <c r="I4" s="385" t="s">
        <v>475</v>
      </c>
      <c r="J4" s="385" t="s">
        <v>476</v>
      </c>
      <c r="K4" s="385" t="s">
        <v>1319</v>
      </c>
    </row>
    <row r="5" spans="1:11" ht="12.75" customHeight="1">
      <c r="A5" s="211" t="s">
        <v>1506</v>
      </c>
      <c r="B5" s="212">
        <v>20727080.5</v>
      </c>
      <c r="C5" s="213">
        <v>0.15734977269476164</v>
      </c>
      <c r="D5" s="214">
        <v>164</v>
      </c>
      <c r="E5" s="731">
        <v>0.31</v>
      </c>
      <c r="F5" s="85"/>
      <c r="G5" s="211" t="s">
        <v>1532</v>
      </c>
      <c r="H5" s="212">
        <v>307960</v>
      </c>
      <c r="I5" s="213">
        <v>0.37336060674614463</v>
      </c>
      <c r="J5" s="214">
        <v>67</v>
      </c>
      <c r="K5" s="731">
        <v>-11.26</v>
      </c>
    </row>
    <row r="6" spans="1:11" ht="12.75" customHeight="1">
      <c r="A6" s="211" t="s">
        <v>1507</v>
      </c>
      <c r="B6" s="212">
        <v>16517338.699999999</v>
      </c>
      <c r="C6" s="213">
        <v>0.12539148916642601</v>
      </c>
      <c r="D6" s="214">
        <v>40.1</v>
      </c>
      <c r="E6" s="731">
        <v>-4.3</v>
      </c>
      <c r="F6" s="85"/>
      <c r="G6" s="211" t="s">
        <v>1533</v>
      </c>
      <c r="H6" s="212">
        <v>121577.4</v>
      </c>
      <c r="I6" s="213">
        <v>0.14739645353493544</v>
      </c>
      <c r="J6" s="214">
        <v>37</v>
      </c>
      <c r="K6" s="731">
        <v>-11.899999999999999</v>
      </c>
    </row>
    <row r="7" spans="1:11" ht="12.75" customHeight="1">
      <c r="A7" s="211" t="s">
        <v>1508</v>
      </c>
      <c r="B7" s="212">
        <v>9223763</v>
      </c>
      <c r="C7" s="213">
        <v>7.0022259596104378E-2</v>
      </c>
      <c r="D7" s="214">
        <v>424</v>
      </c>
      <c r="E7" s="731">
        <v>0.95</v>
      </c>
      <c r="F7" s="85"/>
      <c r="G7" s="211" t="s">
        <v>1534</v>
      </c>
      <c r="H7" s="212">
        <v>120798</v>
      </c>
      <c r="I7" s="213">
        <v>0.14645153452955181</v>
      </c>
      <c r="J7" s="214">
        <v>65</v>
      </c>
      <c r="K7" s="731">
        <v>-4.41</v>
      </c>
    </row>
    <row r="8" spans="1:11" ht="12.75" customHeight="1">
      <c r="A8" s="211" t="s">
        <v>1509</v>
      </c>
      <c r="B8" s="212">
        <v>8432703</v>
      </c>
      <c r="C8" s="213">
        <v>6.4016922221749206E-2</v>
      </c>
      <c r="D8" s="214">
        <v>505</v>
      </c>
      <c r="E8" s="731">
        <v>6.54</v>
      </c>
      <c r="G8" s="211" t="s">
        <v>1535</v>
      </c>
      <c r="H8" s="212">
        <v>113071</v>
      </c>
      <c r="I8" s="213">
        <v>0.13708357307894961</v>
      </c>
      <c r="J8" s="214">
        <v>50</v>
      </c>
      <c r="K8" s="731">
        <v>-1.96</v>
      </c>
    </row>
    <row r="9" spans="1:11" ht="12.75" customHeight="1">
      <c r="A9" s="211" t="s">
        <v>1510</v>
      </c>
      <c r="B9" s="212">
        <v>8233900</v>
      </c>
      <c r="C9" s="213">
        <v>6.2507707894095266E-2</v>
      </c>
      <c r="D9" s="214">
        <v>970</v>
      </c>
      <c r="E9" s="731">
        <v>1.04</v>
      </c>
      <c r="G9" s="211" t="s">
        <v>1536</v>
      </c>
      <c r="H9" s="212">
        <v>52000</v>
      </c>
      <c r="I9" s="213">
        <v>6.3043095047407197E-2</v>
      </c>
      <c r="J9" s="214">
        <v>1300</v>
      </c>
      <c r="K9" s="731">
        <v>-7.1400000000000006</v>
      </c>
    </row>
    <row r="10" spans="1:11" ht="12.75" customHeight="1">
      <c r="A10" s="211" t="s">
        <v>1511</v>
      </c>
      <c r="B10" s="212">
        <v>7627602</v>
      </c>
      <c r="C10" s="213">
        <v>5.7904992500323882E-2</v>
      </c>
      <c r="D10" s="214">
        <v>568</v>
      </c>
      <c r="E10" s="732">
        <v>-9.84</v>
      </c>
      <c r="G10" s="211" t="s">
        <v>1537</v>
      </c>
      <c r="H10" s="212">
        <v>41175</v>
      </c>
      <c r="I10" s="213">
        <v>4.9919219972634446E-2</v>
      </c>
      <c r="J10" s="214">
        <v>115</v>
      </c>
      <c r="K10" s="732">
        <v>15</v>
      </c>
    </row>
    <row r="11" spans="1:11" ht="12.75" customHeight="1">
      <c r="A11" s="211" t="s">
        <v>1512</v>
      </c>
      <c r="B11" s="212">
        <v>7281292</v>
      </c>
      <c r="C11" s="213">
        <v>5.5275977778162559E-2</v>
      </c>
      <c r="D11" s="214">
        <v>260</v>
      </c>
      <c r="E11" s="731">
        <v>2.36</v>
      </c>
      <c r="G11" s="211" t="s">
        <v>1538</v>
      </c>
      <c r="H11" s="212">
        <v>28160</v>
      </c>
      <c r="I11" s="213">
        <v>3.4140260702595897E-2</v>
      </c>
      <c r="J11" s="214">
        <v>2180</v>
      </c>
      <c r="K11" s="731">
        <v>1.87</v>
      </c>
    </row>
    <row r="12" spans="1:11" ht="12.75" customHeight="1">
      <c r="A12" s="211" t="s">
        <v>1513</v>
      </c>
      <c r="B12" s="212">
        <v>6049010</v>
      </c>
      <c r="C12" s="213">
        <v>4.5921100587626905E-2</v>
      </c>
      <c r="D12" s="214">
        <v>425</v>
      </c>
      <c r="E12" s="731">
        <v>-3.85</v>
      </c>
      <c r="G12" s="211" t="s">
        <v>1539</v>
      </c>
      <c r="H12" s="212">
        <v>23150</v>
      </c>
      <c r="I12" s="213">
        <v>2.8066300968220704E-2</v>
      </c>
      <c r="J12" s="214">
        <v>1750</v>
      </c>
      <c r="K12" s="731">
        <v>-1.69</v>
      </c>
    </row>
    <row r="13" spans="1:11" ht="12.75" customHeight="1">
      <c r="A13" s="211" t="s">
        <v>1514</v>
      </c>
      <c r="B13" s="212">
        <v>4770955</v>
      </c>
      <c r="C13" s="213">
        <v>3.6218737356037027E-2</v>
      </c>
      <c r="D13" s="214">
        <v>655</v>
      </c>
      <c r="E13" s="731">
        <v>-5.07</v>
      </c>
      <c r="G13" s="211" t="s">
        <v>1540</v>
      </c>
      <c r="H13" s="212">
        <v>16941.2</v>
      </c>
      <c r="I13" s="213">
        <v>2.0538955419560287E-2</v>
      </c>
      <c r="J13" s="214">
        <v>13</v>
      </c>
      <c r="K13" s="731">
        <v>1.5599999999999998</v>
      </c>
    </row>
    <row r="14" spans="1:11" ht="12.75" customHeight="1">
      <c r="A14" s="211" t="s">
        <v>1515</v>
      </c>
      <c r="B14" s="212">
        <v>3476778</v>
      </c>
      <c r="C14" s="213">
        <v>2.6393983851712644E-2</v>
      </c>
      <c r="D14" s="214">
        <v>292</v>
      </c>
      <c r="E14" s="731">
        <v>3.55</v>
      </c>
      <c r="G14" s="211" t="s">
        <v>837</v>
      </c>
      <c r="H14" s="212"/>
      <c r="I14" s="213"/>
      <c r="J14" s="214"/>
      <c r="K14" s="731"/>
    </row>
    <row r="15" spans="1:11" ht="12.75" customHeight="1">
      <c r="A15" s="211" t="s">
        <v>838</v>
      </c>
      <c r="B15" s="212">
        <v>39385732.5</v>
      </c>
      <c r="C15" s="213">
        <v>0.29899705635300078</v>
      </c>
      <c r="D15" s="215"/>
      <c r="E15" s="733"/>
      <c r="G15" s="211" t="s">
        <v>838</v>
      </c>
      <c r="H15" s="212"/>
      <c r="I15" s="213"/>
      <c r="J15" s="215"/>
      <c r="K15" s="733"/>
    </row>
    <row r="16" spans="1:11" ht="15.75" customHeight="1">
      <c r="A16" s="386" t="s">
        <v>473</v>
      </c>
      <c r="B16" s="387">
        <f>SUM(B5:B15)</f>
        <v>131726154.7</v>
      </c>
      <c r="C16" s="388"/>
      <c r="D16" s="389"/>
      <c r="E16" s="389"/>
      <c r="G16" s="386" t="s">
        <v>473</v>
      </c>
      <c r="H16" s="387">
        <f>SUM(H5:H15)</f>
        <v>824832.6</v>
      </c>
      <c r="I16" s="388"/>
      <c r="J16" s="389"/>
      <c r="K16" s="389"/>
    </row>
    <row r="17" spans="1:8" ht="12.75" customHeight="1">
      <c r="A17" s="62" t="s">
        <v>1070</v>
      </c>
      <c r="G17" s="62" t="s">
        <v>1070</v>
      </c>
    </row>
    <row r="18" spans="1:8" ht="12.75" customHeight="1"/>
    <row r="19" spans="1:8" ht="12.75" customHeight="1">
      <c r="A19" s="399" t="s">
        <v>1064</v>
      </c>
    </row>
    <row r="20" spans="1:8" ht="12.75" customHeight="1">
      <c r="A20" s="119" t="s">
        <v>1065</v>
      </c>
    </row>
    <row r="21" spans="1:8" ht="12.75" customHeight="1">
      <c r="A21" s="63" t="s">
        <v>1271</v>
      </c>
    </row>
    <row r="22" spans="1:8" ht="43.5">
      <c r="A22" s="385" t="s">
        <v>477</v>
      </c>
      <c r="B22" s="385" t="s">
        <v>1197</v>
      </c>
      <c r="C22" s="385" t="s">
        <v>475</v>
      </c>
      <c r="D22" s="385" t="s">
        <v>1272</v>
      </c>
    </row>
    <row r="23" spans="1:8" ht="15" customHeight="1">
      <c r="A23" s="217" t="s">
        <v>1516</v>
      </c>
      <c r="B23" s="212">
        <v>55609399.979999997</v>
      </c>
      <c r="C23" s="218">
        <v>0.64323982549792125</v>
      </c>
      <c r="D23" s="293">
        <v>124.8</v>
      </c>
      <c r="E23" s="85"/>
      <c r="F23" s="85"/>
      <c r="H23" s="76"/>
    </row>
    <row r="24" spans="1:8" ht="12.75" customHeight="1">
      <c r="A24" s="217" t="s">
        <v>1517</v>
      </c>
      <c r="B24" s="212">
        <v>21032499.059999999</v>
      </c>
      <c r="C24" s="218">
        <v>0.24328514657603381</v>
      </c>
      <c r="D24" s="293">
        <v>104.75</v>
      </c>
      <c r="E24" s="85"/>
      <c r="F24" s="85"/>
    </row>
    <row r="25" spans="1:8" ht="12.75" customHeight="1">
      <c r="A25" s="217" t="s">
        <v>1518</v>
      </c>
      <c r="B25" s="212">
        <v>5808905</v>
      </c>
      <c r="C25" s="218">
        <v>6.7192220018159637E-2</v>
      </c>
      <c r="D25" s="293">
        <v>106.2</v>
      </c>
      <c r="E25" s="85"/>
      <c r="F25" s="85"/>
    </row>
    <row r="26" spans="1:8" ht="12.75" customHeight="1">
      <c r="A26" s="217" t="s">
        <v>1519</v>
      </c>
      <c r="B26" s="212">
        <v>1070500</v>
      </c>
      <c r="C26" s="218">
        <v>1.2382586998658077E-2</v>
      </c>
      <c r="D26" s="293">
        <v>107.05</v>
      </c>
      <c r="E26" s="85"/>
    </row>
    <row r="27" spans="1:8" ht="12.75" customHeight="1">
      <c r="A27" s="217" t="s">
        <v>1520</v>
      </c>
      <c r="B27" s="212">
        <v>1044500</v>
      </c>
      <c r="C27" s="218">
        <v>1.2081842242034901E-2</v>
      </c>
      <c r="D27" s="293">
        <v>104.45</v>
      </c>
    </row>
    <row r="28" spans="1:8" ht="12.75" customHeight="1">
      <c r="A28" s="217" t="s">
        <v>1521</v>
      </c>
      <c r="B28" s="212">
        <v>759859.85</v>
      </c>
      <c r="C28" s="218">
        <v>8.7893794483066574E-3</v>
      </c>
      <c r="D28" s="293">
        <v>102.1</v>
      </c>
    </row>
    <row r="29" spans="1:8" ht="12.75" customHeight="1">
      <c r="A29" s="217" t="s">
        <v>1522</v>
      </c>
      <c r="B29" s="212">
        <v>732848.13</v>
      </c>
      <c r="C29" s="218">
        <v>8.4769320191769113E-3</v>
      </c>
      <c r="D29" s="294">
        <v>27.5</v>
      </c>
    </row>
    <row r="30" spans="1:8" ht="12.75" customHeight="1">
      <c r="A30" s="217" t="s">
        <v>1523</v>
      </c>
      <c r="B30" s="212">
        <v>106575</v>
      </c>
      <c r="C30" s="218">
        <v>1.2327643245044228E-3</v>
      </c>
      <c r="D30" s="293">
        <v>101.5</v>
      </c>
    </row>
    <row r="31" spans="1:8" ht="12.75" customHeight="1">
      <c r="A31" s="217" t="s">
        <v>1524</v>
      </c>
      <c r="B31" s="212">
        <v>100481.34</v>
      </c>
      <c r="C31" s="218">
        <v>1.162278313210408E-3</v>
      </c>
      <c r="D31" s="293">
        <v>95.75</v>
      </c>
    </row>
    <row r="32" spans="1:8" ht="12.75" customHeight="1">
      <c r="A32" s="217" t="s">
        <v>1525</v>
      </c>
      <c r="B32" s="212">
        <v>72859.289999999994</v>
      </c>
      <c r="C32" s="218">
        <v>8.4277113226105408E-4</v>
      </c>
      <c r="D32" s="293">
        <v>99.36</v>
      </c>
    </row>
    <row r="33" spans="1:10" ht="15" customHeight="1">
      <c r="A33" s="211" t="s">
        <v>838</v>
      </c>
      <c r="B33" s="212">
        <v>113619.90000000596</v>
      </c>
      <c r="C33" s="218">
        <v>1.3142534297327462E-3</v>
      </c>
      <c r="D33" s="219"/>
    </row>
    <row r="34" spans="1:10" ht="15" customHeight="1">
      <c r="A34" s="220" t="s">
        <v>473</v>
      </c>
      <c r="B34" s="221">
        <f>SUM(B23:B33)</f>
        <v>86452047.549999997</v>
      </c>
      <c r="C34" s="218"/>
      <c r="D34" s="219"/>
    </row>
    <row r="35" spans="1:10" ht="15" customHeight="1">
      <c r="A35" s="216" t="s">
        <v>480</v>
      </c>
      <c r="B35" s="212"/>
      <c r="C35" s="218"/>
      <c r="D35" s="219"/>
    </row>
    <row r="36" spans="1:10" ht="12.75" customHeight="1">
      <c r="A36" s="612" t="s">
        <v>837</v>
      </c>
      <c r="B36" s="832" t="s">
        <v>837</v>
      </c>
      <c r="C36" s="218"/>
      <c r="D36" s="219"/>
    </row>
    <row r="37" spans="1:10" ht="12.75" customHeight="1">
      <c r="A37" s="211" t="s">
        <v>838</v>
      </c>
      <c r="B37" s="833" t="s">
        <v>837</v>
      </c>
      <c r="C37" s="218"/>
      <c r="D37" s="219"/>
    </row>
    <row r="38" spans="1:10" ht="15" customHeight="1">
      <c r="A38" s="220" t="s">
        <v>473</v>
      </c>
      <c r="B38" s="212">
        <f>SUM(B36:B37)</f>
        <v>0</v>
      </c>
      <c r="C38" s="218"/>
      <c r="D38" s="219"/>
    </row>
    <row r="39" spans="1:10" ht="26.25" customHeight="1">
      <c r="A39" s="390" t="s">
        <v>479</v>
      </c>
      <c r="B39" s="391">
        <f>B34+B38</f>
        <v>86452047.549999997</v>
      </c>
      <c r="C39" s="392"/>
      <c r="D39" s="393"/>
    </row>
    <row r="40" spans="1:10" ht="12.75" customHeight="1"/>
    <row r="41" spans="1:10" ht="12.75" customHeight="1">
      <c r="A41" s="399" t="s">
        <v>1063</v>
      </c>
      <c r="G41" s="420"/>
      <c r="H41" s="635"/>
      <c r="I41" s="635"/>
      <c r="J41" s="635"/>
    </row>
    <row r="42" spans="1:10" ht="12.75" customHeight="1">
      <c r="A42" s="119" t="s">
        <v>1062</v>
      </c>
      <c r="B42" s="76"/>
      <c r="G42" s="505"/>
      <c r="H42" s="635"/>
      <c r="I42" s="635"/>
      <c r="J42" s="635"/>
    </row>
    <row r="43" spans="1:10" ht="12.75" customHeight="1">
      <c r="A43" s="63" t="s">
        <v>1271</v>
      </c>
      <c r="G43" s="648"/>
      <c r="H43" s="635"/>
      <c r="I43" s="635"/>
      <c r="J43" s="635"/>
    </row>
    <row r="44" spans="1:10" ht="43.5">
      <c r="A44" s="385" t="s">
        <v>478</v>
      </c>
      <c r="B44" s="385" t="s">
        <v>1197</v>
      </c>
      <c r="C44" s="385" t="s">
        <v>475</v>
      </c>
      <c r="D44" s="638"/>
      <c r="G44" s="638"/>
      <c r="H44" s="649"/>
      <c r="I44" s="638"/>
      <c r="J44" s="638"/>
    </row>
    <row r="45" spans="1:10" ht="12.75" customHeight="1">
      <c r="A45" s="217" t="s">
        <v>1520</v>
      </c>
      <c r="B45" s="212">
        <v>304799889.51999998</v>
      </c>
      <c r="C45" s="218">
        <v>0.28642546616382386</v>
      </c>
      <c r="D45" s="640"/>
      <c r="E45" s="85"/>
      <c r="F45" s="85"/>
      <c r="G45" s="637"/>
      <c r="H45" s="634"/>
      <c r="I45" s="639"/>
      <c r="J45" s="640"/>
    </row>
    <row r="46" spans="1:10" ht="12.75" customHeight="1">
      <c r="A46" s="217" t="s">
        <v>1526</v>
      </c>
      <c r="B46" s="212">
        <v>277599687.24000001</v>
      </c>
      <c r="C46" s="218">
        <v>0.26086498899282379</v>
      </c>
      <c r="D46" s="640"/>
      <c r="E46" s="85"/>
      <c r="F46" s="85"/>
      <c r="G46" s="645"/>
      <c r="H46" s="646"/>
      <c r="I46" s="639"/>
      <c r="J46" s="640"/>
    </row>
    <row r="47" spans="1:10" ht="12.75" customHeight="1">
      <c r="A47" s="217" t="s">
        <v>1518</v>
      </c>
      <c r="B47" s="212">
        <v>180859957.38</v>
      </c>
      <c r="C47" s="218">
        <v>0.16995707473685509</v>
      </c>
      <c r="D47" s="640"/>
      <c r="E47" s="85"/>
      <c r="G47" s="645"/>
      <c r="H47" s="646"/>
      <c r="I47" s="639"/>
      <c r="J47" s="640"/>
    </row>
    <row r="48" spans="1:10" ht="12.75" customHeight="1">
      <c r="A48" s="217" t="s">
        <v>1516</v>
      </c>
      <c r="B48" s="212">
        <v>72033994.040000007</v>
      </c>
      <c r="C48" s="218">
        <v>6.769152821886204E-2</v>
      </c>
      <c r="D48" s="640"/>
      <c r="G48" s="645"/>
      <c r="H48" s="646"/>
      <c r="I48" s="639"/>
      <c r="J48" s="640"/>
    </row>
    <row r="49" spans="1:10" ht="12.75" customHeight="1">
      <c r="A49" s="217" t="s">
        <v>1517</v>
      </c>
      <c r="B49" s="212">
        <v>43188026.369999997</v>
      </c>
      <c r="C49" s="218">
        <v>4.0584498259508321E-2</v>
      </c>
      <c r="D49" s="640"/>
      <c r="G49" s="645"/>
      <c r="H49" s="646"/>
      <c r="I49" s="639"/>
      <c r="J49" s="640"/>
    </row>
    <row r="50" spans="1:10" ht="12.75" customHeight="1">
      <c r="A50" s="217" t="s">
        <v>1527</v>
      </c>
      <c r="B50" s="212">
        <v>36592061.960000001</v>
      </c>
      <c r="C50" s="218">
        <v>3.4386162085865202E-2</v>
      </c>
      <c r="D50" s="641"/>
      <c r="G50" s="645"/>
      <c r="H50" s="646"/>
      <c r="I50" s="639"/>
      <c r="J50" s="641"/>
    </row>
    <row r="51" spans="1:10" ht="12.75" customHeight="1">
      <c r="A51" s="217" t="s">
        <v>1528</v>
      </c>
      <c r="B51" s="212">
        <v>29865028</v>
      </c>
      <c r="C51" s="218">
        <v>2.8064657701702873E-2</v>
      </c>
      <c r="D51" s="640"/>
      <c r="G51" s="645"/>
      <c r="H51" s="646"/>
      <c r="I51" s="639"/>
      <c r="J51" s="640"/>
    </row>
    <row r="52" spans="1:10" ht="12.75" customHeight="1">
      <c r="A52" s="217" t="s">
        <v>1529</v>
      </c>
      <c r="B52" s="212">
        <v>28534246.449999999</v>
      </c>
      <c r="C52" s="218">
        <v>2.681410040517224E-2</v>
      </c>
      <c r="D52" s="640"/>
      <c r="G52" s="645"/>
      <c r="H52" s="646"/>
      <c r="I52" s="639"/>
      <c r="J52" s="640"/>
    </row>
    <row r="53" spans="1:10" ht="12.75" customHeight="1">
      <c r="A53" s="217" t="s">
        <v>1530</v>
      </c>
      <c r="B53" s="212">
        <v>24061312.620000001</v>
      </c>
      <c r="C53" s="218">
        <v>2.2610810963711921E-2</v>
      </c>
      <c r="D53" s="640"/>
      <c r="G53" s="645"/>
      <c r="H53" s="646"/>
      <c r="I53" s="639"/>
      <c r="J53" s="640"/>
    </row>
    <row r="54" spans="1:10" ht="12.75" customHeight="1">
      <c r="A54" s="222" t="s">
        <v>1531</v>
      </c>
      <c r="B54" s="212">
        <v>21477950</v>
      </c>
      <c r="C54" s="218">
        <v>2.0183182647084384E-2</v>
      </c>
      <c r="D54" s="640"/>
      <c r="G54" s="645"/>
      <c r="H54" s="646"/>
      <c r="I54" s="639"/>
      <c r="J54" s="640"/>
    </row>
    <row r="55" spans="1:10" ht="24">
      <c r="A55" s="223" t="s">
        <v>515</v>
      </c>
      <c r="B55" s="212">
        <v>45138648.379999876</v>
      </c>
      <c r="C55" s="218">
        <v>4.2417529824590197E-2</v>
      </c>
      <c r="D55" s="642"/>
      <c r="G55" s="647"/>
      <c r="H55" s="646"/>
      <c r="I55" s="639"/>
      <c r="J55" s="642"/>
    </row>
    <row r="56" spans="1:10" ht="26.25" customHeight="1">
      <c r="A56" s="390" t="s">
        <v>911</v>
      </c>
      <c r="B56" s="391">
        <f>SUM(B45:B55)</f>
        <v>1064150801.9599999</v>
      </c>
      <c r="C56" s="392"/>
      <c r="D56" s="644"/>
      <c r="G56" s="637"/>
      <c r="H56" s="634"/>
      <c r="I56" s="643"/>
      <c r="J56" s="644"/>
    </row>
    <row r="57" spans="1:10" ht="12.75" customHeight="1">
      <c r="G57" s="635"/>
      <c r="H57" s="635"/>
      <c r="I57" s="635"/>
      <c r="J57" s="635"/>
    </row>
    <row r="58" spans="1:10" ht="12.75" customHeight="1">
      <c r="A58" s="400" t="s">
        <v>1066</v>
      </c>
      <c r="G58" s="650"/>
      <c r="H58" s="635"/>
      <c r="I58" s="635"/>
      <c r="J58" s="635"/>
    </row>
    <row r="59" spans="1:10" ht="12.75" customHeight="1">
      <c r="A59" s="125" t="s">
        <v>1068</v>
      </c>
      <c r="G59" s="651"/>
      <c r="H59" s="635"/>
      <c r="I59" s="635"/>
      <c r="J59" s="635"/>
    </row>
    <row r="60" spans="1:10" ht="12.75" customHeight="1">
      <c r="A60" s="63" t="s">
        <v>1273</v>
      </c>
      <c r="G60" s="648"/>
      <c r="H60" s="635"/>
      <c r="I60" s="635"/>
      <c r="J60" s="635"/>
    </row>
    <row r="61" spans="1:10" ht="12.75" customHeight="1">
      <c r="A61" s="384"/>
      <c r="B61" s="394" t="s">
        <v>193</v>
      </c>
      <c r="C61" s="394" t="s">
        <v>194</v>
      </c>
      <c r="D61" s="394" t="s">
        <v>195</v>
      </c>
      <c r="E61" s="394" t="s">
        <v>196</v>
      </c>
      <c r="F61" s="394" t="s">
        <v>197</v>
      </c>
      <c r="G61" s="652"/>
      <c r="H61" s="632"/>
      <c r="I61" s="632"/>
      <c r="J61" s="632"/>
    </row>
    <row r="62" spans="1:10" ht="12.75" customHeight="1">
      <c r="A62" s="384"/>
      <c r="B62" s="395" t="s">
        <v>198</v>
      </c>
      <c r="C62" s="395" t="s">
        <v>199</v>
      </c>
      <c r="D62" s="395" t="s">
        <v>1274</v>
      </c>
      <c r="E62" s="395" t="s">
        <v>200</v>
      </c>
      <c r="F62" s="395" t="s">
        <v>201</v>
      </c>
      <c r="G62" s="652"/>
      <c r="H62" s="633"/>
      <c r="I62" s="633"/>
      <c r="J62" s="633"/>
    </row>
    <row r="63" spans="1:10" ht="12.75" customHeight="1">
      <c r="A63" s="224" t="s">
        <v>837</v>
      </c>
      <c r="B63" s="225" t="s">
        <v>837</v>
      </c>
      <c r="C63" s="225" t="s">
        <v>837</v>
      </c>
      <c r="D63" s="225" t="s">
        <v>837</v>
      </c>
      <c r="E63" s="226" t="s">
        <v>837</v>
      </c>
      <c r="F63" s="226" t="s">
        <v>837</v>
      </c>
      <c r="G63" s="637"/>
      <c r="H63" s="634"/>
      <c r="I63" s="634"/>
      <c r="J63" s="636"/>
    </row>
    <row r="64" spans="1:10" ht="15" customHeight="1">
      <c r="A64" s="386" t="s">
        <v>473</v>
      </c>
      <c r="B64" s="396"/>
      <c r="C64" s="396"/>
      <c r="D64" s="396"/>
      <c r="E64" s="397" t="str">
        <f>IF(SUM(E63:E63)=0,"",SUM(E63:E63))</f>
        <v/>
      </c>
      <c r="F64" s="397" t="str">
        <f>IF(SUM(F63:F63)=0,"",SUM(F63:F63))</f>
        <v/>
      </c>
      <c r="G64" s="637"/>
      <c r="H64" s="634"/>
      <c r="I64" s="634"/>
      <c r="J64" s="636"/>
    </row>
    <row r="65" spans="1:7" ht="12.75" customHeight="1"/>
    <row r="66" spans="1:7" ht="12.75" customHeight="1">
      <c r="A66" s="400" t="s">
        <v>1067</v>
      </c>
    </row>
    <row r="67" spans="1:7" ht="12.75" customHeight="1">
      <c r="A67" s="125" t="s">
        <v>1069</v>
      </c>
    </row>
    <row r="68" spans="1:7" ht="12.75" customHeight="1">
      <c r="A68" s="63" t="s">
        <v>1291</v>
      </c>
    </row>
    <row r="69" spans="1:7" ht="12.75" customHeight="1">
      <c r="A69" s="384"/>
      <c r="B69" s="394" t="s">
        <v>193</v>
      </c>
      <c r="C69" s="394" t="s">
        <v>194</v>
      </c>
      <c r="D69" s="394" t="s">
        <v>195</v>
      </c>
      <c r="E69" s="394" t="s">
        <v>196</v>
      </c>
      <c r="F69" s="394" t="s">
        <v>197</v>
      </c>
    </row>
    <row r="70" spans="1:7" ht="12.75" customHeight="1">
      <c r="A70" s="384"/>
      <c r="B70" s="395" t="s">
        <v>198</v>
      </c>
      <c r="C70" s="395" t="s">
        <v>199</v>
      </c>
      <c r="D70" s="395" t="s">
        <v>1274</v>
      </c>
      <c r="E70" s="395" t="s">
        <v>200</v>
      </c>
      <c r="F70" s="395" t="s">
        <v>201</v>
      </c>
    </row>
    <row r="71" spans="1:7" ht="12.75" customHeight="1">
      <c r="A71" s="224" t="s">
        <v>837</v>
      </c>
      <c r="B71" s="227" t="s">
        <v>837</v>
      </c>
      <c r="C71" s="227" t="s">
        <v>837</v>
      </c>
      <c r="D71" s="227" t="s">
        <v>837</v>
      </c>
      <c r="E71" s="228" t="s">
        <v>837</v>
      </c>
      <c r="F71" s="228" t="s">
        <v>837</v>
      </c>
      <c r="G71" s="85"/>
    </row>
    <row r="72" spans="1:7" ht="15" customHeight="1">
      <c r="A72" s="386" t="s">
        <v>473</v>
      </c>
      <c r="B72" s="398"/>
      <c r="C72" s="398"/>
      <c r="D72" s="398"/>
      <c r="E72" s="397" t="str">
        <f>IF(SUM(E71)=0,"",SUM(E71))</f>
        <v/>
      </c>
      <c r="F72" s="397" t="str">
        <f>IF(SUM(F71)=0,"",SUM(F71))</f>
        <v/>
      </c>
    </row>
    <row r="73" spans="1:7" ht="12.75" customHeight="1">
      <c r="A73" s="27" t="s">
        <v>481</v>
      </c>
    </row>
    <row r="74" spans="1:7" ht="12.75" customHeight="1">
      <c r="A74" s="73" t="s">
        <v>274</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5"/>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49" t="s">
        <v>369</v>
      </c>
      <c r="B1" s="450"/>
      <c r="C1" s="450"/>
      <c r="D1" s="450"/>
      <c r="E1" s="451"/>
      <c r="F1" s="451"/>
      <c r="G1" s="451"/>
      <c r="H1" s="451"/>
      <c r="I1" s="451"/>
      <c r="J1" s="451"/>
      <c r="K1" s="451"/>
      <c r="L1" s="451"/>
    </row>
    <row r="2" spans="1:20" ht="15" customHeight="1">
      <c r="A2" s="507" t="s">
        <v>370</v>
      </c>
      <c r="B2" s="453"/>
      <c r="C2" s="453"/>
      <c r="D2" s="453"/>
      <c r="E2" s="453"/>
      <c r="F2" s="453"/>
      <c r="G2" s="453"/>
      <c r="H2" s="453"/>
      <c r="I2" s="451"/>
      <c r="J2" s="451"/>
      <c r="K2" s="451"/>
      <c r="L2" s="451"/>
    </row>
    <row r="3" spans="1:20" ht="12.75" customHeight="1">
      <c r="A3" s="399" t="s">
        <v>1316</v>
      </c>
    </row>
    <row r="4" spans="1:20" ht="12.75" customHeight="1">
      <c r="A4" s="119" t="s">
        <v>1317</v>
      </c>
    </row>
    <row r="5" spans="1:20" ht="12.75" customHeight="1">
      <c r="G5" s="958" t="str">
        <f>Naslovnica!A20</f>
        <v>Ožujak 2018.</v>
      </c>
      <c r="H5" s="958"/>
      <c r="I5" s="960" t="str">
        <f>'5 Tablica 3,4'!A8</f>
        <v>Veljača 2018.</v>
      </c>
      <c r="J5" s="960"/>
    </row>
    <row r="6" spans="1:20" ht="12.75" customHeight="1">
      <c r="G6" s="959" t="str">
        <f>Naslovnica!A24</f>
        <v>March 2018</v>
      </c>
      <c r="H6" s="959"/>
      <c r="I6" s="961" t="str">
        <f>'5 Tablica 3,4'!B8</f>
        <v>February 2018</v>
      </c>
      <c r="J6" s="961"/>
    </row>
    <row r="7" spans="1:20" ht="12.75" customHeight="1">
      <c r="A7" s="401"/>
      <c r="B7" s="402"/>
      <c r="C7" s="402"/>
      <c r="D7" s="402"/>
      <c r="E7" s="402"/>
      <c r="F7" s="402"/>
      <c r="G7" s="956" t="s">
        <v>627</v>
      </c>
      <c r="H7" s="957"/>
      <c r="I7" s="956" t="s">
        <v>628</v>
      </c>
      <c r="J7" s="957"/>
      <c r="K7" s="957" t="s">
        <v>629</v>
      </c>
      <c r="L7" s="957"/>
    </row>
    <row r="8" spans="1:20" ht="22.5">
      <c r="A8" s="403" t="s">
        <v>202</v>
      </c>
      <c r="B8" s="385" t="s">
        <v>1020</v>
      </c>
      <c r="C8" s="385" t="s">
        <v>1021</v>
      </c>
      <c r="D8" s="607" t="s">
        <v>203</v>
      </c>
      <c r="E8" s="385" t="s">
        <v>571</v>
      </c>
      <c r="F8" s="385" t="s">
        <v>846</v>
      </c>
      <c r="G8" s="385" t="s">
        <v>577</v>
      </c>
      <c r="H8" s="385" t="s">
        <v>576</v>
      </c>
      <c r="I8" s="385" t="s">
        <v>577</v>
      </c>
      <c r="J8" s="385" t="s">
        <v>576</v>
      </c>
      <c r="K8" s="385" t="s">
        <v>577</v>
      </c>
      <c r="L8" s="385" t="s">
        <v>578</v>
      </c>
    </row>
    <row r="9" spans="1:20" ht="21">
      <c r="A9" s="404" t="s">
        <v>1275</v>
      </c>
      <c r="B9" s="405" t="s">
        <v>1023</v>
      </c>
      <c r="C9" s="405" t="s">
        <v>1022</v>
      </c>
      <c r="D9" s="608" t="s">
        <v>204</v>
      </c>
      <c r="E9" s="405" t="s">
        <v>572</v>
      </c>
      <c r="F9" s="405" t="s">
        <v>847</v>
      </c>
      <c r="G9" s="490" t="s">
        <v>597</v>
      </c>
      <c r="H9" s="490" t="s">
        <v>598</v>
      </c>
      <c r="I9" s="490" t="s">
        <v>597</v>
      </c>
      <c r="J9" s="490" t="s">
        <v>598</v>
      </c>
      <c r="K9" s="490" t="s">
        <v>597</v>
      </c>
      <c r="L9" s="490" t="s">
        <v>598</v>
      </c>
    </row>
    <row r="10" spans="1:20" ht="12.75" customHeight="1">
      <c r="A10" s="292" t="s">
        <v>208</v>
      </c>
      <c r="B10" s="615">
        <v>12916294683</v>
      </c>
      <c r="C10" s="604" t="s">
        <v>912</v>
      </c>
      <c r="D10" s="604" t="s">
        <v>209</v>
      </c>
      <c r="E10" s="241" t="s">
        <v>207</v>
      </c>
      <c r="F10" s="241"/>
      <c r="G10" s="233">
        <v>165890265.22999999</v>
      </c>
      <c r="H10" s="234">
        <v>118.74828629689284</v>
      </c>
      <c r="I10" s="235">
        <v>164470532.41999999</v>
      </c>
      <c r="J10" s="236">
        <v>118.75569044972234</v>
      </c>
      <c r="K10" s="232">
        <v>8.6321409015355233E-3</v>
      </c>
      <c r="L10" s="232">
        <v>-6.2347772990523076E-5</v>
      </c>
      <c r="M10" s="853"/>
      <c r="N10" s="853"/>
      <c r="O10" s="853"/>
      <c r="P10" s="853"/>
      <c r="Q10" s="509"/>
      <c r="R10" s="630"/>
      <c r="S10" s="137"/>
      <c r="T10" s="137"/>
    </row>
    <row r="11" spans="1:20" ht="12.75" customHeight="1">
      <c r="A11" s="292" t="s">
        <v>210</v>
      </c>
      <c r="B11" s="615">
        <v>28508707379</v>
      </c>
      <c r="C11" s="604" t="s">
        <v>913</v>
      </c>
      <c r="D11" s="604" t="s">
        <v>209</v>
      </c>
      <c r="E11" s="241" t="s">
        <v>205</v>
      </c>
      <c r="F11" s="241"/>
      <c r="G11" s="233">
        <v>51912317.780000001</v>
      </c>
      <c r="H11" s="234">
        <v>1205.5222982210244</v>
      </c>
      <c r="I11" s="235">
        <v>52806573.200000003</v>
      </c>
      <c r="J11" s="236">
        <v>1225.1185373883229</v>
      </c>
      <c r="K11" s="232">
        <v>-1.6934547458951621E-2</v>
      </c>
      <c r="L11" s="232">
        <v>-1.5995382135897906E-2</v>
      </c>
      <c r="M11" s="853"/>
      <c r="N11" s="853"/>
      <c r="O11" s="853"/>
      <c r="P11" s="853"/>
      <c r="Q11" s="509"/>
      <c r="R11" s="630"/>
      <c r="S11" s="137"/>
      <c r="T11" s="137"/>
    </row>
    <row r="12" spans="1:20" ht="12.75" customHeight="1">
      <c r="A12" s="292" t="s">
        <v>211</v>
      </c>
      <c r="B12" s="615">
        <v>26655747081</v>
      </c>
      <c r="C12" s="604" t="s">
        <v>914</v>
      </c>
      <c r="D12" s="604" t="s">
        <v>209</v>
      </c>
      <c r="E12" s="231" t="s">
        <v>206</v>
      </c>
      <c r="F12" s="231"/>
      <c r="G12" s="233">
        <v>101159714.23999999</v>
      </c>
      <c r="H12" s="234">
        <v>164.61256049385082</v>
      </c>
      <c r="I12" s="235">
        <v>101635620.09999999</v>
      </c>
      <c r="J12" s="236">
        <v>165.84111806620149</v>
      </c>
      <c r="K12" s="232">
        <v>-4.6824711605217839E-3</v>
      </c>
      <c r="L12" s="232">
        <v>-7.4080396145197458E-3</v>
      </c>
      <c r="M12" s="853"/>
      <c r="N12" s="853"/>
      <c r="O12" s="853"/>
      <c r="P12" s="853"/>
      <c r="Q12" s="509"/>
      <c r="R12" s="630"/>
      <c r="S12" s="137"/>
      <c r="T12" s="137"/>
    </row>
    <row r="13" spans="1:20" ht="12.75" customHeight="1">
      <c r="A13" s="292" t="s">
        <v>1452</v>
      </c>
      <c r="B13" s="615">
        <v>74282954450</v>
      </c>
      <c r="C13" s="604" t="s">
        <v>915</v>
      </c>
      <c r="D13" s="604" t="s">
        <v>1183</v>
      </c>
      <c r="E13" s="231" t="s">
        <v>216</v>
      </c>
      <c r="F13" s="231"/>
      <c r="G13" s="235">
        <v>5697810.2000000002</v>
      </c>
      <c r="H13" s="236">
        <v>77.196545472561453</v>
      </c>
      <c r="I13" s="235">
        <v>5780873.4800000004</v>
      </c>
      <c r="J13" s="236">
        <v>77.349771470845425</v>
      </c>
      <c r="K13" s="232">
        <v>-1.4368638284053992E-2</v>
      </c>
      <c r="L13" s="232">
        <v>-1.9809495926141896E-3</v>
      </c>
      <c r="M13" s="853"/>
      <c r="N13" s="853"/>
      <c r="O13" s="853"/>
      <c r="P13" s="853"/>
      <c r="Q13" s="509"/>
      <c r="R13" s="630"/>
      <c r="S13" s="137"/>
      <c r="T13" s="137"/>
    </row>
    <row r="14" spans="1:20" ht="12.75" customHeight="1">
      <c r="A14" s="292" t="s">
        <v>1453</v>
      </c>
      <c r="B14" s="616">
        <v>51485653636</v>
      </c>
      <c r="C14" s="605" t="s">
        <v>918</v>
      </c>
      <c r="D14" s="604" t="s">
        <v>1183</v>
      </c>
      <c r="E14" s="231" t="s">
        <v>207</v>
      </c>
      <c r="F14" s="231"/>
      <c r="G14" s="233">
        <v>5220513.07</v>
      </c>
      <c r="H14" s="234">
        <v>106.56782223273478</v>
      </c>
      <c r="I14" s="235">
        <v>6518300.0999999996</v>
      </c>
      <c r="J14" s="236">
        <v>106.56538777903646</v>
      </c>
      <c r="K14" s="232">
        <v>-0.19909899975301837</v>
      </c>
      <c r="L14" s="232">
        <v>2.2844694220758299E-5</v>
      </c>
      <c r="M14" s="853"/>
      <c r="N14" s="853"/>
      <c r="O14" s="853"/>
      <c r="P14" s="853"/>
      <c r="Q14" s="509"/>
      <c r="R14" s="630"/>
      <c r="S14" s="137"/>
      <c r="T14" s="137"/>
    </row>
    <row r="15" spans="1:20" ht="12.75" customHeight="1">
      <c r="A15" s="292" t="s">
        <v>1454</v>
      </c>
      <c r="B15" s="615">
        <v>73876640124</v>
      </c>
      <c r="C15" s="604" t="s">
        <v>920</v>
      </c>
      <c r="D15" s="604" t="s">
        <v>1183</v>
      </c>
      <c r="E15" s="241" t="s">
        <v>205</v>
      </c>
      <c r="F15" s="241"/>
      <c r="G15" s="233">
        <v>9590076.4299999997</v>
      </c>
      <c r="H15" s="234">
        <v>148.02504338418916</v>
      </c>
      <c r="I15" s="235">
        <v>8605156.2200000007</v>
      </c>
      <c r="J15" s="236">
        <v>153.59629923923481</v>
      </c>
      <c r="K15" s="232">
        <v>0.11445698193262999</v>
      </c>
      <c r="L15" s="232">
        <v>-3.6272070893896391E-2</v>
      </c>
      <c r="M15" s="853"/>
      <c r="N15" s="853"/>
      <c r="O15" s="853"/>
      <c r="P15" s="853"/>
      <c r="Q15" s="509"/>
      <c r="R15" s="630"/>
      <c r="S15" s="137"/>
      <c r="T15" s="137"/>
    </row>
    <row r="16" spans="1:20" ht="12.75" customHeight="1">
      <c r="A16" s="230" t="s">
        <v>609</v>
      </c>
      <c r="B16" s="615">
        <v>11929912575</v>
      </c>
      <c r="C16" s="604" t="s">
        <v>916</v>
      </c>
      <c r="D16" s="604" t="s">
        <v>1183</v>
      </c>
      <c r="E16" s="231" t="s">
        <v>205</v>
      </c>
      <c r="F16" s="231"/>
      <c r="G16" s="233">
        <v>5416603.2800000003</v>
      </c>
      <c r="H16" s="234">
        <v>475.44928025031265</v>
      </c>
      <c r="I16" s="235">
        <v>5476757.0599999996</v>
      </c>
      <c r="J16" s="236">
        <v>472.68990889755793</v>
      </c>
      <c r="K16" s="232">
        <v>-1.0983466920477136E-2</v>
      </c>
      <c r="L16" s="232">
        <v>5.8375931045160367E-3</v>
      </c>
      <c r="M16" s="853"/>
      <c r="N16" s="853"/>
      <c r="O16" s="853"/>
      <c r="P16" s="853"/>
      <c r="Q16" s="509"/>
      <c r="R16" s="630"/>
      <c r="S16" s="137"/>
      <c r="T16" s="137"/>
    </row>
    <row r="17" spans="1:20" ht="12.75" customHeight="1">
      <c r="A17" s="239" t="s">
        <v>541</v>
      </c>
      <c r="B17" s="615">
        <v>41758343044</v>
      </c>
      <c r="C17" s="604" t="s">
        <v>917</v>
      </c>
      <c r="D17" s="604" t="s">
        <v>1183</v>
      </c>
      <c r="E17" s="231" t="s">
        <v>205</v>
      </c>
      <c r="F17" s="231"/>
      <c r="G17" s="233">
        <v>21369372.93</v>
      </c>
      <c r="H17" s="234">
        <v>83.954762286197891</v>
      </c>
      <c r="I17" s="235">
        <v>22476366.699999999</v>
      </c>
      <c r="J17" s="236">
        <v>87.155735150416533</v>
      </c>
      <c r="K17" s="232">
        <v>-4.9251455307498637E-2</v>
      </c>
      <c r="L17" s="232">
        <v>-3.6727047952659575E-2</v>
      </c>
      <c r="M17" s="853"/>
      <c r="N17" s="853"/>
      <c r="O17" s="853"/>
      <c r="P17" s="853"/>
      <c r="Q17" s="509"/>
      <c r="R17" s="630"/>
      <c r="S17" s="137"/>
      <c r="T17" s="137"/>
    </row>
    <row r="18" spans="1:20" ht="12.75" customHeight="1">
      <c r="A18" s="230" t="s">
        <v>542</v>
      </c>
      <c r="B18" s="616">
        <v>12101402977</v>
      </c>
      <c r="C18" s="605" t="s">
        <v>919</v>
      </c>
      <c r="D18" s="604" t="s">
        <v>1183</v>
      </c>
      <c r="E18" s="231" t="s">
        <v>205</v>
      </c>
      <c r="F18" s="231"/>
      <c r="G18" s="233">
        <v>8013595.0899999999</v>
      </c>
      <c r="H18" s="234">
        <v>56.494939368377963</v>
      </c>
      <c r="I18" s="235">
        <v>8372112.8899999997</v>
      </c>
      <c r="J18" s="236">
        <v>59.022449324397492</v>
      </c>
      <c r="K18" s="232">
        <v>-4.2822857826992355E-2</v>
      </c>
      <c r="L18" s="232">
        <v>-4.2822857826992244E-2</v>
      </c>
      <c r="M18" s="853"/>
      <c r="N18" s="853"/>
      <c r="O18" s="853"/>
      <c r="P18" s="853"/>
      <c r="Q18" s="509"/>
      <c r="R18" s="630"/>
      <c r="S18" s="137"/>
      <c r="T18" s="137"/>
    </row>
    <row r="19" spans="1:20" ht="12.75" customHeight="1">
      <c r="A19" s="230" t="s">
        <v>212</v>
      </c>
      <c r="B19" s="616">
        <v>37695515978</v>
      </c>
      <c r="C19" s="605" t="s">
        <v>921</v>
      </c>
      <c r="D19" s="605" t="s">
        <v>213</v>
      </c>
      <c r="E19" s="231" t="s">
        <v>205</v>
      </c>
      <c r="F19" s="231"/>
      <c r="G19" s="233">
        <v>5352756.82</v>
      </c>
      <c r="H19" s="234">
        <v>73.04592356257767</v>
      </c>
      <c r="I19" s="235">
        <v>5577674.7300000004</v>
      </c>
      <c r="J19" s="236">
        <v>76.115245972355055</v>
      </c>
      <c r="K19" s="232">
        <v>-4.032467307393528E-2</v>
      </c>
      <c r="L19" s="232">
        <v>-4.032467307393528E-2</v>
      </c>
      <c r="M19" s="853"/>
      <c r="N19" s="853"/>
      <c r="O19" s="853"/>
      <c r="P19" s="853"/>
      <c r="Q19" s="509"/>
      <c r="R19" s="630"/>
      <c r="S19" s="137"/>
      <c r="T19" s="137"/>
    </row>
    <row r="20" spans="1:20" ht="12.75" customHeight="1">
      <c r="A20" s="230" t="s">
        <v>278</v>
      </c>
      <c r="B20" s="616" t="s">
        <v>1045</v>
      </c>
      <c r="C20" s="605" t="s">
        <v>922</v>
      </c>
      <c r="D20" s="605" t="s">
        <v>276</v>
      </c>
      <c r="E20" s="231" t="s">
        <v>207</v>
      </c>
      <c r="F20" s="231"/>
      <c r="G20" s="233">
        <v>206737262.22999999</v>
      </c>
      <c r="H20" s="234">
        <v>111.7155462098481</v>
      </c>
      <c r="I20" s="235">
        <v>206104751.59999999</v>
      </c>
      <c r="J20" s="236">
        <v>111.69492923222784</v>
      </c>
      <c r="K20" s="232">
        <v>3.0688794173341361E-3</v>
      </c>
      <c r="L20" s="232">
        <v>1.8458293283307725E-4</v>
      </c>
      <c r="M20" s="853"/>
      <c r="N20" s="853"/>
      <c r="O20" s="853"/>
      <c r="P20" s="853"/>
      <c r="Q20" s="509"/>
      <c r="R20" s="630"/>
      <c r="S20" s="137"/>
      <c r="T20" s="137"/>
    </row>
    <row r="21" spans="1:20" ht="12.75" customHeight="1">
      <c r="A21" s="230" t="s">
        <v>1293</v>
      </c>
      <c r="B21" s="616">
        <v>56499633647</v>
      </c>
      <c r="C21" s="605" t="s">
        <v>923</v>
      </c>
      <c r="D21" s="605" t="s">
        <v>567</v>
      </c>
      <c r="E21" s="231" t="s">
        <v>216</v>
      </c>
      <c r="F21" s="231"/>
      <c r="G21" s="233">
        <v>2211217049.7399998</v>
      </c>
      <c r="H21" s="234">
        <v>916.44213949971481</v>
      </c>
      <c r="I21" s="240">
        <v>2145654816.0699999</v>
      </c>
      <c r="J21" s="245">
        <v>915.97403151909884</v>
      </c>
      <c r="K21" s="232">
        <v>3.0555815958358101E-2</v>
      </c>
      <c r="L21" s="232">
        <v>5.1104940152035816E-4</v>
      </c>
      <c r="M21" s="853"/>
      <c r="N21" s="853"/>
      <c r="O21" s="853"/>
      <c r="P21" s="853"/>
      <c r="Q21" s="509"/>
      <c r="R21" s="630"/>
      <c r="S21" s="137"/>
      <c r="T21" s="137"/>
    </row>
    <row r="22" spans="1:20" ht="12.75" customHeight="1">
      <c r="A22" s="230" t="s">
        <v>215</v>
      </c>
      <c r="B22" s="616">
        <v>29300390100</v>
      </c>
      <c r="C22" s="605" t="s">
        <v>924</v>
      </c>
      <c r="D22" s="605" t="s">
        <v>567</v>
      </c>
      <c r="E22" s="231" t="s">
        <v>205</v>
      </c>
      <c r="F22" s="231"/>
      <c r="G22" s="233">
        <v>138598573.93000001</v>
      </c>
      <c r="H22" s="234">
        <v>561.72238780763098</v>
      </c>
      <c r="I22" s="235">
        <v>145990417.93000001</v>
      </c>
      <c r="J22" s="236">
        <v>569.27462214826812</v>
      </c>
      <c r="K22" s="232">
        <v>-5.0632391528218412E-2</v>
      </c>
      <c r="L22" s="232">
        <v>-1.3266416676256054E-2</v>
      </c>
      <c r="M22" s="853"/>
      <c r="N22" s="853"/>
      <c r="O22" s="853"/>
      <c r="P22" s="853"/>
      <c r="Q22" s="509"/>
      <c r="R22" s="630"/>
      <c r="S22" s="137"/>
      <c r="T22" s="137"/>
    </row>
    <row r="23" spans="1:20" ht="12.75" customHeight="1">
      <c r="A23" s="230" t="s">
        <v>1116</v>
      </c>
      <c r="B23" s="616" t="s">
        <v>1117</v>
      </c>
      <c r="C23" s="605" t="s">
        <v>1118</v>
      </c>
      <c r="D23" s="605" t="s">
        <v>567</v>
      </c>
      <c r="E23" s="231" t="s">
        <v>216</v>
      </c>
      <c r="F23" s="231"/>
      <c r="G23" s="233">
        <v>115378290.25</v>
      </c>
      <c r="H23" s="234">
        <v>753.41360500271173</v>
      </c>
      <c r="I23" s="235">
        <v>109115302.93000001</v>
      </c>
      <c r="J23" s="236">
        <v>753.79495592156934</v>
      </c>
      <c r="K23" s="232">
        <v>5.7397882348526608E-2</v>
      </c>
      <c r="L23" s="232">
        <v>-5.0590802692673797E-4</v>
      </c>
      <c r="M23" s="853"/>
      <c r="N23" s="853"/>
      <c r="O23" s="853"/>
      <c r="P23" s="853"/>
      <c r="Q23" s="509"/>
      <c r="R23" s="630"/>
      <c r="S23" s="137"/>
      <c r="T23" s="137"/>
    </row>
    <row r="24" spans="1:20" ht="12.75" customHeight="1">
      <c r="A24" s="230" t="s">
        <v>217</v>
      </c>
      <c r="B24" s="616">
        <v>15448763136</v>
      </c>
      <c r="C24" s="605" t="s">
        <v>925</v>
      </c>
      <c r="D24" s="605" t="s">
        <v>567</v>
      </c>
      <c r="E24" s="231" t="s">
        <v>207</v>
      </c>
      <c r="F24" s="231"/>
      <c r="G24" s="233">
        <v>494391321.13999999</v>
      </c>
      <c r="H24" s="234">
        <v>862.16196893113965</v>
      </c>
      <c r="I24" s="235">
        <v>511100670.70999998</v>
      </c>
      <c r="J24" s="236">
        <v>863.16525340185376</v>
      </c>
      <c r="K24" s="232">
        <v>-3.269287349356842E-2</v>
      </c>
      <c r="L24" s="232">
        <v>-1.162331855644072E-3</v>
      </c>
      <c r="M24" s="853"/>
      <c r="N24" s="853"/>
      <c r="O24" s="853"/>
      <c r="P24" s="853"/>
      <c r="Q24" s="509"/>
      <c r="R24" s="630"/>
      <c r="S24" s="137"/>
      <c r="T24" s="137"/>
    </row>
    <row r="25" spans="1:20" ht="12.75" customHeight="1">
      <c r="A25" s="230" t="s">
        <v>1119</v>
      </c>
      <c r="B25" s="616" t="s">
        <v>1120</v>
      </c>
      <c r="C25" s="605" t="s">
        <v>1121</v>
      </c>
      <c r="D25" s="605" t="s">
        <v>567</v>
      </c>
      <c r="E25" s="231" t="s">
        <v>216</v>
      </c>
      <c r="F25" s="231"/>
      <c r="G25" s="233">
        <v>87898423.810000002</v>
      </c>
      <c r="H25" s="234">
        <v>100.5667001535566</v>
      </c>
      <c r="I25" s="235">
        <v>82066024.150000006</v>
      </c>
      <c r="J25" s="236">
        <v>100.56624433034787</v>
      </c>
      <c r="K25" s="232">
        <v>7.1069601828639195E-2</v>
      </c>
      <c r="L25" s="232">
        <v>4.5325666853113233E-6</v>
      </c>
      <c r="M25" s="853"/>
      <c r="N25" s="853"/>
      <c r="O25" s="853"/>
      <c r="P25" s="853"/>
      <c r="Q25" s="509"/>
      <c r="R25" s="630"/>
      <c r="S25" s="137"/>
      <c r="T25" s="137"/>
    </row>
    <row r="26" spans="1:20" ht="12.75" customHeight="1">
      <c r="A26" s="292" t="s">
        <v>218</v>
      </c>
      <c r="B26" s="615">
        <v>96069213114</v>
      </c>
      <c r="C26" s="604" t="s">
        <v>926</v>
      </c>
      <c r="D26" s="604" t="s">
        <v>567</v>
      </c>
      <c r="E26" s="231" t="s">
        <v>207</v>
      </c>
      <c r="F26" s="231"/>
      <c r="G26" s="233">
        <v>979830270.37</v>
      </c>
      <c r="H26" s="234">
        <v>152.10859186470125</v>
      </c>
      <c r="I26" s="235">
        <v>1160882278.74</v>
      </c>
      <c r="J26" s="236">
        <v>152.09941402243129</v>
      </c>
      <c r="K26" s="232">
        <v>-0.15596069617542141</v>
      </c>
      <c r="L26" s="232">
        <v>6.0341075795333765E-5</v>
      </c>
      <c r="M26" s="853"/>
      <c r="N26" s="853"/>
      <c r="O26" s="853"/>
      <c r="P26" s="853"/>
      <c r="Q26" s="509"/>
      <c r="R26" s="630"/>
      <c r="S26" s="137"/>
      <c r="T26" s="137"/>
    </row>
    <row r="27" spans="1:20" ht="12.75" customHeight="1">
      <c r="A27" s="230" t="s">
        <v>848</v>
      </c>
      <c r="B27" s="615">
        <v>87578146923</v>
      </c>
      <c r="C27" s="604" t="s">
        <v>927</v>
      </c>
      <c r="D27" s="604" t="s">
        <v>567</v>
      </c>
      <c r="E27" s="231" t="s">
        <v>573</v>
      </c>
      <c r="F27" s="231"/>
      <c r="G27" s="237">
        <v>10562264.08</v>
      </c>
      <c r="H27" s="238">
        <v>763.38597519686402</v>
      </c>
      <c r="I27" s="242">
        <v>11154824.17</v>
      </c>
      <c r="J27" s="243">
        <v>775.87663042993267</v>
      </c>
      <c r="K27" s="232">
        <v>-5.3121419124977587E-2</v>
      </c>
      <c r="L27" s="232">
        <v>-1.6098764601464088E-2</v>
      </c>
      <c r="M27" s="853"/>
      <c r="N27" s="853"/>
      <c r="O27" s="853"/>
      <c r="P27" s="853"/>
      <c r="Q27" s="509"/>
      <c r="R27" s="630"/>
      <c r="S27" s="137"/>
      <c r="T27" s="137"/>
    </row>
    <row r="28" spans="1:20" ht="12.75" customHeight="1">
      <c r="A28" s="229" t="s">
        <v>882</v>
      </c>
      <c r="B28" s="617">
        <v>67470870226</v>
      </c>
      <c r="C28" s="606" t="s">
        <v>928</v>
      </c>
      <c r="D28" s="606" t="s">
        <v>567</v>
      </c>
      <c r="E28" s="241" t="s">
        <v>573</v>
      </c>
      <c r="F28" s="241"/>
      <c r="G28" s="235">
        <v>17881049.16</v>
      </c>
      <c r="H28" s="236">
        <v>771.39847645056693</v>
      </c>
      <c r="I28" s="235">
        <v>17966273.07</v>
      </c>
      <c r="J28" s="236">
        <v>779.06275517890526</v>
      </c>
      <c r="K28" s="232">
        <v>-4.7435497427847917E-3</v>
      </c>
      <c r="L28" s="232">
        <v>-9.8378194534255448E-3</v>
      </c>
      <c r="M28" s="853"/>
      <c r="N28" s="853"/>
      <c r="O28" s="853"/>
      <c r="P28" s="853"/>
      <c r="Q28" s="509"/>
      <c r="R28" s="630"/>
      <c r="S28" s="137"/>
      <c r="T28" s="137"/>
    </row>
    <row r="29" spans="1:20" ht="12.75" customHeight="1">
      <c r="A29" s="230" t="s">
        <v>849</v>
      </c>
      <c r="B29" s="615" t="s">
        <v>1036</v>
      </c>
      <c r="C29" s="604" t="s">
        <v>929</v>
      </c>
      <c r="D29" s="604" t="s">
        <v>567</v>
      </c>
      <c r="E29" s="231" t="s">
        <v>573</v>
      </c>
      <c r="F29" s="231"/>
      <c r="G29" s="233">
        <v>25992709.370000001</v>
      </c>
      <c r="H29" s="234">
        <v>775.54421163138352</v>
      </c>
      <c r="I29" s="235">
        <v>26574972.719999999</v>
      </c>
      <c r="J29" s="236">
        <v>779.58519981720576</v>
      </c>
      <c r="K29" s="232">
        <v>-2.1910214401153261E-2</v>
      </c>
      <c r="L29" s="232">
        <v>-5.1835106499837913E-3</v>
      </c>
      <c r="M29" s="853"/>
      <c r="N29" s="853"/>
      <c r="O29" s="853"/>
      <c r="P29" s="853"/>
      <c r="Q29" s="509"/>
      <c r="R29" s="630"/>
      <c r="S29" s="137"/>
      <c r="T29" s="137"/>
    </row>
    <row r="30" spans="1:20" ht="12.75" customHeight="1">
      <c r="A30" s="230" t="s">
        <v>1034</v>
      </c>
      <c r="B30" s="615">
        <v>84300431782</v>
      </c>
      <c r="C30" s="604" t="s">
        <v>930</v>
      </c>
      <c r="D30" s="604" t="s">
        <v>840</v>
      </c>
      <c r="E30" s="231" t="s">
        <v>205</v>
      </c>
      <c r="F30" s="231"/>
      <c r="G30" s="233">
        <v>27203909.018599998</v>
      </c>
      <c r="H30" s="234">
        <v>101.81850806034369</v>
      </c>
      <c r="I30" s="235">
        <v>26967956.138</v>
      </c>
      <c r="J30" s="236">
        <v>101.70646543402812</v>
      </c>
      <c r="K30" s="232">
        <v>8.7493794261821467E-3</v>
      </c>
      <c r="L30" s="232">
        <v>1.1016273728265968E-3</v>
      </c>
      <c r="M30" s="853"/>
      <c r="N30" s="853"/>
      <c r="O30" s="853"/>
      <c r="P30" s="853"/>
      <c r="Q30" s="509"/>
      <c r="R30" s="630"/>
      <c r="S30" s="137"/>
      <c r="T30" s="137"/>
    </row>
    <row r="31" spans="1:20" ht="12.75" customHeight="1">
      <c r="A31" s="230" t="s">
        <v>1180</v>
      </c>
      <c r="B31" s="615" t="s">
        <v>1181</v>
      </c>
      <c r="C31" s="604" t="s">
        <v>1182</v>
      </c>
      <c r="D31" s="604" t="s">
        <v>840</v>
      </c>
      <c r="E31" s="231" t="s">
        <v>205</v>
      </c>
      <c r="F31" s="231"/>
      <c r="G31" s="233">
        <v>9025425.9234999996</v>
      </c>
      <c r="H31" s="234">
        <v>126.2130651277277</v>
      </c>
      <c r="I31" s="235">
        <v>6808829.8718999997</v>
      </c>
      <c r="J31" s="236">
        <v>127.70232384125194</v>
      </c>
      <c r="K31" s="232">
        <v>0.32554728100167085</v>
      </c>
      <c r="L31" s="232">
        <v>-1.1661954682794518E-2</v>
      </c>
      <c r="M31" s="853"/>
      <c r="N31" s="853"/>
      <c r="O31" s="853"/>
      <c r="P31" s="853"/>
      <c r="Q31" s="509"/>
      <c r="R31" s="630"/>
      <c r="S31" s="137"/>
      <c r="T31" s="137"/>
    </row>
    <row r="32" spans="1:20" s="815" customFormat="1" ht="12.75" customHeight="1">
      <c r="A32" s="230" t="s">
        <v>1455</v>
      </c>
      <c r="B32" s="615" t="s">
        <v>1456</v>
      </c>
      <c r="C32" s="604" t="s">
        <v>1457</v>
      </c>
      <c r="D32" s="604" t="s">
        <v>220</v>
      </c>
      <c r="E32" s="231" t="s">
        <v>206</v>
      </c>
      <c r="F32" s="231"/>
      <c r="G32" s="233">
        <v>5914748.0499999998</v>
      </c>
      <c r="H32" s="234">
        <v>739.97094611448415</v>
      </c>
      <c r="I32" s="235">
        <v>5920068.1699999999</v>
      </c>
      <c r="J32" s="236">
        <v>740.63652547586412</v>
      </c>
      <c r="K32" s="232">
        <v>-8.9865857068338606E-4</v>
      </c>
      <c r="L32" s="232">
        <v>-8.9865857068327504E-4</v>
      </c>
      <c r="M32" s="853"/>
      <c r="N32" s="853"/>
      <c r="O32" s="853"/>
      <c r="P32" s="853"/>
      <c r="Q32" s="509"/>
      <c r="R32" s="630"/>
      <c r="S32" s="137"/>
      <c r="T32" s="137"/>
    </row>
    <row r="33" spans="1:20" ht="12.75" customHeight="1">
      <c r="A33" s="230" t="s">
        <v>219</v>
      </c>
      <c r="B33" s="615">
        <v>80921653541</v>
      </c>
      <c r="C33" s="604" t="s">
        <v>931</v>
      </c>
      <c r="D33" s="604" t="s">
        <v>220</v>
      </c>
      <c r="E33" s="231" t="s">
        <v>205</v>
      </c>
      <c r="F33" s="231"/>
      <c r="G33" s="233">
        <v>27592565.25</v>
      </c>
      <c r="H33" s="234">
        <v>111.630442915331</v>
      </c>
      <c r="I33" s="235">
        <v>29404480.300000001</v>
      </c>
      <c r="J33" s="236">
        <v>113.2383092404505</v>
      </c>
      <c r="K33" s="232">
        <v>-6.1620373205507728E-2</v>
      </c>
      <c r="L33" s="232">
        <v>-1.4198960898518465E-2</v>
      </c>
      <c r="M33" s="853"/>
      <c r="N33" s="853"/>
      <c r="O33" s="853"/>
      <c r="P33" s="853"/>
      <c r="Q33" s="509"/>
      <c r="R33" s="630"/>
      <c r="S33" s="137"/>
      <c r="T33" s="137"/>
    </row>
    <row r="34" spans="1:20" ht="12.75" customHeight="1">
      <c r="A34" s="230" t="s">
        <v>221</v>
      </c>
      <c r="B34" s="615">
        <v>70498146370</v>
      </c>
      <c r="C34" s="604" t="s">
        <v>932</v>
      </c>
      <c r="D34" s="604" t="s">
        <v>220</v>
      </c>
      <c r="E34" s="231" t="s">
        <v>207</v>
      </c>
      <c r="F34" s="231"/>
      <c r="G34" s="233">
        <v>14965762.810000001</v>
      </c>
      <c r="H34" s="234">
        <v>790.77917685748002</v>
      </c>
      <c r="I34" s="235">
        <v>16374770.32</v>
      </c>
      <c r="J34" s="236">
        <v>791.76208899621611</v>
      </c>
      <c r="K34" s="232">
        <v>-8.6047467076777906E-2</v>
      </c>
      <c r="L34" s="232">
        <v>-1.2414235947848518E-3</v>
      </c>
      <c r="M34" s="853"/>
      <c r="N34" s="853"/>
      <c r="O34" s="853"/>
      <c r="P34" s="853"/>
      <c r="Q34" s="509"/>
      <c r="R34" s="630"/>
      <c r="S34" s="137"/>
      <c r="T34" s="137"/>
    </row>
    <row r="35" spans="1:20" ht="12.75" customHeight="1">
      <c r="A35" s="230" t="s">
        <v>222</v>
      </c>
      <c r="B35" s="615">
        <v>43449016606</v>
      </c>
      <c r="C35" s="604" t="s">
        <v>933</v>
      </c>
      <c r="D35" s="604" t="s">
        <v>220</v>
      </c>
      <c r="E35" s="231" t="s">
        <v>206</v>
      </c>
      <c r="F35" s="231"/>
      <c r="G35" s="233">
        <v>85531841.079999998</v>
      </c>
      <c r="H35" s="234">
        <v>105.72722952195898</v>
      </c>
      <c r="I35" s="235">
        <v>86775673.469999999</v>
      </c>
      <c r="J35" s="236">
        <v>106.94102028486708</v>
      </c>
      <c r="K35" s="232">
        <v>-1.4333883452140705E-2</v>
      </c>
      <c r="L35" s="232">
        <v>-1.135009521767083E-2</v>
      </c>
      <c r="M35" s="853"/>
      <c r="N35" s="853"/>
      <c r="O35" s="853"/>
      <c r="P35" s="853"/>
      <c r="Q35" s="509"/>
      <c r="R35" s="630"/>
      <c r="S35" s="137"/>
      <c r="T35" s="137"/>
    </row>
    <row r="36" spans="1:20" ht="12.75" customHeight="1">
      <c r="A36" s="230" t="s">
        <v>223</v>
      </c>
      <c r="B36" s="615" t="s">
        <v>1037</v>
      </c>
      <c r="C36" s="604" t="s">
        <v>934</v>
      </c>
      <c r="D36" s="604" t="s">
        <v>220</v>
      </c>
      <c r="E36" s="231" t="s">
        <v>207</v>
      </c>
      <c r="F36" s="231"/>
      <c r="G36" s="233">
        <v>374898989.77999997</v>
      </c>
      <c r="H36" s="234">
        <v>144.04275026896957</v>
      </c>
      <c r="I36" s="235">
        <v>361061061.86000001</v>
      </c>
      <c r="J36" s="236">
        <v>144.0391635447225</v>
      </c>
      <c r="K36" s="232">
        <v>3.832572764483122E-2</v>
      </c>
      <c r="L36" s="232">
        <v>2.4901034960223001E-5</v>
      </c>
      <c r="M36" s="853"/>
      <c r="N36" s="853"/>
      <c r="O36" s="853"/>
      <c r="P36" s="853"/>
      <c r="Q36" s="509"/>
      <c r="R36" s="630"/>
      <c r="S36" s="137"/>
      <c r="T36" s="137"/>
    </row>
    <row r="37" spans="1:20" ht="12.75" customHeight="1">
      <c r="A37" s="230" t="s">
        <v>224</v>
      </c>
      <c r="B37" s="615" t="s">
        <v>1038</v>
      </c>
      <c r="C37" s="604" t="s">
        <v>935</v>
      </c>
      <c r="D37" s="604" t="s">
        <v>220</v>
      </c>
      <c r="E37" s="231" t="s">
        <v>216</v>
      </c>
      <c r="F37" s="231"/>
      <c r="G37" s="233">
        <v>391429578.61000001</v>
      </c>
      <c r="H37" s="234">
        <v>1252.3444554125865</v>
      </c>
      <c r="I37" s="235">
        <v>375826904.22000003</v>
      </c>
      <c r="J37" s="236">
        <v>1250.2586702304848</v>
      </c>
      <c r="K37" s="232">
        <v>4.1515586603311894E-2</v>
      </c>
      <c r="L37" s="232">
        <v>1.6682829175800329E-3</v>
      </c>
      <c r="M37" s="853"/>
      <c r="N37" s="853"/>
      <c r="O37" s="853"/>
      <c r="P37" s="853"/>
      <c r="Q37" s="509"/>
      <c r="R37" s="630"/>
      <c r="S37" s="137"/>
      <c r="T37" s="137"/>
    </row>
    <row r="38" spans="1:20" ht="12.75" customHeight="1">
      <c r="A38" s="292" t="s">
        <v>1137</v>
      </c>
      <c r="B38" s="615">
        <v>23186371200</v>
      </c>
      <c r="C38" s="604" t="s">
        <v>974</v>
      </c>
      <c r="D38" s="604" t="s">
        <v>1019</v>
      </c>
      <c r="E38" s="244" t="s">
        <v>206</v>
      </c>
      <c r="F38" s="244"/>
      <c r="G38" s="233">
        <v>0</v>
      </c>
      <c r="H38" s="234">
        <v>0</v>
      </c>
      <c r="I38" s="235">
        <v>0</v>
      </c>
      <c r="J38" s="236">
        <v>0</v>
      </c>
      <c r="K38" s="232" t="s">
        <v>1505</v>
      </c>
      <c r="L38" s="232" t="s">
        <v>1505</v>
      </c>
      <c r="M38" s="853"/>
      <c r="N38" s="853"/>
      <c r="O38" s="853"/>
      <c r="P38" s="853"/>
      <c r="Q38" s="509"/>
      <c r="R38" s="630"/>
      <c r="S38" s="137"/>
      <c r="T38" s="137"/>
    </row>
    <row r="39" spans="1:20" ht="12.75" customHeight="1">
      <c r="A39" s="230" t="s">
        <v>1138</v>
      </c>
      <c r="B39" s="615">
        <v>43831181643</v>
      </c>
      <c r="C39" s="604" t="s">
        <v>975</v>
      </c>
      <c r="D39" s="604" t="s">
        <v>1019</v>
      </c>
      <c r="E39" s="244" t="s">
        <v>207</v>
      </c>
      <c r="F39" s="244"/>
      <c r="G39" s="237">
        <v>0</v>
      </c>
      <c r="H39" s="238">
        <v>0</v>
      </c>
      <c r="I39" s="235">
        <v>0</v>
      </c>
      <c r="J39" s="236">
        <v>0</v>
      </c>
      <c r="K39" s="232" t="s">
        <v>1505</v>
      </c>
      <c r="L39" s="232" t="s">
        <v>1505</v>
      </c>
      <c r="M39" s="853"/>
      <c r="N39" s="853"/>
      <c r="O39" s="853"/>
      <c r="P39" s="853"/>
      <c r="Q39" s="509"/>
      <c r="R39" s="630"/>
      <c r="S39" s="137"/>
      <c r="T39" s="137"/>
    </row>
    <row r="40" spans="1:20" ht="12.75" customHeight="1">
      <c r="A40" s="230" t="s">
        <v>1139</v>
      </c>
      <c r="B40" s="615">
        <v>12203685741</v>
      </c>
      <c r="C40" s="604" t="s">
        <v>976</v>
      </c>
      <c r="D40" s="604" t="s">
        <v>1019</v>
      </c>
      <c r="E40" s="244" t="s">
        <v>205</v>
      </c>
      <c r="F40" s="244"/>
      <c r="G40" s="237">
        <v>0</v>
      </c>
      <c r="H40" s="238">
        <v>0</v>
      </c>
      <c r="I40" s="242">
        <v>0</v>
      </c>
      <c r="J40" s="243">
        <v>0</v>
      </c>
      <c r="K40" s="232" t="s">
        <v>1505</v>
      </c>
      <c r="L40" s="232" t="s">
        <v>1505</v>
      </c>
      <c r="M40" s="853"/>
      <c r="N40" s="853"/>
      <c r="O40" s="853"/>
      <c r="P40" s="853"/>
      <c r="Q40" s="509"/>
      <c r="R40" s="630"/>
      <c r="S40" s="137"/>
      <c r="T40" s="137"/>
    </row>
    <row r="41" spans="1:20" ht="12.75" customHeight="1">
      <c r="A41" s="292" t="s">
        <v>1419</v>
      </c>
      <c r="B41" s="615">
        <v>99792542550</v>
      </c>
      <c r="C41" s="604" t="s">
        <v>936</v>
      </c>
      <c r="D41" s="604" t="s">
        <v>638</v>
      </c>
      <c r="E41" s="231" t="s">
        <v>206</v>
      </c>
      <c r="F41" s="231"/>
      <c r="G41" s="233">
        <v>51019340.119999997</v>
      </c>
      <c r="H41" s="234">
        <v>104.71512017534158</v>
      </c>
      <c r="I41" s="235">
        <v>48000876.329999998</v>
      </c>
      <c r="J41" s="236">
        <v>105.78739920125906</v>
      </c>
      <c r="K41" s="232">
        <v>6.2883514235207771E-2</v>
      </c>
      <c r="L41" s="232">
        <v>-1.0136169657385063E-2</v>
      </c>
      <c r="M41" s="853"/>
      <c r="N41" s="853"/>
      <c r="O41" s="853"/>
      <c r="P41" s="853"/>
      <c r="Q41" s="509"/>
      <c r="R41" s="630"/>
      <c r="S41" s="137"/>
      <c r="T41" s="137"/>
    </row>
    <row r="42" spans="1:20" ht="12.75" customHeight="1">
      <c r="A42" s="230" t="s">
        <v>1095</v>
      </c>
      <c r="B42" s="615">
        <v>48827873221</v>
      </c>
      <c r="C42" s="604" t="s">
        <v>941</v>
      </c>
      <c r="D42" s="604" t="s">
        <v>638</v>
      </c>
      <c r="E42" s="231" t="s">
        <v>216</v>
      </c>
      <c r="F42" s="231" t="s">
        <v>655</v>
      </c>
      <c r="G42" s="235">
        <v>282098814.59240001</v>
      </c>
      <c r="H42" s="236">
        <v>1706.6210000000001</v>
      </c>
      <c r="I42" s="235">
        <v>271810780.6124</v>
      </c>
      <c r="J42" s="236">
        <v>1703.3664000000001</v>
      </c>
      <c r="K42" s="232">
        <v>3.7849985040404599E-2</v>
      </c>
      <c r="L42" s="232">
        <v>1.9106869784446534E-3</v>
      </c>
      <c r="M42" s="853"/>
      <c r="N42" s="853"/>
      <c r="O42" s="853"/>
      <c r="P42" s="853"/>
      <c r="Q42" s="509"/>
      <c r="R42" s="630"/>
      <c r="S42" s="137"/>
      <c r="T42" s="137"/>
    </row>
    <row r="43" spans="1:20" ht="12.75" customHeight="1">
      <c r="A43" s="230"/>
      <c r="B43" s="615"/>
      <c r="C43" s="604"/>
      <c r="D43" s="604"/>
      <c r="E43" s="231"/>
      <c r="F43" s="231" t="s">
        <v>656</v>
      </c>
      <c r="G43" s="235">
        <v>286545704.60780001</v>
      </c>
      <c r="H43" s="236">
        <v>1677.6546000000001</v>
      </c>
      <c r="I43" s="235">
        <v>248591834.53760001</v>
      </c>
      <c r="J43" s="236">
        <v>1675.1831999999999</v>
      </c>
      <c r="K43" s="232">
        <v>0.15267544946034572</v>
      </c>
      <c r="L43" s="232">
        <v>1.4753013282369221E-3</v>
      </c>
      <c r="M43" s="853"/>
      <c r="N43" s="853"/>
      <c r="O43" s="853"/>
      <c r="P43" s="853"/>
      <c r="Q43" s="509"/>
      <c r="R43" s="630"/>
      <c r="S43" s="137"/>
      <c r="T43" s="137"/>
    </row>
    <row r="44" spans="1:20" ht="12.75" customHeight="1">
      <c r="A44" s="230" t="s">
        <v>1321</v>
      </c>
      <c r="B44" s="615" t="s">
        <v>1323</v>
      </c>
      <c r="C44" s="604" t="s">
        <v>1324</v>
      </c>
      <c r="D44" s="604" t="s">
        <v>638</v>
      </c>
      <c r="E44" s="231" t="s">
        <v>216</v>
      </c>
      <c r="F44" s="231" t="s">
        <v>655</v>
      </c>
      <c r="G44" s="235">
        <v>9124750.8586999997</v>
      </c>
      <c r="H44" s="236">
        <v>601.1123</v>
      </c>
      <c r="I44" s="235">
        <v>9070264.4774999991</v>
      </c>
      <c r="J44" s="236">
        <v>597.52290000000005</v>
      </c>
      <c r="K44" s="232">
        <v>6.0071435993032107E-3</v>
      </c>
      <c r="L44" s="232">
        <v>6.007133785165264E-3</v>
      </c>
      <c r="M44" s="853"/>
      <c r="N44" s="853"/>
      <c r="O44" s="853"/>
      <c r="P44" s="853"/>
      <c r="Q44" s="509"/>
      <c r="R44" s="630"/>
      <c r="S44" s="137"/>
      <c r="T44" s="137"/>
    </row>
    <row r="45" spans="1:20" ht="12.75" customHeight="1">
      <c r="A45" s="230"/>
      <c r="B45" s="615"/>
      <c r="C45" s="604"/>
      <c r="D45" s="604"/>
      <c r="E45" s="231"/>
      <c r="F45" s="231" t="s">
        <v>656</v>
      </c>
      <c r="G45" s="235">
        <v>2831.7615000000001</v>
      </c>
      <c r="H45" s="236">
        <v>599.73350000000005</v>
      </c>
      <c r="I45" s="235">
        <v>2816.1626999999999</v>
      </c>
      <c r="J45" s="236">
        <v>596.4298</v>
      </c>
      <c r="K45" s="232">
        <v>5.539026562634497E-3</v>
      </c>
      <c r="L45" s="232">
        <v>5.5391263146140624E-3</v>
      </c>
      <c r="M45" s="853"/>
      <c r="N45" s="853"/>
      <c r="O45" s="853"/>
      <c r="P45" s="853"/>
      <c r="Q45" s="509"/>
      <c r="R45" s="630"/>
      <c r="S45" s="137"/>
      <c r="T45" s="137"/>
    </row>
    <row r="46" spans="1:20" ht="12.75" customHeight="1">
      <c r="A46" s="292" t="s">
        <v>1420</v>
      </c>
      <c r="B46" s="615">
        <v>22443293291</v>
      </c>
      <c r="C46" s="604" t="s">
        <v>937</v>
      </c>
      <c r="D46" s="604" t="s">
        <v>638</v>
      </c>
      <c r="E46" s="231" t="s">
        <v>216</v>
      </c>
      <c r="F46" s="231"/>
      <c r="G46" s="233">
        <v>120544823.61</v>
      </c>
      <c r="H46" s="234">
        <v>112.26323567578837</v>
      </c>
      <c r="I46" s="235">
        <v>122646149.47</v>
      </c>
      <c r="J46" s="236">
        <v>112.71976105928604</v>
      </c>
      <c r="K46" s="232">
        <v>-1.7133239560154334E-2</v>
      </c>
      <c r="L46" s="232">
        <v>-4.0500918313476353E-3</v>
      </c>
      <c r="M46" s="853"/>
      <c r="N46" s="853"/>
      <c r="O46" s="853"/>
      <c r="P46" s="853"/>
      <c r="Q46" s="509"/>
      <c r="R46" s="630"/>
      <c r="S46" s="137"/>
      <c r="T46" s="137"/>
    </row>
    <row r="47" spans="1:20" ht="12.75" customHeight="1">
      <c r="A47" s="292" t="s">
        <v>1421</v>
      </c>
      <c r="B47" s="615">
        <v>61691616181</v>
      </c>
      <c r="C47" s="604" t="s">
        <v>938</v>
      </c>
      <c r="D47" s="604" t="s">
        <v>638</v>
      </c>
      <c r="E47" s="231" t="s">
        <v>205</v>
      </c>
      <c r="F47" s="231"/>
      <c r="G47" s="233">
        <v>80776414.230000004</v>
      </c>
      <c r="H47" s="234">
        <v>91.103306760589049</v>
      </c>
      <c r="I47" s="235">
        <v>74875666.079999998</v>
      </c>
      <c r="J47" s="236">
        <v>92.526974298382783</v>
      </c>
      <c r="K47" s="232">
        <v>7.880728758653599E-2</v>
      </c>
      <c r="L47" s="232">
        <v>-1.5386513485274755E-2</v>
      </c>
      <c r="M47" s="853"/>
      <c r="N47" s="853"/>
      <c r="O47" s="853"/>
      <c r="P47" s="853"/>
      <c r="Q47" s="509"/>
      <c r="R47" s="630"/>
      <c r="S47" s="137"/>
      <c r="T47" s="137"/>
    </row>
    <row r="48" spans="1:20" ht="12.75" customHeight="1">
      <c r="A48" s="292" t="s">
        <v>1105</v>
      </c>
      <c r="B48" s="616" t="s">
        <v>1098</v>
      </c>
      <c r="C48" s="605" t="s">
        <v>1099</v>
      </c>
      <c r="D48" s="605" t="s">
        <v>638</v>
      </c>
      <c r="E48" s="631" t="s">
        <v>573</v>
      </c>
      <c r="F48" s="231" t="s">
        <v>655</v>
      </c>
      <c r="G48" s="233">
        <v>46231431.614500001</v>
      </c>
      <c r="H48" s="610">
        <v>791.22170000000006</v>
      </c>
      <c r="I48" s="235">
        <v>38955760.522799999</v>
      </c>
      <c r="J48" s="245">
        <v>791.13440000000003</v>
      </c>
      <c r="K48" s="232">
        <v>0.18676752793573881</v>
      </c>
      <c r="L48" s="232">
        <v>1.1034787515251665E-4</v>
      </c>
      <c r="M48" s="853"/>
      <c r="N48" s="853"/>
      <c r="O48" s="853"/>
      <c r="P48" s="853"/>
      <c r="Q48" s="509"/>
      <c r="R48" s="630"/>
      <c r="S48" s="137"/>
      <c r="T48" s="137"/>
    </row>
    <row r="49" spans="1:20" ht="12.75" customHeight="1">
      <c r="A49" s="230"/>
      <c r="B49" s="616"/>
      <c r="C49" s="605"/>
      <c r="D49" s="605"/>
      <c r="E49" s="231"/>
      <c r="F49" s="231" t="s">
        <v>656</v>
      </c>
      <c r="G49" s="233">
        <v>33739181.195200004</v>
      </c>
      <c r="H49" s="610">
        <v>786.63080000000002</v>
      </c>
      <c r="I49" s="235">
        <v>33901929.407200001</v>
      </c>
      <c r="J49" s="245">
        <v>786.86980000000005</v>
      </c>
      <c r="K49" s="232">
        <v>-4.8005589901746193E-3</v>
      </c>
      <c r="L49" s="232">
        <v>-3.0373512873416164E-4</v>
      </c>
      <c r="M49" s="853"/>
      <c r="N49" s="853"/>
      <c r="O49" s="853"/>
      <c r="P49" s="853"/>
      <c r="Q49" s="509"/>
      <c r="R49" s="630"/>
      <c r="S49" s="137"/>
      <c r="T49" s="137"/>
    </row>
    <row r="50" spans="1:20" ht="12.75" customHeight="1">
      <c r="A50" s="230" t="s">
        <v>1096</v>
      </c>
      <c r="B50" s="616">
        <v>74643964821</v>
      </c>
      <c r="C50" s="605" t="s">
        <v>943</v>
      </c>
      <c r="D50" s="605" t="s">
        <v>638</v>
      </c>
      <c r="E50" s="231" t="s">
        <v>207</v>
      </c>
      <c r="F50" s="231"/>
      <c r="G50" s="233">
        <v>362734620.44</v>
      </c>
      <c r="H50" s="610">
        <v>130.63410661493873</v>
      </c>
      <c r="I50" s="235">
        <v>355847282.02999997</v>
      </c>
      <c r="J50" s="245">
        <v>130.61683198160893</v>
      </c>
      <c r="K50" s="232">
        <v>1.9354759071672278E-2</v>
      </c>
      <c r="L50" s="232">
        <v>1.3225426668017626E-4</v>
      </c>
      <c r="M50" s="853"/>
      <c r="N50" s="853"/>
      <c r="O50" s="853"/>
      <c r="P50" s="853"/>
      <c r="Q50" s="509"/>
      <c r="R50" s="630"/>
      <c r="S50" s="137"/>
      <c r="T50" s="137"/>
    </row>
    <row r="51" spans="1:20" ht="12.75" customHeight="1">
      <c r="A51" s="292" t="s">
        <v>1097</v>
      </c>
      <c r="B51" s="616" t="s">
        <v>1046</v>
      </c>
      <c r="C51" s="605" t="s">
        <v>942</v>
      </c>
      <c r="D51" s="605" t="s">
        <v>638</v>
      </c>
      <c r="E51" s="231" t="s">
        <v>205</v>
      </c>
      <c r="F51" s="231" t="s">
        <v>655</v>
      </c>
      <c r="G51" s="233">
        <v>173057921.4312</v>
      </c>
      <c r="H51" s="610">
        <v>865.32370000000003</v>
      </c>
      <c r="I51" s="235">
        <v>161190035.55239999</v>
      </c>
      <c r="J51" s="245">
        <v>865.20349999999996</v>
      </c>
      <c r="K51" s="232">
        <v>7.362667200939943E-2</v>
      </c>
      <c r="L51" s="232">
        <v>1.3892685362471013E-4</v>
      </c>
      <c r="M51" s="853"/>
      <c r="N51" s="853"/>
      <c r="O51" s="853"/>
      <c r="P51" s="853"/>
      <c r="Q51" s="509"/>
      <c r="R51" s="630"/>
      <c r="S51" s="137"/>
      <c r="T51" s="137"/>
    </row>
    <row r="52" spans="1:20" ht="12.75" customHeight="1">
      <c r="A52" s="230"/>
      <c r="B52" s="616"/>
      <c r="C52" s="605"/>
      <c r="D52" s="605"/>
      <c r="E52" s="231"/>
      <c r="F52" s="231" t="s">
        <v>656</v>
      </c>
      <c r="G52" s="233">
        <v>8980483.0864000004</v>
      </c>
      <c r="H52" s="610">
        <v>835.32180000000005</v>
      </c>
      <c r="I52" s="235">
        <v>9205113.9730999991</v>
      </c>
      <c r="J52" s="245">
        <v>835.92229999999995</v>
      </c>
      <c r="K52" s="232">
        <v>-2.4402836005771866E-2</v>
      </c>
      <c r="L52" s="232">
        <v>-7.1836820240334109E-4</v>
      </c>
      <c r="M52" s="853"/>
      <c r="N52" s="853"/>
      <c r="O52" s="853"/>
      <c r="P52" s="853"/>
      <c r="Q52" s="509"/>
      <c r="R52" s="630"/>
      <c r="S52" s="137"/>
      <c r="T52" s="137"/>
    </row>
    <row r="53" spans="1:20" ht="12.75" customHeight="1">
      <c r="A53" s="230"/>
      <c r="B53" s="616"/>
      <c r="C53" s="605"/>
      <c r="D53" s="605"/>
      <c r="E53" s="231"/>
      <c r="F53" s="231" t="s">
        <v>657</v>
      </c>
      <c r="G53" s="233">
        <v>626901.85400000005</v>
      </c>
      <c r="H53" s="610">
        <v>870.02070000000003</v>
      </c>
      <c r="I53" s="235">
        <v>626542.82629999996</v>
      </c>
      <c r="J53" s="245">
        <v>869.52239999999995</v>
      </c>
      <c r="K53" s="232">
        <v>5.7302978332751664E-4</v>
      </c>
      <c r="L53" s="232">
        <v>5.7307321812527512E-4</v>
      </c>
      <c r="M53" s="853"/>
      <c r="N53" s="853"/>
      <c r="O53" s="853"/>
      <c r="P53" s="853"/>
      <c r="Q53" s="509"/>
      <c r="R53" s="630"/>
      <c r="S53" s="137"/>
      <c r="T53" s="137"/>
    </row>
    <row r="54" spans="1:20" ht="12.75" customHeight="1">
      <c r="A54" s="292" t="s">
        <v>1106</v>
      </c>
      <c r="B54" s="616">
        <v>66973781540</v>
      </c>
      <c r="C54" s="605" t="s">
        <v>944</v>
      </c>
      <c r="D54" s="605" t="s">
        <v>889</v>
      </c>
      <c r="E54" s="231" t="s">
        <v>206</v>
      </c>
      <c r="F54" s="231"/>
      <c r="G54" s="233">
        <v>11213817.5842</v>
      </c>
      <c r="H54" s="234">
        <v>128.80075540218641</v>
      </c>
      <c r="I54" s="235">
        <v>11071940.2761</v>
      </c>
      <c r="J54" s="236">
        <v>127.4040092357036</v>
      </c>
      <c r="K54" s="232">
        <v>1.2814132352778174E-2</v>
      </c>
      <c r="L54" s="232">
        <v>1.0963125688601805E-2</v>
      </c>
      <c r="M54" s="853"/>
      <c r="N54" s="853"/>
      <c r="O54" s="853"/>
      <c r="P54" s="853"/>
      <c r="Q54" s="509"/>
      <c r="R54" s="630"/>
      <c r="S54" s="137"/>
      <c r="T54" s="137"/>
    </row>
    <row r="55" spans="1:20" ht="12.75" customHeight="1">
      <c r="A55" s="292" t="s">
        <v>1109</v>
      </c>
      <c r="B55" s="616">
        <v>16642777540</v>
      </c>
      <c r="C55" s="605" t="s">
        <v>939</v>
      </c>
      <c r="D55" s="605" t="s">
        <v>889</v>
      </c>
      <c r="E55" s="231" t="s">
        <v>205</v>
      </c>
      <c r="F55" s="231"/>
      <c r="G55" s="233">
        <v>10401185.779999999</v>
      </c>
      <c r="H55" s="234">
        <v>672.88989837894326</v>
      </c>
      <c r="I55" s="235">
        <v>10866288.810000001</v>
      </c>
      <c r="J55" s="236">
        <v>699.70717331211324</v>
      </c>
      <c r="K55" s="232">
        <v>-4.2802380659345052E-2</v>
      </c>
      <c r="L55" s="232">
        <v>-3.8326425619203741E-2</v>
      </c>
      <c r="M55" s="853"/>
      <c r="N55" s="853"/>
      <c r="O55" s="853"/>
      <c r="P55" s="853"/>
      <c r="Q55" s="509"/>
      <c r="R55" s="630"/>
      <c r="S55" s="137"/>
      <c r="T55" s="137"/>
    </row>
    <row r="56" spans="1:20" ht="12.75" customHeight="1">
      <c r="A56" s="292" t="s">
        <v>225</v>
      </c>
      <c r="B56" s="616">
        <v>30082084002</v>
      </c>
      <c r="C56" s="605" t="s">
        <v>945</v>
      </c>
      <c r="D56" s="605" t="s">
        <v>889</v>
      </c>
      <c r="E56" s="231" t="s">
        <v>573</v>
      </c>
      <c r="F56" s="231"/>
      <c r="G56" s="233">
        <v>6544845.9199999999</v>
      </c>
      <c r="H56" s="234">
        <v>8.5341781213969803</v>
      </c>
      <c r="I56" s="235">
        <v>6605444.0800000001</v>
      </c>
      <c r="J56" s="245">
        <v>8.6649175888013303</v>
      </c>
      <c r="K56" s="232">
        <v>-9.1739721457153589E-3</v>
      </c>
      <c r="L56" s="232">
        <v>-1.5088368246377715E-2</v>
      </c>
      <c r="M56" s="853"/>
      <c r="N56" s="853"/>
      <c r="O56" s="853"/>
      <c r="P56" s="853"/>
      <c r="Q56" s="509"/>
      <c r="R56" s="630"/>
      <c r="S56" s="137"/>
      <c r="T56" s="137"/>
    </row>
    <row r="57" spans="1:20" ht="12.75" customHeight="1">
      <c r="A57" s="292" t="s">
        <v>1110</v>
      </c>
      <c r="B57" s="616">
        <v>44832307529</v>
      </c>
      <c r="C57" s="605" t="s">
        <v>940</v>
      </c>
      <c r="D57" s="605" t="s">
        <v>889</v>
      </c>
      <c r="E57" s="231" t="s">
        <v>205</v>
      </c>
      <c r="F57" s="231"/>
      <c r="G57" s="233">
        <v>23325886.170000002</v>
      </c>
      <c r="H57" s="234">
        <v>956.21171232408562</v>
      </c>
      <c r="I57" s="235">
        <v>24211941.530000001</v>
      </c>
      <c r="J57" s="245">
        <v>978.22334430602348</v>
      </c>
      <c r="K57" s="232">
        <v>-3.6595799593441281E-2</v>
      </c>
      <c r="L57" s="232">
        <v>-2.2501642503280794E-2</v>
      </c>
      <c r="M57" s="853"/>
      <c r="N57" s="853"/>
      <c r="O57" s="853"/>
      <c r="P57" s="853"/>
      <c r="Q57" s="700"/>
      <c r="R57" s="702"/>
      <c r="S57" s="137"/>
      <c r="T57" s="137"/>
    </row>
    <row r="58" spans="1:20" ht="12.75" customHeight="1">
      <c r="A58" s="292" t="s">
        <v>1292</v>
      </c>
      <c r="B58" s="615">
        <v>30290598804</v>
      </c>
      <c r="C58" s="604" t="s">
        <v>946</v>
      </c>
      <c r="D58" s="604" t="s">
        <v>889</v>
      </c>
      <c r="E58" s="231" t="s">
        <v>205</v>
      </c>
      <c r="F58" s="231"/>
      <c r="G58" s="233">
        <v>29177048.739999998</v>
      </c>
      <c r="H58" s="234">
        <v>6.3254968125757198</v>
      </c>
      <c r="I58" s="240">
        <v>29680485.07</v>
      </c>
      <c r="J58" s="245">
        <v>6.529075648546435</v>
      </c>
      <c r="K58" s="232">
        <v>-1.6961863285342882E-2</v>
      </c>
      <c r="L58" s="232">
        <v>-3.1180345722604308E-2</v>
      </c>
      <c r="M58" s="853"/>
      <c r="N58" s="853"/>
      <c r="O58" s="853"/>
      <c r="P58" s="853"/>
      <c r="Q58" s="703"/>
      <c r="R58" s="630"/>
      <c r="S58" s="137"/>
      <c r="T58" s="137"/>
    </row>
    <row r="59" spans="1:20" ht="12.75" customHeight="1">
      <c r="A59" s="230" t="s">
        <v>226</v>
      </c>
      <c r="B59" s="615">
        <v>86292133603</v>
      </c>
      <c r="C59" s="604" t="s">
        <v>947</v>
      </c>
      <c r="D59" s="604" t="s">
        <v>889</v>
      </c>
      <c r="E59" s="231" t="s">
        <v>573</v>
      </c>
      <c r="F59" s="231"/>
      <c r="G59" s="235">
        <v>6981348.8700000001</v>
      </c>
      <c r="H59" s="236">
        <v>14.619062051879155</v>
      </c>
      <c r="I59" s="235">
        <v>7056462.5800000001</v>
      </c>
      <c r="J59" s="236">
        <v>14.986940224168391</v>
      </c>
      <c r="K59" s="232">
        <v>-1.0644669216115954E-2</v>
      </c>
      <c r="L59" s="232">
        <v>-2.4546583010719214E-2</v>
      </c>
      <c r="M59" s="853"/>
      <c r="N59" s="853"/>
      <c r="O59" s="853"/>
      <c r="P59" s="853"/>
      <c r="Q59" s="509"/>
      <c r="R59" s="630"/>
      <c r="S59" s="137"/>
      <c r="T59" s="137"/>
    </row>
    <row r="60" spans="1:20" ht="12.75" customHeight="1">
      <c r="A60" s="229" t="s">
        <v>227</v>
      </c>
      <c r="B60" s="615" t="s">
        <v>1039</v>
      </c>
      <c r="C60" s="604" t="s">
        <v>948</v>
      </c>
      <c r="D60" s="604" t="s">
        <v>889</v>
      </c>
      <c r="E60" s="241" t="s">
        <v>205</v>
      </c>
      <c r="F60" s="241"/>
      <c r="G60" s="235">
        <v>58657678.979999997</v>
      </c>
      <c r="H60" s="236">
        <v>19.200399363631583</v>
      </c>
      <c r="I60" s="235">
        <v>65592008.490000002</v>
      </c>
      <c r="J60" s="236">
        <v>19.433059782274604</v>
      </c>
      <c r="K60" s="232">
        <v>-0.10571912142402529</v>
      </c>
      <c r="L60" s="232">
        <v>-1.1972402763626433E-2</v>
      </c>
      <c r="M60" s="853"/>
      <c r="N60" s="853"/>
      <c r="O60" s="853"/>
      <c r="P60" s="853"/>
      <c r="Q60" s="509"/>
      <c r="R60" s="630"/>
      <c r="S60" s="137"/>
      <c r="T60" s="137"/>
    </row>
    <row r="61" spans="1:20" ht="12.75" customHeight="1">
      <c r="A61" s="292" t="s">
        <v>228</v>
      </c>
      <c r="B61" s="615">
        <v>10423796399</v>
      </c>
      <c r="C61" s="604" t="s">
        <v>949</v>
      </c>
      <c r="D61" s="604" t="s">
        <v>889</v>
      </c>
      <c r="E61" s="241" t="s">
        <v>207</v>
      </c>
      <c r="F61" s="241"/>
      <c r="G61" s="235">
        <v>158515483.59</v>
      </c>
      <c r="H61" s="236">
        <v>1381.1792341888788</v>
      </c>
      <c r="I61" s="235">
        <v>156515310.75</v>
      </c>
      <c r="J61" s="236">
        <v>1380.2609612677707</v>
      </c>
      <c r="K61" s="232">
        <v>1.2779406886236577E-2</v>
      </c>
      <c r="L61" s="232">
        <v>6.6528935243148624E-4</v>
      </c>
      <c r="M61" s="853"/>
      <c r="N61" s="853"/>
      <c r="O61" s="853"/>
      <c r="P61" s="853"/>
      <c r="Q61" s="509"/>
      <c r="R61" s="630"/>
      <c r="S61" s="137"/>
      <c r="T61" s="137"/>
    </row>
    <row r="62" spans="1:20" ht="12.75" customHeight="1">
      <c r="A62" s="292" t="s">
        <v>1102</v>
      </c>
      <c r="B62" s="615" t="s">
        <v>1103</v>
      </c>
      <c r="C62" s="604" t="s">
        <v>1104</v>
      </c>
      <c r="D62" s="604" t="s">
        <v>229</v>
      </c>
      <c r="E62" s="241" t="s">
        <v>573</v>
      </c>
      <c r="F62" s="241"/>
      <c r="G62" s="235">
        <v>23774949.010000002</v>
      </c>
      <c r="H62" s="236">
        <v>704.95737496853633</v>
      </c>
      <c r="I62" s="235">
        <v>23765586.530000001</v>
      </c>
      <c r="J62" s="236">
        <v>710.22233232596511</v>
      </c>
      <c r="K62" s="232">
        <v>3.9395114394435993E-4</v>
      </c>
      <c r="L62" s="232">
        <v>-7.4131115254939539E-3</v>
      </c>
      <c r="M62" s="853"/>
      <c r="N62" s="853"/>
      <c r="O62" s="853"/>
      <c r="P62" s="853"/>
      <c r="Q62" s="509"/>
      <c r="R62" s="630"/>
      <c r="S62" s="137"/>
      <c r="T62" s="137"/>
    </row>
    <row r="63" spans="1:20" ht="12.75" customHeight="1">
      <c r="A63" s="292" t="s">
        <v>517</v>
      </c>
      <c r="B63" s="615">
        <v>89809469629</v>
      </c>
      <c r="C63" s="604" t="s">
        <v>950</v>
      </c>
      <c r="D63" s="604" t="s">
        <v>229</v>
      </c>
      <c r="E63" s="241" t="s">
        <v>207</v>
      </c>
      <c r="F63" s="241"/>
      <c r="G63" s="235">
        <v>129423890.8</v>
      </c>
      <c r="H63" s="236">
        <v>759.25580072897947</v>
      </c>
      <c r="I63" s="235">
        <v>130296521.25</v>
      </c>
      <c r="J63" s="236">
        <v>760.10580354408592</v>
      </c>
      <c r="K63" s="232">
        <v>-6.697265910313055E-3</v>
      </c>
      <c r="L63" s="232">
        <v>-1.1182690766774472E-3</v>
      </c>
      <c r="M63" s="853"/>
      <c r="N63" s="853"/>
      <c r="O63" s="853"/>
      <c r="P63" s="853"/>
      <c r="Q63" s="509"/>
      <c r="R63" s="630"/>
      <c r="S63" s="137"/>
      <c r="T63" s="137"/>
    </row>
    <row r="64" spans="1:20" ht="12.75" customHeight="1">
      <c r="A64" s="292" t="s">
        <v>883</v>
      </c>
      <c r="B64" s="615">
        <v>85535430386</v>
      </c>
      <c r="C64" s="604" t="s">
        <v>951</v>
      </c>
      <c r="D64" s="604" t="s">
        <v>229</v>
      </c>
      <c r="E64" s="241" t="s">
        <v>205</v>
      </c>
      <c r="F64" s="241"/>
      <c r="G64" s="235">
        <v>132581769</v>
      </c>
      <c r="H64" s="236">
        <v>42.953861718379017</v>
      </c>
      <c r="I64" s="235">
        <v>140030703.19</v>
      </c>
      <c r="J64" s="236">
        <v>43.705749300613377</v>
      </c>
      <c r="K64" s="232">
        <v>-5.3195006668594336E-2</v>
      </c>
      <c r="L64" s="232">
        <v>-1.7203402167133341E-2</v>
      </c>
      <c r="M64" s="853"/>
      <c r="N64" s="853"/>
      <c r="O64" s="853"/>
      <c r="P64" s="853"/>
      <c r="Q64" s="509"/>
      <c r="R64" s="630"/>
      <c r="S64" s="137"/>
      <c r="T64" s="137"/>
    </row>
    <row r="65" spans="1:20" ht="12.75" customHeight="1">
      <c r="A65" s="230" t="s">
        <v>230</v>
      </c>
      <c r="B65" s="615">
        <v>40425097619</v>
      </c>
      <c r="C65" s="604" t="s">
        <v>952</v>
      </c>
      <c r="D65" s="604" t="s">
        <v>229</v>
      </c>
      <c r="E65" s="231" t="s">
        <v>205</v>
      </c>
      <c r="F65" s="231"/>
      <c r="G65" s="233">
        <v>20754337.280000001</v>
      </c>
      <c r="H65" s="234">
        <v>748.23105680205026</v>
      </c>
      <c r="I65" s="235">
        <v>21140549.059999999</v>
      </c>
      <c r="J65" s="236">
        <v>765.05386174050193</v>
      </c>
      <c r="K65" s="232">
        <v>-1.8268767708155109E-2</v>
      </c>
      <c r="L65" s="232">
        <v>-2.1989046496909026E-2</v>
      </c>
      <c r="M65" s="853"/>
      <c r="N65" s="853"/>
      <c r="O65" s="853"/>
      <c r="P65" s="853"/>
      <c r="Q65" s="509"/>
      <c r="R65" s="630"/>
      <c r="S65" s="137"/>
      <c r="T65" s="137"/>
    </row>
    <row r="66" spans="1:20" ht="12.75" customHeight="1">
      <c r="A66" s="230" t="s">
        <v>892</v>
      </c>
      <c r="B66" s="615">
        <v>55749429688</v>
      </c>
      <c r="C66" s="604" t="s">
        <v>953</v>
      </c>
      <c r="D66" s="604" t="s">
        <v>229</v>
      </c>
      <c r="E66" s="231" t="s">
        <v>573</v>
      </c>
      <c r="F66" s="231"/>
      <c r="G66" s="233">
        <v>30267226.809999999</v>
      </c>
      <c r="H66" s="234">
        <v>762.35952062531646</v>
      </c>
      <c r="I66" s="235">
        <v>30332888.530000001</v>
      </c>
      <c r="J66" s="236">
        <v>764.01338332297507</v>
      </c>
      <c r="K66" s="232">
        <v>-2.1647038307961441E-3</v>
      </c>
      <c r="L66" s="232">
        <v>-2.1647038307959221E-3</v>
      </c>
      <c r="M66" s="853"/>
      <c r="N66" s="853"/>
      <c r="O66" s="853"/>
      <c r="P66" s="853"/>
      <c r="Q66" s="509"/>
      <c r="R66" s="630"/>
      <c r="S66" s="137"/>
      <c r="T66" s="137"/>
    </row>
    <row r="67" spans="1:20" ht="12.75" customHeight="1">
      <c r="A67" s="230" t="s">
        <v>1092</v>
      </c>
      <c r="B67" s="615" t="s">
        <v>1093</v>
      </c>
      <c r="C67" s="604" t="s">
        <v>1094</v>
      </c>
      <c r="D67" s="604" t="s">
        <v>229</v>
      </c>
      <c r="E67" s="231" t="s">
        <v>573</v>
      </c>
      <c r="F67" s="231"/>
      <c r="G67" s="233">
        <v>19207052.559999999</v>
      </c>
      <c r="H67" s="234">
        <v>763.91021672889269</v>
      </c>
      <c r="I67" s="235">
        <v>19209168.800000001</v>
      </c>
      <c r="J67" s="236">
        <v>762.41001510522233</v>
      </c>
      <c r="K67" s="232">
        <v>-1.1016822341636257E-4</v>
      </c>
      <c r="L67" s="232">
        <v>1.9677097545254263E-3</v>
      </c>
      <c r="M67" s="853"/>
      <c r="N67" s="853"/>
      <c r="O67" s="853"/>
      <c r="P67" s="853"/>
      <c r="Q67" s="509"/>
      <c r="R67" s="630"/>
      <c r="S67" s="137"/>
      <c r="T67" s="137"/>
    </row>
    <row r="68" spans="1:20" ht="12.75" customHeight="1">
      <c r="A68" s="230" t="s">
        <v>1386</v>
      </c>
      <c r="B68" s="615" t="s">
        <v>1387</v>
      </c>
      <c r="C68" s="604" t="s">
        <v>1388</v>
      </c>
      <c r="D68" s="604" t="s">
        <v>229</v>
      </c>
      <c r="E68" s="231" t="s">
        <v>573</v>
      </c>
      <c r="F68" s="231"/>
      <c r="G68" s="233">
        <v>13798875.779999999</v>
      </c>
      <c r="H68" s="234">
        <v>597.39469753251899</v>
      </c>
      <c r="I68" s="235">
        <v>13374390.98</v>
      </c>
      <c r="J68" s="236">
        <v>594.36333209150541</v>
      </c>
      <c r="K68" s="232">
        <v>3.1738626501556011E-2</v>
      </c>
      <c r="L68" s="232">
        <v>5.1001891895761098E-3</v>
      </c>
      <c r="M68" s="853"/>
      <c r="N68" s="853"/>
      <c r="O68" s="853"/>
      <c r="P68" s="853"/>
      <c r="Q68" s="509"/>
      <c r="R68" s="630"/>
      <c r="S68" s="137"/>
      <c r="T68" s="137"/>
    </row>
    <row r="69" spans="1:20" ht="12.75" customHeight="1">
      <c r="A69" s="230" t="s">
        <v>231</v>
      </c>
      <c r="B69" s="615">
        <v>61515780704</v>
      </c>
      <c r="C69" s="604" t="s">
        <v>954</v>
      </c>
      <c r="D69" s="604" t="s">
        <v>229</v>
      </c>
      <c r="E69" s="231" t="s">
        <v>207</v>
      </c>
      <c r="F69" s="231"/>
      <c r="G69" s="233">
        <v>444461075.91000003</v>
      </c>
      <c r="H69" s="234">
        <v>133.50029838064455</v>
      </c>
      <c r="I69" s="235">
        <v>446074063.02999997</v>
      </c>
      <c r="J69" s="236">
        <v>133.52323889322892</v>
      </c>
      <c r="K69" s="232">
        <v>-3.6159625803920958E-3</v>
      </c>
      <c r="L69" s="232">
        <v>-1.7180913805359133E-4</v>
      </c>
      <c r="M69" s="853"/>
      <c r="N69" s="853"/>
      <c r="O69" s="853"/>
      <c r="P69" s="853"/>
      <c r="Q69" s="509"/>
      <c r="R69" s="630"/>
      <c r="S69" s="137"/>
      <c r="T69" s="137"/>
    </row>
    <row r="70" spans="1:20" ht="12.75" customHeight="1">
      <c r="A70" s="230" t="s">
        <v>1184</v>
      </c>
      <c r="B70" s="615" t="s">
        <v>1185</v>
      </c>
      <c r="C70" s="604" t="s">
        <v>1186</v>
      </c>
      <c r="D70" s="604" t="s">
        <v>229</v>
      </c>
      <c r="E70" s="231" t="s">
        <v>216</v>
      </c>
      <c r="F70" s="231"/>
      <c r="G70" s="233">
        <v>47117846.899999999</v>
      </c>
      <c r="H70" s="234">
        <v>744.9241992896915</v>
      </c>
      <c r="I70" s="235">
        <v>43670260.270000003</v>
      </c>
      <c r="J70" s="236">
        <v>745.13772370811751</v>
      </c>
      <c r="K70" s="232">
        <v>7.8945868622825044E-2</v>
      </c>
      <c r="L70" s="232">
        <v>-2.8655698353774461E-4</v>
      </c>
      <c r="M70" s="853"/>
      <c r="N70" s="853"/>
      <c r="O70" s="853"/>
      <c r="P70" s="853"/>
      <c r="Q70" s="509"/>
      <c r="R70" s="630"/>
      <c r="S70" s="137"/>
      <c r="T70" s="137"/>
    </row>
    <row r="71" spans="1:20" ht="12.75" customHeight="1">
      <c r="A71" s="230" t="s">
        <v>232</v>
      </c>
      <c r="B71" s="615">
        <v>16128752508</v>
      </c>
      <c r="C71" s="604" t="s">
        <v>955</v>
      </c>
      <c r="D71" s="604" t="s">
        <v>229</v>
      </c>
      <c r="E71" s="231" t="s">
        <v>206</v>
      </c>
      <c r="F71" s="231"/>
      <c r="G71" s="233">
        <v>44566272.060000002</v>
      </c>
      <c r="H71" s="234">
        <v>104.90817499123925</v>
      </c>
      <c r="I71" s="235">
        <v>46055068.149999999</v>
      </c>
      <c r="J71" s="236">
        <v>107.63138410815414</v>
      </c>
      <c r="K71" s="232">
        <v>-3.2326433328706217E-2</v>
      </c>
      <c r="L71" s="232">
        <v>-2.5301255200606332E-2</v>
      </c>
      <c r="M71" s="853"/>
      <c r="N71" s="853"/>
      <c r="O71" s="853"/>
      <c r="P71" s="853"/>
      <c r="Q71" s="509"/>
      <c r="R71" s="630"/>
      <c r="S71" s="137"/>
      <c r="T71" s="137"/>
    </row>
    <row r="72" spans="1:20" ht="12.75" customHeight="1">
      <c r="A72" s="230" t="s">
        <v>233</v>
      </c>
      <c r="B72" s="615" t="s">
        <v>1040</v>
      </c>
      <c r="C72" s="604" t="s">
        <v>956</v>
      </c>
      <c r="D72" s="604" t="s">
        <v>234</v>
      </c>
      <c r="E72" s="231" t="s">
        <v>216</v>
      </c>
      <c r="F72" s="231"/>
      <c r="G72" s="233">
        <v>1087881136.8499999</v>
      </c>
      <c r="H72" s="234">
        <v>1025.6679471724326</v>
      </c>
      <c r="I72" s="235">
        <v>1075973703</v>
      </c>
      <c r="J72" s="236">
        <v>1025.6256399272224</v>
      </c>
      <c r="K72" s="232">
        <v>1.1066658801046847E-2</v>
      </c>
      <c r="L72" s="232">
        <v>4.1250182876817476E-5</v>
      </c>
      <c r="M72" s="853"/>
      <c r="N72" s="853"/>
      <c r="O72" s="853"/>
      <c r="P72" s="853"/>
      <c r="Q72" s="509"/>
      <c r="R72" s="630"/>
      <c r="S72" s="137"/>
      <c r="T72" s="137"/>
    </row>
    <row r="73" spans="1:20" ht="12.75" customHeight="1">
      <c r="A73" s="230" t="s">
        <v>884</v>
      </c>
      <c r="B73" s="615">
        <v>97407922886</v>
      </c>
      <c r="C73" s="604" t="s">
        <v>957</v>
      </c>
      <c r="D73" s="604" t="s">
        <v>234</v>
      </c>
      <c r="E73" s="231" t="s">
        <v>216</v>
      </c>
      <c r="F73" s="231"/>
      <c r="G73" s="233">
        <v>760185272.24000001</v>
      </c>
      <c r="H73" s="234">
        <v>878.31897144711377</v>
      </c>
      <c r="I73" s="235">
        <v>745576785.25999999</v>
      </c>
      <c r="J73" s="236">
        <v>878.93994508345679</v>
      </c>
      <c r="K73" s="232">
        <v>1.9593537874044387E-2</v>
      </c>
      <c r="L73" s="232">
        <v>-7.0650291844920332E-4</v>
      </c>
      <c r="M73" s="853"/>
      <c r="N73" s="853"/>
      <c r="O73" s="853"/>
      <c r="P73" s="853"/>
      <c r="Q73" s="509"/>
      <c r="R73" s="630"/>
      <c r="S73" s="137"/>
      <c r="T73" s="137"/>
    </row>
    <row r="74" spans="1:20" ht="12.75" customHeight="1">
      <c r="A74" s="230" t="s">
        <v>1053</v>
      </c>
      <c r="B74" s="615" t="s">
        <v>1041</v>
      </c>
      <c r="C74" s="604" t="s">
        <v>1044</v>
      </c>
      <c r="D74" s="604" t="s">
        <v>234</v>
      </c>
      <c r="E74" s="231" t="s">
        <v>216</v>
      </c>
      <c r="F74" s="231" t="s">
        <v>655</v>
      </c>
      <c r="G74" s="233">
        <v>23269650.494399998</v>
      </c>
      <c r="H74" s="234">
        <v>640.01890000000003</v>
      </c>
      <c r="I74" s="235">
        <v>23191485.054499999</v>
      </c>
      <c r="J74" s="236">
        <v>637.86900000000003</v>
      </c>
      <c r="K74" s="232">
        <v>3.3704370253266891E-3</v>
      </c>
      <c r="L74" s="232">
        <v>3.3704412661534899E-3</v>
      </c>
      <c r="M74" s="853"/>
      <c r="N74" s="853"/>
      <c r="O74" s="853"/>
      <c r="P74" s="853"/>
      <c r="Q74" s="509"/>
      <c r="R74" s="630"/>
      <c r="S74" s="137"/>
      <c r="T74" s="137"/>
    </row>
    <row r="75" spans="1:20" ht="12.75" customHeight="1">
      <c r="A75" s="230"/>
      <c r="B75" s="615"/>
      <c r="C75" s="604"/>
      <c r="D75" s="604"/>
      <c r="E75" s="231"/>
      <c r="F75" s="231" t="s">
        <v>656</v>
      </c>
      <c r="G75" s="233">
        <v>10153970.820499999</v>
      </c>
      <c r="H75" s="234">
        <v>637.80880000000002</v>
      </c>
      <c r="I75" s="235">
        <v>10121578.872199999</v>
      </c>
      <c r="J75" s="236">
        <v>635.77409999999998</v>
      </c>
      <c r="K75" s="232">
        <v>3.2002861123741067E-3</v>
      </c>
      <c r="L75" s="232">
        <v>3.2003505647681951E-3</v>
      </c>
      <c r="M75" s="853"/>
      <c r="N75" s="853"/>
      <c r="O75" s="853"/>
      <c r="P75" s="853"/>
      <c r="Q75" s="509"/>
      <c r="R75" s="630"/>
      <c r="S75" s="137"/>
      <c r="T75" s="137"/>
    </row>
    <row r="76" spans="1:20" ht="12.75" customHeight="1">
      <c r="A76" s="230"/>
      <c r="B76" s="615"/>
      <c r="C76" s="604"/>
      <c r="D76" s="604"/>
      <c r="E76" s="231"/>
      <c r="F76" s="231" t="s">
        <v>657</v>
      </c>
      <c r="G76" s="233">
        <v>1624519.0549999999</v>
      </c>
      <c r="H76" s="234">
        <v>635.59439999999995</v>
      </c>
      <c r="I76" s="235">
        <v>1619611.2135999999</v>
      </c>
      <c r="J76" s="236">
        <v>633.67420000000004</v>
      </c>
      <c r="K76" s="232">
        <v>3.0302589651074463E-3</v>
      </c>
      <c r="L76" s="232">
        <v>3.0302638169581453E-3</v>
      </c>
      <c r="M76" s="853"/>
      <c r="N76" s="853"/>
      <c r="O76" s="853"/>
      <c r="P76" s="853"/>
      <c r="Q76" s="509"/>
      <c r="R76" s="630"/>
      <c r="S76" s="137"/>
      <c r="T76" s="137"/>
    </row>
    <row r="77" spans="1:20" ht="12.75" customHeight="1">
      <c r="A77" s="230" t="s">
        <v>1101</v>
      </c>
      <c r="B77" s="615" t="s">
        <v>1107</v>
      </c>
      <c r="C77" s="604" t="s">
        <v>1108</v>
      </c>
      <c r="D77" s="604" t="s">
        <v>234</v>
      </c>
      <c r="E77" s="231" t="s">
        <v>216</v>
      </c>
      <c r="F77" s="231" t="s">
        <v>655</v>
      </c>
      <c r="G77" s="233">
        <v>29659371.720899999</v>
      </c>
      <c r="H77" s="234">
        <v>623.2586</v>
      </c>
      <c r="I77" s="235">
        <v>29558013.906300001</v>
      </c>
      <c r="J77" s="236">
        <v>621.12869999999998</v>
      </c>
      <c r="K77" s="232">
        <v>3.4291145176839066E-3</v>
      </c>
      <c r="L77" s="232">
        <v>3.4290799958205387E-3</v>
      </c>
      <c r="M77" s="853"/>
      <c r="N77" s="853"/>
      <c r="O77" s="853"/>
      <c r="P77" s="853"/>
      <c r="Q77" s="509"/>
      <c r="R77" s="630"/>
      <c r="S77" s="137"/>
      <c r="T77" s="137"/>
    </row>
    <row r="78" spans="1:20" ht="12.75" customHeight="1">
      <c r="A78" s="230"/>
      <c r="B78" s="615"/>
      <c r="C78" s="604"/>
      <c r="D78" s="604"/>
      <c r="E78" s="231"/>
      <c r="F78" s="231" t="s">
        <v>656</v>
      </c>
      <c r="G78" s="233">
        <v>12679131.287699999</v>
      </c>
      <c r="H78" s="234">
        <v>622.40089999999998</v>
      </c>
      <c r="I78" s="235">
        <v>12642678.799699999</v>
      </c>
      <c r="J78" s="236">
        <v>620.32659999999998</v>
      </c>
      <c r="K78" s="232">
        <v>2.8832883107703378E-3</v>
      </c>
      <c r="L78" s="232">
        <v>3.343883689656435E-3</v>
      </c>
      <c r="M78" s="853"/>
      <c r="N78" s="853"/>
      <c r="O78" s="853"/>
      <c r="P78" s="853"/>
      <c r="Q78" s="509"/>
      <c r="R78" s="630"/>
      <c r="S78" s="137"/>
      <c r="T78" s="137"/>
    </row>
    <row r="79" spans="1:20" ht="12.75" customHeight="1">
      <c r="A79" s="230"/>
      <c r="B79" s="615"/>
      <c r="C79" s="604"/>
      <c r="D79" s="604"/>
      <c r="E79" s="231"/>
      <c r="F79" s="231" t="s">
        <v>657</v>
      </c>
      <c r="G79" s="233">
        <v>3137161.1318999999</v>
      </c>
      <c r="H79" s="234">
        <v>621.54819999999995</v>
      </c>
      <c r="I79" s="235">
        <v>3138646.2845000001</v>
      </c>
      <c r="J79" s="236">
        <v>619.52869999999996</v>
      </c>
      <c r="K79" s="232">
        <v>-4.7318253328976212E-4</v>
      </c>
      <c r="L79" s="232">
        <v>3.2597359896320288E-3</v>
      </c>
      <c r="M79" s="853"/>
      <c r="N79" s="853"/>
      <c r="O79" s="853"/>
      <c r="P79" s="853"/>
      <c r="Q79" s="509"/>
      <c r="R79" s="630"/>
      <c r="S79" s="137"/>
      <c r="T79" s="137"/>
    </row>
    <row r="80" spans="1:20" ht="12.75" customHeight="1">
      <c r="A80" s="230" t="s">
        <v>235</v>
      </c>
      <c r="B80" s="615">
        <v>30096106301</v>
      </c>
      <c r="C80" s="604" t="s">
        <v>958</v>
      </c>
      <c r="D80" s="604" t="s">
        <v>234</v>
      </c>
      <c r="E80" s="231" t="s">
        <v>207</v>
      </c>
      <c r="F80" s="231"/>
      <c r="G80" s="233">
        <v>249860189.03999999</v>
      </c>
      <c r="H80" s="234">
        <v>809.1805764476361</v>
      </c>
      <c r="I80" s="235">
        <v>241623437.27000001</v>
      </c>
      <c r="J80" s="236">
        <v>809.29517040189035</v>
      </c>
      <c r="K80" s="232">
        <v>3.4089208658992343E-2</v>
      </c>
      <c r="L80" s="232">
        <v>-1.4159722984297129E-4</v>
      </c>
      <c r="M80" s="853"/>
      <c r="N80" s="853"/>
      <c r="O80" s="853"/>
      <c r="P80" s="853"/>
      <c r="Q80" s="509"/>
      <c r="R80" s="630"/>
      <c r="S80" s="137"/>
      <c r="T80" s="137"/>
    </row>
    <row r="81" spans="1:20" ht="12.75" customHeight="1">
      <c r="A81" s="230" t="s">
        <v>236</v>
      </c>
      <c r="B81" s="615">
        <v>18911840764</v>
      </c>
      <c r="C81" s="604" t="s">
        <v>959</v>
      </c>
      <c r="D81" s="604" t="s">
        <v>234</v>
      </c>
      <c r="E81" s="231" t="s">
        <v>205</v>
      </c>
      <c r="F81" s="231"/>
      <c r="G81" s="233">
        <v>218732586.52000001</v>
      </c>
      <c r="H81" s="234">
        <v>86.07144458623597</v>
      </c>
      <c r="I81" s="235">
        <v>221769662.5</v>
      </c>
      <c r="J81" s="236">
        <v>86.491290669381399</v>
      </c>
      <c r="K81" s="232">
        <v>-1.3694731487450373E-2</v>
      </c>
      <c r="L81" s="232">
        <v>-4.8542006934584325E-3</v>
      </c>
      <c r="M81" s="853"/>
      <c r="N81" s="853"/>
      <c r="O81" s="853"/>
      <c r="P81" s="853"/>
      <c r="Q81" s="509"/>
      <c r="R81" s="630"/>
      <c r="S81" s="137"/>
      <c r="T81" s="137"/>
    </row>
    <row r="82" spans="1:20" ht="12.75" customHeight="1">
      <c r="A82" s="230" t="s">
        <v>237</v>
      </c>
      <c r="B82" s="615">
        <v>28173216249</v>
      </c>
      <c r="C82" s="604" t="s">
        <v>960</v>
      </c>
      <c r="D82" s="604" t="s">
        <v>234</v>
      </c>
      <c r="E82" s="231" t="s">
        <v>207</v>
      </c>
      <c r="F82" s="231"/>
      <c r="G82" s="233">
        <v>109810748.37</v>
      </c>
      <c r="H82" s="234">
        <v>956.77279831344106</v>
      </c>
      <c r="I82" s="235">
        <v>118472815.97</v>
      </c>
      <c r="J82" s="236">
        <v>957.96192776701457</v>
      </c>
      <c r="K82" s="232">
        <v>-7.3114389398775015E-2</v>
      </c>
      <c r="L82" s="232">
        <v>-1.2413118090667252E-3</v>
      </c>
      <c r="M82" s="853"/>
      <c r="N82" s="853"/>
      <c r="O82" s="853"/>
      <c r="P82" s="853"/>
      <c r="Q82" s="509"/>
      <c r="R82" s="630"/>
      <c r="S82" s="137"/>
      <c r="T82" s="137"/>
    </row>
    <row r="83" spans="1:20" ht="12.75" customHeight="1">
      <c r="A83" s="230" t="s">
        <v>893</v>
      </c>
      <c r="B83" s="615">
        <v>62937824927</v>
      </c>
      <c r="C83" s="604" t="s">
        <v>961</v>
      </c>
      <c r="D83" s="604" t="s">
        <v>234</v>
      </c>
      <c r="E83" s="231" t="s">
        <v>573</v>
      </c>
      <c r="F83" s="231"/>
      <c r="G83" s="233">
        <v>32232095.399999999</v>
      </c>
      <c r="H83" s="234">
        <v>772.0455817217495</v>
      </c>
      <c r="I83" s="235">
        <v>32006990</v>
      </c>
      <c r="J83" s="236">
        <v>778.06088255016221</v>
      </c>
      <c r="K83" s="232">
        <v>7.0330074774291873E-3</v>
      </c>
      <c r="L83" s="232">
        <v>-7.7311441345014886E-3</v>
      </c>
      <c r="M83" s="853"/>
      <c r="N83" s="853"/>
      <c r="O83" s="853"/>
      <c r="P83" s="853"/>
      <c r="Q83" s="509"/>
      <c r="R83" s="630"/>
      <c r="S83" s="137"/>
      <c r="T83" s="137"/>
    </row>
    <row r="84" spans="1:20" ht="12.75" customHeight="1">
      <c r="A84" s="230" t="s">
        <v>238</v>
      </c>
      <c r="B84" s="615">
        <v>52772437018</v>
      </c>
      <c r="C84" s="604" t="s">
        <v>962</v>
      </c>
      <c r="D84" s="604" t="s">
        <v>234</v>
      </c>
      <c r="E84" s="231" t="s">
        <v>206</v>
      </c>
      <c r="F84" s="231"/>
      <c r="G84" s="233">
        <v>203309279.81</v>
      </c>
      <c r="H84" s="234">
        <v>115.21552087157148</v>
      </c>
      <c r="I84" s="235">
        <v>209028653.94999999</v>
      </c>
      <c r="J84" s="236">
        <v>116.95147211742542</v>
      </c>
      <c r="K84" s="232">
        <v>-2.7361675214959136E-2</v>
      </c>
      <c r="L84" s="232">
        <v>-1.4843346684092595E-2</v>
      </c>
      <c r="M84" s="853"/>
      <c r="N84" s="853"/>
      <c r="O84" s="853"/>
      <c r="P84" s="853"/>
      <c r="Q84" s="509"/>
      <c r="R84" s="630"/>
      <c r="S84" s="137"/>
      <c r="T84" s="137"/>
    </row>
    <row r="85" spans="1:20" s="815" customFormat="1" ht="12.75" customHeight="1">
      <c r="A85" s="230" t="s">
        <v>1441</v>
      </c>
      <c r="B85" s="615" t="s">
        <v>1442</v>
      </c>
      <c r="C85" s="604" t="s">
        <v>1443</v>
      </c>
      <c r="D85" s="604" t="s">
        <v>234</v>
      </c>
      <c r="E85" s="231" t="s">
        <v>573</v>
      </c>
      <c r="F85" s="231"/>
      <c r="G85" s="233">
        <v>43784832.380000003</v>
      </c>
      <c r="H85" s="234">
        <v>734.22016244567158</v>
      </c>
      <c r="I85" s="235">
        <v>43731209.07</v>
      </c>
      <c r="J85" s="236">
        <v>741.85040311312866</v>
      </c>
      <c r="K85" s="232">
        <v>1.2262023195874772E-3</v>
      </c>
      <c r="L85" s="232">
        <v>-1.028541689191953E-2</v>
      </c>
      <c r="M85" s="853"/>
      <c r="N85" s="853"/>
      <c r="O85" s="853"/>
      <c r="P85" s="853"/>
      <c r="Q85" s="509"/>
      <c r="R85" s="630"/>
      <c r="S85" s="137"/>
      <c r="T85" s="137"/>
    </row>
    <row r="86" spans="1:20" ht="12.75" customHeight="1">
      <c r="A86" s="230" t="s">
        <v>239</v>
      </c>
      <c r="B86" s="615">
        <v>66324185184</v>
      </c>
      <c r="C86" s="604" t="s">
        <v>963</v>
      </c>
      <c r="D86" s="604" t="s">
        <v>234</v>
      </c>
      <c r="E86" s="231" t="s">
        <v>207</v>
      </c>
      <c r="F86" s="231"/>
      <c r="G86" s="233">
        <v>1077863699.5</v>
      </c>
      <c r="H86" s="234">
        <v>143.47542087636148</v>
      </c>
      <c r="I86" s="235">
        <v>1288976090.28</v>
      </c>
      <c r="J86" s="236">
        <v>143.49291860651093</v>
      </c>
      <c r="K86" s="232">
        <v>-0.16378301534991291</v>
      </c>
      <c r="L86" s="232">
        <v>-1.21941419265581E-4</v>
      </c>
      <c r="M86" s="853"/>
      <c r="N86" s="853"/>
      <c r="O86" s="853"/>
      <c r="P86" s="853"/>
      <c r="Q86" s="509"/>
      <c r="R86" s="630"/>
      <c r="S86" s="137"/>
      <c r="T86" s="137"/>
    </row>
    <row r="87" spans="1:20" ht="12.75" customHeight="1">
      <c r="A87" s="230" t="s">
        <v>1115</v>
      </c>
      <c r="B87" s="615">
        <v>31076456551</v>
      </c>
      <c r="C87" s="604" t="s">
        <v>964</v>
      </c>
      <c r="D87" s="604" t="s">
        <v>234</v>
      </c>
      <c r="E87" s="231" t="s">
        <v>216</v>
      </c>
      <c r="F87" s="231"/>
      <c r="G87" s="233">
        <v>180386646.58000001</v>
      </c>
      <c r="H87" s="234">
        <v>104.66811813603854</v>
      </c>
      <c r="I87" s="235">
        <v>158990129.24000001</v>
      </c>
      <c r="J87" s="236">
        <v>104.64234860999731</v>
      </c>
      <c r="K87" s="232">
        <v>0.13457764606066425</v>
      </c>
      <c r="L87" s="232">
        <v>2.4626287906892586E-4</v>
      </c>
      <c r="M87" s="853"/>
      <c r="N87" s="853"/>
      <c r="O87" s="853"/>
      <c r="P87" s="853"/>
      <c r="Q87" s="509"/>
      <c r="R87" s="630"/>
      <c r="S87" s="137"/>
      <c r="T87" s="137"/>
    </row>
    <row r="88" spans="1:20" ht="12.75" customHeight="1">
      <c r="A88" s="292" t="s">
        <v>240</v>
      </c>
      <c r="B88" s="615">
        <v>51707511570</v>
      </c>
      <c r="C88" s="604" t="s">
        <v>965</v>
      </c>
      <c r="D88" s="604" t="s">
        <v>241</v>
      </c>
      <c r="E88" s="231" t="s">
        <v>205</v>
      </c>
      <c r="F88" s="231"/>
      <c r="G88" s="233">
        <v>13490233.5254</v>
      </c>
      <c r="H88" s="234">
        <v>729.59015133081914</v>
      </c>
      <c r="I88" s="235">
        <v>15140211.0381</v>
      </c>
      <c r="J88" s="236">
        <v>752.20820274890298</v>
      </c>
      <c r="K88" s="232">
        <v>-0.10897982257630823</v>
      </c>
      <c r="L88" s="232">
        <v>-3.0068871005962783E-2</v>
      </c>
      <c r="M88" s="853"/>
      <c r="N88" s="853"/>
      <c r="O88" s="853"/>
      <c r="P88" s="853"/>
      <c r="Q88" s="509"/>
      <c r="R88" s="630"/>
      <c r="S88" s="137"/>
      <c r="T88" s="137"/>
    </row>
    <row r="89" spans="1:20" ht="12.75" customHeight="1">
      <c r="A89" s="292" t="s">
        <v>242</v>
      </c>
      <c r="B89" s="615">
        <v>40759487854</v>
      </c>
      <c r="C89" s="604" t="s">
        <v>966</v>
      </c>
      <c r="D89" s="604" t="s">
        <v>241</v>
      </c>
      <c r="E89" s="231" t="s">
        <v>205</v>
      </c>
      <c r="F89" s="231"/>
      <c r="G89" s="233">
        <v>17227983.3299</v>
      </c>
      <c r="H89" s="234">
        <v>93.120642476992117</v>
      </c>
      <c r="I89" s="235">
        <v>17999316.7808</v>
      </c>
      <c r="J89" s="236">
        <v>95.830995411790227</v>
      </c>
      <c r="K89" s="232">
        <v>-4.2853484956872689E-2</v>
      </c>
      <c r="L89" s="232">
        <v>-2.8282633642190635E-2</v>
      </c>
      <c r="M89" s="853"/>
      <c r="N89" s="853"/>
      <c r="O89" s="853"/>
      <c r="P89" s="853"/>
      <c r="Q89" s="509"/>
      <c r="R89" s="630"/>
      <c r="S89" s="137"/>
      <c r="T89" s="137"/>
    </row>
    <row r="90" spans="1:20" ht="12.75" customHeight="1">
      <c r="A90" s="230" t="s">
        <v>857</v>
      </c>
      <c r="B90" s="615">
        <v>89187481269</v>
      </c>
      <c r="C90" s="604" t="s">
        <v>967</v>
      </c>
      <c r="D90" s="604" t="s">
        <v>243</v>
      </c>
      <c r="E90" s="231" t="s">
        <v>573</v>
      </c>
      <c r="F90" s="231"/>
      <c r="G90" s="233">
        <v>75903354.851600006</v>
      </c>
      <c r="H90" s="234">
        <v>784.75445573629997</v>
      </c>
      <c r="I90" s="235">
        <v>75726450.342500001</v>
      </c>
      <c r="J90" s="236">
        <v>790.01802092832565</v>
      </c>
      <c r="K90" s="232">
        <v>2.3360993193248802E-3</v>
      </c>
      <c r="L90" s="232">
        <v>-6.6625887670772599E-3</v>
      </c>
      <c r="M90" s="853"/>
      <c r="N90" s="853"/>
      <c r="O90" s="853"/>
      <c r="P90" s="853"/>
      <c r="Q90" s="509"/>
      <c r="R90" s="630"/>
      <c r="S90" s="137"/>
      <c r="T90" s="137"/>
    </row>
    <row r="91" spans="1:20" ht="12.75" customHeight="1">
      <c r="A91" s="230" t="s">
        <v>858</v>
      </c>
      <c r="B91" s="615">
        <v>45341487821</v>
      </c>
      <c r="C91" s="604" t="s">
        <v>968</v>
      </c>
      <c r="D91" s="604" t="s">
        <v>243</v>
      </c>
      <c r="E91" s="244" t="s">
        <v>573</v>
      </c>
      <c r="F91" s="244"/>
      <c r="G91" s="233">
        <v>16810961.016399998</v>
      </c>
      <c r="H91" s="234">
        <v>723.94334973184436</v>
      </c>
      <c r="I91" s="235">
        <v>16856335.358899999</v>
      </c>
      <c r="J91" s="236">
        <v>725.89733995698896</v>
      </c>
      <c r="K91" s="232">
        <v>-2.6918272289856437E-3</v>
      </c>
      <c r="L91" s="232">
        <v>-2.6918272289858658E-3</v>
      </c>
      <c r="M91" s="853"/>
      <c r="N91" s="853"/>
      <c r="O91" s="853"/>
      <c r="P91" s="853"/>
      <c r="Q91" s="509"/>
      <c r="R91" s="630"/>
      <c r="S91" s="137"/>
      <c r="T91" s="137"/>
    </row>
    <row r="92" spans="1:20" ht="12.75" customHeight="1">
      <c r="A92" s="230" t="s">
        <v>244</v>
      </c>
      <c r="B92" s="615">
        <v>41253175713</v>
      </c>
      <c r="C92" s="604" t="s">
        <v>969</v>
      </c>
      <c r="D92" s="604" t="s">
        <v>243</v>
      </c>
      <c r="E92" s="244" t="s">
        <v>207</v>
      </c>
      <c r="F92" s="244"/>
      <c r="G92" s="233">
        <v>411960264.48930001</v>
      </c>
      <c r="H92" s="234">
        <v>158.02918495395525</v>
      </c>
      <c r="I92" s="235">
        <v>457432204.98159999</v>
      </c>
      <c r="J92" s="236">
        <v>158.03598205601782</v>
      </c>
      <c r="K92" s="232">
        <v>-9.94069503570022E-2</v>
      </c>
      <c r="L92" s="232">
        <v>-4.3009838481933294E-5</v>
      </c>
      <c r="M92" s="853"/>
      <c r="N92" s="853"/>
      <c r="O92" s="853"/>
      <c r="P92" s="853"/>
      <c r="Q92" s="509"/>
      <c r="R92" s="630"/>
      <c r="S92" s="137"/>
      <c r="T92" s="137"/>
    </row>
    <row r="93" spans="1:20" ht="12.75" customHeight="1">
      <c r="A93" s="230" t="s">
        <v>836</v>
      </c>
      <c r="B93" s="615" t="s">
        <v>1042</v>
      </c>
      <c r="C93" s="604" t="s">
        <v>970</v>
      </c>
      <c r="D93" s="604" t="s">
        <v>243</v>
      </c>
      <c r="E93" s="244" t="s">
        <v>216</v>
      </c>
      <c r="F93" s="244"/>
      <c r="G93" s="233">
        <v>458225746.32870001</v>
      </c>
      <c r="H93" s="234">
        <v>806.95209304689922</v>
      </c>
      <c r="I93" s="235">
        <v>443364989.69679999</v>
      </c>
      <c r="J93" s="236">
        <v>809.74835979622901</v>
      </c>
      <c r="K93" s="232">
        <v>3.3518110309212146E-2</v>
      </c>
      <c r="L93" s="232">
        <v>-3.4532539837851539E-3</v>
      </c>
      <c r="M93" s="853"/>
      <c r="N93" s="853"/>
      <c r="O93" s="853"/>
      <c r="P93" s="853"/>
      <c r="Q93" s="509"/>
      <c r="R93" s="630"/>
      <c r="S93" s="137"/>
      <c r="T93" s="137"/>
    </row>
    <row r="94" spans="1:20" ht="12.75" customHeight="1">
      <c r="A94" s="230" t="s">
        <v>844</v>
      </c>
      <c r="B94" s="615">
        <v>79265733460</v>
      </c>
      <c r="C94" s="604" t="s">
        <v>971</v>
      </c>
      <c r="D94" s="604" t="s">
        <v>243</v>
      </c>
      <c r="E94" s="244" t="s">
        <v>573</v>
      </c>
      <c r="F94" s="244"/>
      <c r="G94" s="233">
        <v>120765075.9957</v>
      </c>
      <c r="H94" s="234">
        <v>914.32349443461135</v>
      </c>
      <c r="I94" s="235">
        <v>124965536.632</v>
      </c>
      <c r="J94" s="236">
        <v>937.85379743345845</v>
      </c>
      <c r="K94" s="232">
        <v>-3.3612952414789121E-2</v>
      </c>
      <c r="L94" s="232">
        <v>-2.5089521483242283E-2</v>
      </c>
      <c r="M94" s="853"/>
      <c r="N94" s="853"/>
      <c r="O94" s="853"/>
      <c r="P94" s="853"/>
      <c r="Q94" s="509"/>
      <c r="R94" s="630"/>
      <c r="S94" s="137"/>
      <c r="T94" s="137"/>
    </row>
    <row r="95" spans="1:20" ht="12.75" customHeight="1">
      <c r="A95" s="230" t="s">
        <v>245</v>
      </c>
      <c r="B95" s="615">
        <v>20010251059</v>
      </c>
      <c r="C95" s="604" t="s">
        <v>972</v>
      </c>
      <c r="D95" s="604" t="s">
        <v>243</v>
      </c>
      <c r="E95" s="244" t="s">
        <v>207</v>
      </c>
      <c r="F95" s="244"/>
      <c r="G95" s="233">
        <v>126976089.3547</v>
      </c>
      <c r="H95" s="234">
        <v>788.963743594216</v>
      </c>
      <c r="I95" s="235">
        <v>138522596.2868</v>
      </c>
      <c r="J95" s="236">
        <v>789.79953206326695</v>
      </c>
      <c r="K95" s="232">
        <v>-8.3354681774761685E-2</v>
      </c>
      <c r="L95" s="232">
        <v>-1.0582286202013291E-3</v>
      </c>
      <c r="M95" s="853"/>
      <c r="N95" s="853"/>
      <c r="O95" s="853"/>
      <c r="P95" s="853"/>
      <c r="Q95" s="509"/>
      <c r="R95" s="630"/>
      <c r="S95" s="137"/>
      <c r="T95" s="137"/>
    </row>
    <row r="96" spans="1:20" ht="12.75" customHeight="1">
      <c r="A96" s="230" t="s">
        <v>1187</v>
      </c>
      <c r="B96" s="615" t="s">
        <v>1188</v>
      </c>
      <c r="C96" s="604" t="s">
        <v>1189</v>
      </c>
      <c r="D96" s="604" t="s">
        <v>243</v>
      </c>
      <c r="E96" s="244" t="s">
        <v>207</v>
      </c>
      <c r="F96" s="244"/>
      <c r="G96" s="233">
        <v>93713827.898599997</v>
      </c>
      <c r="H96" s="234">
        <v>101.27010557588152</v>
      </c>
      <c r="I96" s="235">
        <v>74422868.974700004</v>
      </c>
      <c r="J96" s="236">
        <v>101.3076035033874</v>
      </c>
      <c r="K96" s="232">
        <v>0.25920740747656401</v>
      </c>
      <c r="L96" s="232">
        <v>-3.7013932033869157E-4</v>
      </c>
      <c r="M96" s="853"/>
      <c r="N96" s="853"/>
      <c r="O96" s="853"/>
      <c r="P96" s="853"/>
      <c r="Q96" s="509"/>
      <c r="R96" s="630"/>
      <c r="S96" s="137"/>
      <c r="T96" s="137"/>
    </row>
    <row r="97" spans="1:20" s="815" customFormat="1" ht="12.75" customHeight="1">
      <c r="A97" s="230" t="s">
        <v>1458</v>
      </c>
      <c r="B97" s="615" t="s">
        <v>1459</v>
      </c>
      <c r="C97" s="604" t="s">
        <v>1460</v>
      </c>
      <c r="D97" s="604" t="s">
        <v>243</v>
      </c>
      <c r="E97" s="244" t="s">
        <v>1461</v>
      </c>
      <c r="F97" s="244"/>
      <c r="G97" s="233">
        <v>8670139.9989</v>
      </c>
      <c r="H97" s="234">
        <v>740.12685218555805</v>
      </c>
      <c r="I97" s="235">
        <v>8010183.8026000001</v>
      </c>
      <c r="J97" s="236">
        <v>745.30334774765936</v>
      </c>
      <c r="K97" s="232">
        <v>8.2389644552948615E-2</v>
      </c>
      <c r="L97" s="232">
        <v>-6.9454881394870327E-3</v>
      </c>
      <c r="M97" s="853"/>
      <c r="N97" s="853"/>
      <c r="O97" s="853"/>
      <c r="P97" s="853"/>
      <c r="Q97" s="509"/>
      <c r="R97" s="630"/>
      <c r="S97" s="137"/>
      <c r="T97" s="137"/>
    </row>
    <row r="98" spans="1:20" s="815" customFormat="1" ht="12.75" customHeight="1">
      <c r="A98" s="230" t="s">
        <v>1462</v>
      </c>
      <c r="B98" s="615" t="s">
        <v>1463</v>
      </c>
      <c r="C98" s="604" t="s">
        <v>1464</v>
      </c>
      <c r="D98" s="604" t="s">
        <v>243</v>
      </c>
      <c r="E98" s="244" t="s">
        <v>1461</v>
      </c>
      <c r="F98" s="244"/>
      <c r="G98" s="233">
        <v>7984810.4894000003</v>
      </c>
      <c r="H98" s="234">
        <v>712.57573321745031</v>
      </c>
      <c r="I98" s="235">
        <v>8301404.5352999996</v>
      </c>
      <c r="J98" s="236">
        <v>750.49543170261143</v>
      </c>
      <c r="K98" s="232">
        <v>-3.8137407297012094E-2</v>
      </c>
      <c r="L98" s="232">
        <v>-5.0526221590895815E-2</v>
      </c>
      <c r="M98" s="853"/>
      <c r="N98" s="853"/>
      <c r="O98" s="853"/>
      <c r="P98" s="853"/>
      <c r="Q98" s="509"/>
      <c r="R98" s="630"/>
      <c r="S98" s="137"/>
      <c r="T98" s="137"/>
    </row>
    <row r="99" spans="1:20" ht="12.75" customHeight="1">
      <c r="A99" s="292" t="s">
        <v>845</v>
      </c>
      <c r="B99" s="615">
        <v>79301865686</v>
      </c>
      <c r="C99" s="604" t="s">
        <v>973</v>
      </c>
      <c r="D99" s="604" t="s">
        <v>243</v>
      </c>
      <c r="E99" s="244" t="s">
        <v>573</v>
      </c>
      <c r="F99" s="244"/>
      <c r="G99" s="233">
        <v>145642700.7412</v>
      </c>
      <c r="H99" s="234">
        <v>807.89793308189132</v>
      </c>
      <c r="I99" s="235">
        <v>146860084.6286</v>
      </c>
      <c r="J99" s="236">
        <v>813.12135932388082</v>
      </c>
      <c r="K99" s="232">
        <v>-8.2894129502831815E-3</v>
      </c>
      <c r="L99" s="232">
        <v>-6.4239196057189751E-3</v>
      </c>
      <c r="M99" s="853"/>
      <c r="N99" s="853"/>
      <c r="O99" s="853"/>
      <c r="P99" s="853"/>
      <c r="Q99" s="509"/>
      <c r="R99" s="630"/>
      <c r="S99" s="137"/>
      <c r="T99" s="137"/>
    </row>
    <row r="100" spans="1:20" ht="12.75" customHeight="1">
      <c r="A100" s="229" t="s">
        <v>1176</v>
      </c>
      <c r="B100" s="615" t="s">
        <v>1177</v>
      </c>
      <c r="C100" s="604" t="s">
        <v>1178</v>
      </c>
      <c r="D100" s="605" t="s">
        <v>1480</v>
      </c>
      <c r="E100" s="244" t="s">
        <v>207</v>
      </c>
      <c r="F100" s="244"/>
      <c r="G100" s="233">
        <v>30192669.719999999</v>
      </c>
      <c r="H100" s="234">
        <v>1004.416136689115</v>
      </c>
      <c r="I100" s="235">
        <v>28221363.149999999</v>
      </c>
      <c r="J100" s="236">
        <v>1004.0221757791697</v>
      </c>
      <c r="K100" s="232">
        <v>6.9851571645290988E-2</v>
      </c>
      <c r="L100" s="232">
        <v>3.9238267784225123E-4</v>
      </c>
      <c r="M100" s="853"/>
      <c r="N100" s="853"/>
      <c r="O100" s="853"/>
      <c r="P100" s="853"/>
      <c r="Q100" s="509"/>
      <c r="R100" s="630"/>
      <c r="S100" s="137"/>
      <c r="T100" s="137"/>
    </row>
    <row r="101" spans="1:20" ht="12.75" customHeight="1">
      <c r="A101" s="230" t="s">
        <v>1125</v>
      </c>
      <c r="B101" s="615">
        <v>37884602446</v>
      </c>
      <c r="C101" s="604" t="s">
        <v>977</v>
      </c>
      <c r="D101" s="604" t="s">
        <v>246</v>
      </c>
      <c r="E101" s="244" t="s">
        <v>205</v>
      </c>
      <c r="F101" s="244"/>
      <c r="G101" s="237">
        <v>252221704.32609999</v>
      </c>
      <c r="H101" s="238">
        <v>111.76954689511894</v>
      </c>
      <c r="I101" s="235">
        <v>255113876.84720001</v>
      </c>
      <c r="J101" s="236">
        <v>112.13849991376247</v>
      </c>
      <c r="K101" s="232">
        <v>-1.1336790286920695E-2</v>
      </c>
      <c r="L101" s="232">
        <v>-3.2901547544088583E-3</v>
      </c>
      <c r="M101" s="853"/>
      <c r="N101" s="853"/>
      <c r="O101" s="853"/>
      <c r="P101" s="853"/>
      <c r="Q101" s="509"/>
      <c r="R101" s="630"/>
      <c r="S101" s="137"/>
      <c r="T101" s="137"/>
    </row>
    <row r="102" spans="1:20" ht="12.75" customHeight="1">
      <c r="A102" s="230" t="s">
        <v>1126</v>
      </c>
      <c r="B102" s="615">
        <v>94465089647</v>
      </c>
      <c r="C102" s="604" t="s">
        <v>978</v>
      </c>
      <c r="D102" s="604" t="s">
        <v>246</v>
      </c>
      <c r="E102" s="244" t="s">
        <v>216</v>
      </c>
      <c r="F102" s="244"/>
      <c r="G102" s="237">
        <v>1109981173.0915</v>
      </c>
      <c r="H102" s="238">
        <v>1484.726683248156</v>
      </c>
      <c r="I102" s="235">
        <v>1070581699.0739</v>
      </c>
      <c r="J102" s="236">
        <v>1483.1824394099879</v>
      </c>
      <c r="K102" s="232">
        <v>3.6801931185338255E-2</v>
      </c>
      <c r="L102" s="232">
        <v>1.0411691759122377E-3</v>
      </c>
      <c r="M102" s="853"/>
      <c r="N102" s="853"/>
      <c r="O102" s="853"/>
      <c r="P102" s="853"/>
      <c r="Q102" s="509"/>
      <c r="R102" s="630"/>
      <c r="S102" s="137"/>
      <c r="T102" s="137"/>
    </row>
    <row r="103" spans="1:20" ht="12.75" customHeight="1">
      <c r="A103" s="230" t="s">
        <v>1127</v>
      </c>
      <c r="B103" s="615">
        <v>78935969676</v>
      </c>
      <c r="C103" s="604" t="s">
        <v>979</v>
      </c>
      <c r="D103" s="604" t="s">
        <v>246</v>
      </c>
      <c r="E103" s="244" t="s">
        <v>205</v>
      </c>
      <c r="F103" s="244"/>
      <c r="G103" s="233">
        <v>99677223.980700001</v>
      </c>
      <c r="H103" s="234">
        <v>846.88201736717576</v>
      </c>
      <c r="I103" s="235">
        <v>103052960.0862</v>
      </c>
      <c r="J103" s="236">
        <v>873.31424555879505</v>
      </c>
      <c r="K103" s="232">
        <v>-3.2757293945523958E-2</v>
      </c>
      <c r="L103" s="232">
        <v>-3.0266571656238694E-2</v>
      </c>
      <c r="M103" s="853"/>
      <c r="N103" s="853"/>
      <c r="O103" s="853"/>
      <c r="P103" s="853"/>
      <c r="Q103" s="509"/>
      <c r="R103" s="630"/>
      <c r="S103" s="137"/>
      <c r="T103" s="137"/>
    </row>
    <row r="104" spans="1:20" ht="12.75" customHeight="1">
      <c r="A104" s="230" t="s">
        <v>1122</v>
      </c>
      <c r="B104" s="615" t="s">
        <v>1123</v>
      </c>
      <c r="C104" s="604" t="s">
        <v>1124</v>
      </c>
      <c r="D104" s="604" t="s">
        <v>246</v>
      </c>
      <c r="E104" s="244" t="s">
        <v>573</v>
      </c>
      <c r="F104" s="244"/>
      <c r="G104" s="233">
        <v>66856210.436300002</v>
      </c>
      <c r="H104" s="234">
        <v>791.85577942423072</v>
      </c>
      <c r="I104" s="235">
        <v>66813408.4802</v>
      </c>
      <c r="J104" s="236">
        <v>791.34882612718832</v>
      </c>
      <c r="K104" s="232">
        <v>6.4061925702652012E-4</v>
      </c>
      <c r="L104" s="232">
        <v>6.4061925702652012E-4</v>
      </c>
      <c r="M104" s="853"/>
      <c r="N104" s="853"/>
      <c r="O104" s="853"/>
      <c r="P104" s="853"/>
      <c r="Q104" s="509"/>
      <c r="R104" s="630"/>
      <c r="S104" s="137"/>
      <c r="T104" s="137"/>
    </row>
    <row r="105" spans="1:20" s="815" customFormat="1" ht="12.75" customHeight="1">
      <c r="A105" s="230" t="s">
        <v>1479</v>
      </c>
      <c r="B105" s="615" t="s">
        <v>1481</v>
      </c>
      <c r="C105" s="604" t="s">
        <v>1482</v>
      </c>
      <c r="D105" s="604" t="s">
        <v>246</v>
      </c>
      <c r="E105" s="244" t="s">
        <v>573</v>
      </c>
      <c r="F105" s="244"/>
      <c r="G105" s="233">
        <v>87609738.972900003</v>
      </c>
      <c r="H105" s="234">
        <v>602.89928221478249</v>
      </c>
      <c r="I105" s="235">
        <v>0</v>
      </c>
      <c r="J105" s="236">
        <v>0</v>
      </c>
      <c r="K105" s="232" t="s">
        <v>1505</v>
      </c>
      <c r="L105" s="232" t="s">
        <v>1505</v>
      </c>
      <c r="M105" s="853"/>
      <c r="N105" s="853"/>
      <c r="O105" s="853"/>
      <c r="P105" s="853"/>
      <c r="Q105" s="509"/>
      <c r="R105" s="630"/>
      <c r="S105" s="137"/>
      <c r="T105" s="137"/>
    </row>
    <row r="106" spans="1:20" ht="12.75" customHeight="1">
      <c r="A106" s="230" t="s">
        <v>1128</v>
      </c>
      <c r="B106" s="615">
        <v>41002460007</v>
      </c>
      <c r="C106" s="604" t="s">
        <v>980</v>
      </c>
      <c r="D106" s="604" t="s">
        <v>246</v>
      </c>
      <c r="E106" s="244" t="s">
        <v>205</v>
      </c>
      <c r="F106" s="244"/>
      <c r="G106" s="233">
        <v>249524465.23699999</v>
      </c>
      <c r="H106" s="234">
        <v>1025.2647509398253</v>
      </c>
      <c r="I106" s="235">
        <v>256647943.08559999</v>
      </c>
      <c r="J106" s="236">
        <v>1056.3024435651585</v>
      </c>
      <c r="K106" s="232">
        <v>-2.7755834560591386E-2</v>
      </c>
      <c r="L106" s="232">
        <v>-2.9383338848083085E-2</v>
      </c>
      <c r="M106" s="853"/>
      <c r="N106" s="853"/>
      <c r="O106" s="853"/>
      <c r="P106" s="853"/>
      <c r="Q106" s="509"/>
      <c r="R106" s="630"/>
      <c r="S106" s="137"/>
      <c r="T106" s="137"/>
    </row>
    <row r="107" spans="1:20" ht="12.75" customHeight="1">
      <c r="A107" s="230" t="s">
        <v>1129</v>
      </c>
      <c r="B107" s="615">
        <v>35313366580</v>
      </c>
      <c r="C107" s="604"/>
      <c r="D107" s="604" t="s">
        <v>246</v>
      </c>
      <c r="E107" s="244" t="s">
        <v>207</v>
      </c>
      <c r="F107" s="244" t="s">
        <v>1190</v>
      </c>
      <c r="G107" s="233">
        <v>114052417.4329</v>
      </c>
      <c r="H107" s="234">
        <v>1121.174</v>
      </c>
      <c r="I107" s="235">
        <v>114280192.5434</v>
      </c>
      <c r="J107" s="236">
        <v>1122.4957999999999</v>
      </c>
      <c r="K107" s="232">
        <v>-1.9931285153681477E-3</v>
      </c>
      <c r="L107" s="232">
        <v>-1.1775545173531299E-3</v>
      </c>
      <c r="M107" s="853"/>
      <c r="N107" s="853"/>
      <c r="O107" s="853"/>
      <c r="P107" s="853"/>
      <c r="Q107" s="509"/>
      <c r="R107" s="630"/>
      <c r="S107" s="137"/>
      <c r="T107" s="137"/>
    </row>
    <row r="108" spans="1:20" ht="12.75" customHeight="1">
      <c r="A108" s="230"/>
      <c r="B108" s="615"/>
      <c r="C108" s="604"/>
      <c r="D108" s="604"/>
      <c r="E108" s="244"/>
      <c r="F108" s="244" t="s">
        <v>1191</v>
      </c>
      <c r="G108" s="233">
        <v>169724438.1692</v>
      </c>
      <c r="H108" s="234">
        <v>1121.174</v>
      </c>
      <c r="I108" s="235">
        <v>183077844.8698</v>
      </c>
      <c r="J108" s="236">
        <v>1122.4955</v>
      </c>
      <c r="K108" s="232">
        <v>-7.2938408850598879E-2</v>
      </c>
      <c r="L108" s="232">
        <v>-1.1772875704179064E-3</v>
      </c>
      <c r="M108" s="853"/>
      <c r="N108" s="853"/>
      <c r="O108" s="853"/>
      <c r="P108" s="853"/>
      <c r="Q108" s="509"/>
      <c r="R108" s="630"/>
      <c r="S108" s="137"/>
      <c r="T108" s="137"/>
    </row>
    <row r="109" spans="1:20" ht="12.75" customHeight="1">
      <c r="A109" s="230" t="s">
        <v>1130</v>
      </c>
      <c r="B109" s="615">
        <v>58320210450</v>
      </c>
      <c r="C109" s="604" t="s">
        <v>981</v>
      </c>
      <c r="D109" s="604" t="s">
        <v>246</v>
      </c>
      <c r="E109" s="244" t="s">
        <v>573</v>
      </c>
      <c r="F109" s="244"/>
      <c r="G109" s="233">
        <v>12356735.611500001</v>
      </c>
      <c r="H109" s="234">
        <v>766.3171691649253</v>
      </c>
      <c r="I109" s="235">
        <v>12448904.082</v>
      </c>
      <c r="J109" s="236">
        <v>779.05145120962607</v>
      </c>
      <c r="K109" s="232">
        <v>-7.4037417183788756E-3</v>
      </c>
      <c r="L109" s="232">
        <v>-1.63458806538751E-2</v>
      </c>
      <c r="M109" s="853"/>
      <c r="N109" s="853"/>
      <c r="O109" s="853"/>
      <c r="P109" s="853"/>
      <c r="Q109" s="509"/>
      <c r="R109" s="630"/>
      <c r="S109" s="137"/>
      <c r="T109" s="137"/>
    </row>
    <row r="110" spans="1:20" ht="12.75" customHeight="1">
      <c r="A110" s="230" t="s">
        <v>1131</v>
      </c>
      <c r="B110" s="615">
        <v>31982273976</v>
      </c>
      <c r="C110" s="604" t="s">
        <v>982</v>
      </c>
      <c r="D110" s="604" t="s">
        <v>246</v>
      </c>
      <c r="E110" s="244" t="s">
        <v>573</v>
      </c>
      <c r="F110" s="244"/>
      <c r="G110" s="233">
        <v>7180797.2593</v>
      </c>
      <c r="H110" s="234">
        <v>757.67863285085537</v>
      </c>
      <c r="I110" s="235">
        <v>7316385.4040000001</v>
      </c>
      <c r="J110" s="236">
        <v>774.68525929115924</v>
      </c>
      <c r="K110" s="232">
        <v>-1.8532121698492166E-2</v>
      </c>
      <c r="L110" s="232">
        <v>-2.1952949583505688E-2</v>
      </c>
      <c r="M110" s="853"/>
      <c r="N110" s="853"/>
      <c r="O110" s="853"/>
      <c r="P110" s="853"/>
      <c r="Q110" s="509"/>
      <c r="R110" s="630"/>
      <c r="S110" s="137"/>
      <c r="T110" s="137"/>
    </row>
    <row r="111" spans="1:20" ht="12.75" customHeight="1">
      <c r="A111" s="230" t="s">
        <v>1132</v>
      </c>
      <c r="B111" s="615" t="s">
        <v>1043</v>
      </c>
      <c r="C111" s="604" t="s">
        <v>983</v>
      </c>
      <c r="D111" s="604" t="s">
        <v>246</v>
      </c>
      <c r="E111" s="244" t="s">
        <v>573</v>
      </c>
      <c r="F111" s="244"/>
      <c r="G111" s="233">
        <v>6594036.6825999999</v>
      </c>
      <c r="H111" s="234">
        <v>754.69302026146067</v>
      </c>
      <c r="I111" s="235">
        <v>6724589.0097000003</v>
      </c>
      <c r="J111" s="236">
        <v>772.10976538920863</v>
      </c>
      <c r="K111" s="232">
        <v>-1.9414171916184442E-2</v>
      </c>
      <c r="L111" s="232">
        <v>-2.2557343409545516E-2</v>
      </c>
      <c r="M111" s="853"/>
      <c r="N111" s="853"/>
      <c r="O111" s="853"/>
      <c r="P111" s="853"/>
      <c r="Q111" s="509"/>
      <c r="R111" s="630"/>
      <c r="S111" s="137"/>
      <c r="T111" s="137"/>
    </row>
    <row r="112" spans="1:20" ht="12.75" customHeight="1">
      <c r="A112" s="230" t="s">
        <v>1133</v>
      </c>
      <c r="B112" s="615">
        <v>40820433166</v>
      </c>
      <c r="C112" s="604" t="s">
        <v>984</v>
      </c>
      <c r="D112" s="604" t="s">
        <v>246</v>
      </c>
      <c r="E112" s="244" t="s">
        <v>573</v>
      </c>
      <c r="F112" s="244"/>
      <c r="G112" s="233">
        <v>6444335.6551999999</v>
      </c>
      <c r="H112" s="234">
        <v>757.99815248161838</v>
      </c>
      <c r="I112" s="235">
        <v>6573501.6684999997</v>
      </c>
      <c r="J112" s="236">
        <v>775.45476585400843</v>
      </c>
      <c r="K112" s="232">
        <v>-1.9649498823276934E-2</v>
      </c>
      <c r="L112" s="232">
        <v>-2.251145281590361E-2</v>
      </c>
      <c r="M112" s="853"/>
      <c r="N112" s="853"/>
      <c r="O112" s="853"/>
      <c r="P112" s="853"/>
      <c r="Q112" s="509"/>
      <c r="R112" s="630"/>
      <c r="S112" s="137"/>
      <c r="T112" s="137"/>
    </row>
    <row r="113" spans="1:20" ht="12.75" customHeight="1">
      <c r="A113" s="230" t="s">
        <v>1134</v>
      </c>
      <c r="B113" s="615">
        <v>84643903663</v>
      </c>
      <c r="C113" s="604" t="s">
        <v>985</v>
      </c>
      <c r="D113" s="604" t="s">
        <v>246</v>
      </c>
      <c r="E113" s="244" t="s">
        <v>206</v>
      </c>
      <c r="F113" s="244"/>
      <c r="G113" s="233">
        <v>339479169.68260002</v>
      </c>
      <c r="H113" s="234">
        <v>1188.297926617332</v>
      </c>
      <c r="I113" s="235">
        <v>346621759.3089</v>
      </c>
      <c r="J113" s="236">
        <v>1190.6580687368237</v>
      </c>
      <c r="K113" s="232">
        <v>-2.0606293270627241E-2</v>
      </c>
      <c r="L113" s="232">
        <v>-1.9822165418116322E-3</v>
      </c>
      <c r="M113" s="853"/>
      <c r="N113" s="853"/>
      <c r="O113" s="853"/>
      <c r="P113" s="853"/>
      <c r="Q113" s="509"/>
      <c r="R113" s="630"/>
      <c r="S113" s="137"/>
      <c r="T113" s="137"/>
    </row>
    <row r="114" spans="1:20" ht="12.75" customHeight="1">
      <c r="A114" s="230" t="s">
        <v>1135</v>
      </c>
      <c r="B114" s="615">
        <v>56062339448</v>
      </c>
      <c r="C114" s="604" t="s">
        <v>986</v>
      </c>
      <c r="D114" s="604" t="s">
        <v>246</v>
      </c>
      <c r="E114" s="244" t="s">
        <v>207</v>
      </c>
      <c r="F114" s="244"/>
      <c r="G114" s="233">
        <v>1896146483.138</v>
      </c>
      <c r="H114" s="234">
        <v>175.9598236151225</v>
      </c>
      <c r="I114" s="235">
        <v>1950645673.6988997</v>
      </c>
      <c r="J114" s="236">
        <v>175.95910037283949</v>
      </c>
      <c r="K114" s="232">
        <v>-2.7939051820495941E-2</v>
      </c>
      <c r="L114" s="232">
        <v>4.1102863193032135E-6</v>
      </c>
      <c r="M114" s="853"/>
      <c r="N114" s="853"/>
      <c r="O114" s="853"/>
      <c r="P114" s="853"/>
      <c r="Q114" s="509"/>
      <c r="R114" s="630"/>
      <c r="S114" s="137"/>
      <c r="T114" s="137"/>
    </row>
    <row r="115" spans="1:20" ht="12.75" customHeight="1">
      <c r="A115" s="230" t="s">
        <v>987</v>
      </c>
      <c r="B115" s="615">
        <v>53751385334</v>
      </c>
      <c r="C115" s="604" t="s">
        <v>988</v>
      </c>
      <c r="D115" s="604" t="s">
        <v>246</v>
      </c>
      <c r="E115" s="244" t="s">
        <v>573</v>
      </c>
      <c r="F115" s="244"/>
      <c r="G115" s="233">
        <v>53028379.181100003</v>
      </c>
      <c r="H115" s="234">
        <v>807.65771714811751</v>
      </c>
      <c r="I115" s="235">
        <v>53025050.168499999</v>
      </c>
      <c r="J115" s="236">
        <v>807.22158069543457</v>
      </c>
      <c r="K115" s="232">
        <v>6.2781884966112145E-5</v>
      </c>
      <c r="L115" s="232">
        <v>5.4029335081362539E-4</v>
      </c>
      <c r="M115" s="853"/>
      <c r="N115" s="853"/>
      <c r="O115" s="853"/>
      <c r="P115" s="853"/>
      <c r="Q115" s="509"/>
      <c r="R115" s="630"/>
      <c r="S115" s="137"/>
      <c r="T115" s="137"/>
    </row>
    <row r="116" spans="1:20" ht="12.75" customHeight="1">
      <c r="A116" s="229" t="s">
        <v>1136</v>
      </c>
      <c r="B116" s="615">
        <v>88183360964</v>
      </c>
      <c r="C116" s="604" t="s">
        <v>989</v>
      </c>
      <c r="D116" s="604" t="s">
        <v>246</v>
      </c>
      <c r="E116" s="244" t="s">
        <v>205</v>
      </c>
      <c r="F116" s="244"/>
      <c r="G116" s="233">
        <v>118430053.14820001</v>
      </c>
      <c r="H116" s="234">
        <v>1167.5744541472832</v>
      </c>
      <c r="I116" s="235">
        <v>112461160.21520001</v>
      </c>
      <c r="J116" s="236">
        <v>1208.6293622860421</v>
      </c>
      <c r="K116" s="232">
        <v>5.3075149870214888E-2</v>
      </c>
      <c r="L116" s="232">
        <v>-3.3968153860755357E-2</v>
      </c>
      <c r="M116" s="853"/>
      <c r="N116" s="853"/>
      <c r="O116" s="853"/>
      <c r="P116" s="853"/>
      <c r="Q116" s="509"/>
      <c r="R116" s="630"/>
      <c r="S116" s="137"/>
      <c r="T116" s="137"/>
    </row>
    <row r="117" spans="1:20" ht="18.75" customHeight="1">
      <c r="A117" s="406" t="s">
        <v>482</v>
      </c>
      <c r="B117" s="407"/>
      <c r="C117" s="407"/>
      <c r="D117" s="407"/>
      <c r="E117" s="408"/>
      <c r="F117" s="408"/>
      <c r="G117" s="409">
        <f>SUM(G10:G116)</f>
        <v>18432368381.763298</v>
      </c>
      <c r="H117" s="409"/>
      <c r="I117" s="409">
        <f>SUM(I10:I116)</f>
        <v>18625374162.119499</v>
      </c>
      <c r="J117" s="410"/>
      <c r="K117" s="411">
        <v>-1.0362518286947453E-2</v>
      </c>
      <c r="L117" s="411"/>
      <c r="M117" s="853"/>
      <c r="N117" s="853"/>
      <c r="O117" s="853"/>
      <c r="P117" s="853"/>
      <c r="Q117" s="509"/>
    </row>
    <row r="118" spans="1:20" ht="12.75" customHeight="1">
      <c r="A118" s="36" t="s">
        <v>483</v>
      </c>
      <c r="N118" s="509"/>
      <c r="O118" s="509"/>
      <c r="P118" s="509"/>
      <c r="Q118" s="509"/>
    </row>
    <row r="119" spans="1:20" s="815" customFormat="1" ht="12.75" customHeight="1">
      <c r="A119" s="36"/>
      <c r="F119" s="668" t="s">
        <v>1192</v>
      </c>
      <c r="N119" s="509"/>
      <c r="O119" s="509"/>
      <c r="P119" s="509"/>
      <c r="Q119" s="509"/>
    </row>
    <row r="120" spans="1:20" ht="12.75" customHeight="1">
      <c r="A120" s="77" t="s">
        <v>580</v>
      </c>
      <c r="C120" s="667"/>
      <c r="F120" s="668" t="s">
        <v>1193</v>
      </c>
      <c r="N120" s="509"/>
      <c r="O120" s="509"/>
      <c r="P120" s="509"/>
      <c r="Q120" s="509"/>
    </row>
    <row r="121" spans="1:20" ht="12.75" customHeight="1">
      <c r="A121" s="78" t="s">
        <v>1475</v>
      </c>
      <c r="F121" s="668"/>
      <c r="N121" s="509"/>
      <c r="O121" s="509"/>
      <c r="P121" s="509"/>
      <c r="Q121" s="509"/>
    </row>
    <row r="122" spans="1:20" ht="12.75" customHeight="1">
      <c r="A122" s="51" t="s">
        <v>604</v>
      </c>
      <c r="N122" s="509"/>
      <c r="O122" s="509"/>
      <c r="P122" s="509"/>
      <c r="Q122" s="509"/>
    </row>
    <row r="123" spans="1:20" ht="12.75" customHeight="1">
      <c r="A123" s="488" t="s">
        <v>607</v>
      </c>
    </row>
    <row r="124" spans="1:20" ht="12.75" customHeight="1">
      <c r="A124" s="488" t="s">
        <v>1054</v>
      </c>
    </row>
    <row r="125" spans="1:20" ht="12.75" customHeight="1">
      <c r="A125" s="51" t="s">
        <v>1322</v>
      </c>
    </row>
    <row r="126" spans="1:20" ht="12.75" customHeight="1">
      <c r="A126" s="50"/>
    </row>
    <row r="127" spans="1:20" ht="12.75" customHeight="1">
      <c r="A127" s="50"/>
    </row>
    <row r="128" spans="1:20" ht="12.75" customHeight="1">
      <c r="B128" s="80"/>
      <c r="C128" s="80"/>
      <c r="D128" s="80"/>
      <c r="E128" s="80"/>
      <c r="F128" s="80"/>
      <c r="G128" s="80"/>
      <c r="H128" s="80"/>
      <c r="I128" s="80"/>
      <c r="J128" s="80"/>
      <c r="K128" s="80"/>
    </row>
    <row r="129" spans="1:12" ht="12.75" customHeight="1">
      <c r="A129" s="125" t="s">
        <v>1141</v>
      </c>
      <c r="B129" s="81"/>
      <c r="C129" s="81"/>
      <c r="E129" s="81"/>
      <c r="F129" s="81"/>
      <c r="G129" s="81"/>
      <c r="H129" s="81"/>
      <c r="I129" s="699"/>
      <c r="J129" s="81"/>
      <c r="K129" s="81"/>
    </row>
    <row r="130" spans="1:12" ht="12.75" customHeight="1">
      <c r="A130" t="s">
        <v>1140</v>
      </c>
    </row>
    <row r="131" spans="1:12" ht="12.75" customHeight="1"/>
    <row r="132" spans="1:12" ht="12.75" customHeight="1">
      <c r="A132" s="73" t="s">
        <v>274</v>
      </c>
      <c r="L132" s="53" t="s">
        <v>361</v>
      </c>
    </row>
    <row r="133" spans="1:12" ht="12.75" customHeight="1"/>
    <row r="134" spans="1:12" ht="12.75" customHeight="1"/>
    <row r="135" spans="1:12" ht="12.75" customHeight="1"/>
    <row r="136" spans="1:12" ht="12.75" customHeight="1"/>
    <row r="137" spans="1:12">
      <c r="A137" s="87"/>
      <c r="B137" s="87"/>
      <c r="C137" s="87"/>
      <c r="D137" s="87"/>
      <c r="E137" s="87"/>
      <c r="F137" s="87"/>
      <c r="G137" s="87"/>
      <c r="H137" s="87"/>
      <c r="I137" s="87"/>
      <c r="J137" s="87"/>
      <c r="K137" s="87"/>
      <c r="L137" s="87"/>
    </row>
    <row r="138" spans="1:12" ht="12.75" customHeight="1"/>
    <row r="139" spans="1:12" ht="12.75" customHeight="1">
      <c r="A139" s="51"/>
    </row>
    <row r="140" spans="1:12" ht="12.75" customHeight="1">
      <c r="A140" s="87"/>
    </row>
    <row r="141" spans="1:12" ht="12.75" customHeight="1">
      <c r="A141" s="51"/>
    </row>
    <row r="142" spans="1:12" ht="12.75" customHeight="1">
      <c r="A142" s="51"/>
    </row>
    <row r="143" spans="1:12" ht="12.75" customHeight="1">
      <c r="A143" s="87"/>
    </row>
    <row r="144" spans="1:12" ht="12.75" customHeight="1"/>
    <row r="145" spans="1:1" ht="12.75" customHeight="1">
      <c r="A145" s="51"/>
    </row>
    <row r="146" spans="1:1" ht="12.75" customHeight="1">
      <c r="A146" s="87"/>
    </row>
    <row r="147" spans="1:1" ht="12.75" customHeight="1">
      <c r="A147" s="93"/>
    </row>
    <row r="148" spans="1:1" ht="12.75" customHeight="1">
      <c r="A148" s="51"/>
    </row>
    <row r="149" spans="1:1" ht="12.75" customHeight="1">
      <c r="A149" s="87"/>
    </row>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sheetData>
  <mergeCells count="7">
    <mergeCell ref="G7:H7"/>
    <mergeCell ref="I7:J7"/>
    <mergeCell ref="K7:L7"/>
    <mergeCell ref="G5:H5"/>
    <mergeCell ref="G6:H6"/>
    <mergeCell ref="I5:J5"/>
    <mergeCell ref="I6:J6"/>
  </mergeCells>
  <hyperlinks>
    <hyperlink ref="A132" location="'2 Sadržaj'!A1" display="Sadržaj / Contents"/>
  </hyperlinks>
  <pageMargins left="0.7" right="0.7" top="0.75" bottom="0.75" header="0.3" footer="0.3"/>
  <pageSetup paperSize="9" scale="45" orientation="portrait" r:id="rId1"/>
  <ignoredErrors>
    <ignoredError sqref="B109:B116 B44 B42:B43 B106:B107 B20:B37 B48:B104 B105:C10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412" t="s">
        <v>748</v>
      </c>
      <c r="O1" s="312" t="str">
        <f>Naslovnica!A20</f>
        <v>Ožujak 2018.</v>
      </c>
    </row>
    <row r="2" spans="1:15" ht="12.75" customHeight="1">
      <c r="A2" s="116" t="s">
        <v>749</v>
      </c>
      <c r="O2" s="110" t="str">
        <f>Naslovnica!A24</f>
        <v>March 2018</v>
      </c>
    </row>
    <row r="3" spans="1:15" ht="12.75" customHeight="1">
      <c r="A3" s="18"/>
      <c r="M3" s="19"/>
    </row>
    <row r="4" spans="1:15" ht="12.75" customHeight="1">
      <c r="A4" s="104"/>
      <c r="B4" s="104"/>
      <c r="C4" s="104"/>
      <c r="D4" s="104"/>
      <c r="E4" s="104"/>
      <c r="F4" s="104"/>
      <c r="G4" s="104"/>
      <c r="H4" s="104"/>
      <c r="I4" s="104"/>
      <c r="J4" s="104"/>
      <c r="K4" s="104"/>
      <c r="L4" s="104"/>
      <c r="M4" s="21"/>
      <c r="O4" s="21" t="s">
        <v>397</v>
      </c>
    </row>
    <row r="5" spans="1:15" ht="25.5" customHeight="1">
      <c r="A5" s="963" t="s">
        <v>486</v>
      </c>
      <c r="B5" s="964" t="s">
        <v>588</v>
      </c>
      <c r="C5" s="965"/>
      <c r="D5" s="885" t="s">
        <v>587</v>
      </c>
      <c r="E5" s="934"/>
      <c r="F5" s="885" t="s">
        <v>1483</v>
      </c>
      <c r="G5" s="934"/>
      <c r="H5" s="885" t="s">
        <v>1276</v>
      </c>
      <c r="I5" s="934"/>
      <c r="J5" s="885" t="s">
        <v>589</v>
      </c>
      <c r="K5" s="934"/>
      <c r="L5" s="885" t="s">
        <v>839</v>
      </c>
      <c r="M5" s="934"/>
      <c r="N5" s="885" t="s">
        <v>590</v>
      </c>
      <c r="O5" s="934"/>
    </row>
    <row r="6" spans="1:15" ht="12.75" customHeight="1">
      <c r="A6" s="963"/>
      <c r="B6" s="364" t="s">
        <v>125</v>
      </c>
      <c r="C6" s="364" t="s">
        <v>126</v>
      </c>
      <c r="D6" s="364" t="s">
        <v>125</v>
      </c>
      <c r="E6" s="364" t="s">
        <v>126</v>
      </c>
      <c r="F6" s="364" t="s">
        <v>125</v>
      </c>
      <c r="G6" s="364" t="s">
        <v>126</v>
      </c>
      <c r="H6" s="364" t="s">
        <v>125</v>
      </c>
      <c r="I6" s="364" t="s">
        <v>126</v>
      </c>
      <c r="J6" s="364" t="s">
        <v>125</v>
      </c>
      <c r="K6" s="364" t="s">
        <v>126</v>
      </c>
      <c r="L6" s="364" t="s">
        <v>125</v>
      </c>
      <c r="M6" s="364" t="s">
        <v>126</v>
      </c>
      <c r="N6" s="364" t="s">
        <v>125</v>
      </c>
      <c r="O6" s="364" t="s">
        <v>126</v>
      </c>
    </row>
    <row r="7" spans="1:15" ht="12.75" customHeight="1">
      <c r="A7" s="963"/>
      <c r="B7" s="413" t="s">
        <v>117</v>
      </c>
      <c r="C7" s="413" t="s">
        <v>118</v>
      </c>
      <c r="D7" s="413" t="s">
        <v>117</v>
      </c>
      <c r="E7" s="413" t="s">
        <v>118</v>
      </c>
      <c r="F7" s="413" t="s">
        <v>117</v>
      </c>
      <c r="G7" s="413" t="s">
        <v>118</v>
      </c>
      <c r="H7" s="413" t="s">
        <v>117</v>
      </c>
      <c r="I7" s="413" t="s">
        <v>118</v>
      </c>
      <c r="J7" s="413" t="s">
        <v>117</v>
      </c>
      <c r="K7" s="413" t="s">
        <v>118</v>
      </c>
      <c r="L7" s="413" t="s">
        <v>117</v>
      </c>
      <c r="M7" s="413" t="s">
        <v>118</v>
      </c>
      <c r="N7" s="413" t="s">
        <v>117</v>
      </c>
      <c r="O7" s="413" t="s">
        <v>118</v>
      </c>
    </row>
    <row r="8" spans="1:15" ht="18">
      <c r="A8" s="187" t="s">
        <v>487</v>
      </c>
      <c r="B8" s="246">
        <v>158156.75594</v>
      </c>
      <c r="C8" s="247">
        <v>8.7296512076164581E-2</v>
      </c>
      <c r="D8" s="246">
        <v>41535.778859999999</v>
      </c>
      <c r="E8" s="247">
        <v>4.9318529760312833E-2</v>
      </c>
      <c r="F8" s="246">
        <v>1644.15672</v>
      </c>
      <c r="G8" s="247">
        <v>9.871879955452284E-2</v>
      </c>
      <c r="H8" s="246">
        <v>761781.84585000004</v>
      </c>
      <c r="I8" s="247">
        <v>0.10000588360540946</v>
      </c>
      <c r="J8" s="246">
        <v>1155591.4762200001</v>
      </c>
      <c r="K8" s="247">
        <v>0.15973917417886946</v>
      </c>
      <c r="L8" s="246">
        <v>180502.9172</v>
      </c>
      <c r="M8" s="247">
        <v>0.19831340686899601</v>
      </c>
      <c r="N8" s="246">
        <v>2299212.9307900001</v>
      </c>
      <c r="O8" s="247">
        <v>0.12473779186477149</v>
      </c>
    </row>
    <row r="9" spans="1:15" ht="18">
      <c r="A9" s="187" t="s">
        <v>488</v>
      </c>
      <c r="B9" s="246">
        <v>3752.50009</v>
      </c>
      <c r="C9" s="247">
        <v>2.0712372827548886E-3</v>
      </c>
      <c r="D9" s="246">
        <v>1238.6508200000001</v>
      </c>
      <c r="E9" s="247">
        <v>1.4707425502892303E-3</v>
      </c>
      <c r="F9" s="246">
        <v>0</v>
      </c>
      <c r="G9" s="247">
        <v>0</v>
      </c>
      <c r="H9" s="246">
        <v>207521.11203999998</v>
      </c>
      <c r="I9" s="247">
        <v>2.7243143544830345E-2</v>
      </c>
      <c r="J9" s="246">
        <v>106816.32481999999</v>
      </c>
      <c r="K9" s="247">
        <v>1.4765383672941087E-2</v>
      </c>
      <c r="L9" s="246">
        <v>7868.3600700000006</v>
      </c>
      <c r="M9" s="247">
        <v>8.6447427895291213E-3</v>
      </c>
      <c r="N9" s="246">
        <v>327196.94783999998</v>
      </c>
      <c r="O9" s="247">
        <v>1.7751215745133681E-2</v>
      </c>
    </row>
    <row r="10" spans="1:15" ht="18">
      <c r="A10" s="187" t="s">
        <v>489</v>
      </c>
      <c r="B10" s="246">
        <v>1658070.2204400001</v>
      </c>
      <c r="C10" s="247">
        <v>0.91519167904961862</v>
      </c>
      <c r="D10" s="246">
        <v>809434.12859999994</v>
      </c>
      <c r="E10" s="247">
        <v>0.96110154320029006</v>
      </c>
      <c r="F10" s="246">
        <v>15030.86548</v>
      </c>
      <c r="G10" s="247">
        <v>0.90248634962919894</v>
      </c>
      <c r="H10" s="246">
        <v>7025996.6645100005</v>
      </c>
      <c r="I10" s="247">
        <v>0.9223651212887225</v>
      </c>
      <c r="J10" s="246">
        <v>6350484.9334199987</v>
      </c>
      <c r="K10" s="247">
        <v>0.87783722861827262</v>
      </c>
      <c r="L10" s="246">
        <v>737602.5886299999</v>
      </c>
      <c r="M10" s="247">
        <v>0.81038292641292486</v>
      </c>
      <c r="N10" s="246">
        <v>16596619.401079999</v>
      </c>
      <c r="O10" s="247">
        <v>0.90040623414527521</v>
      </c>
    </row>
    <row r="11" spans="1:15" ht="21.75" customHeight="1">
      <c r="A11" s="187" t="s">
        <v>490</v>
      </c>
      <c r="B11" s="248">
        <v>561876.41888000001</v>
      </c>
      <c r="C11" s="249">
        <v>0.31013440617533972</v>
      </c>
      <c r="D11" s="248">
        <v>447973.90369999997</v>
      </c>
      <c r="E11" s="249">
        <v>0.53191284497011027</v>
      </c>
      <c r="F11" s="248">
        <v>0</v>
      </c>
      <c r="G11" s="249">
        <v>0</v>
      </c>
      <c r="H11" s="248">
        <v>6705614.4897800004</v>
      </c>
      <c r="I11" s="249">
        <v>0.88030570145633491</v>
      </c>
      <c r="J11" s="248">
        <v>5402584.3350199992</v>
      </c>
      <c r="K11" s="249">
        <v>0.74680748159438104</v>
      </c>
      <c r="L11" s="248">
        <v>408451.93219999998</v>
      </c>
      <c r="M11" s="249">
        <v>0.44875448814522634</v>
      </c>
      <c r="N11" s="248">
        <v>13526501.079579998</v>
      </c>
      <c r="O11" s="249">
        <v>0.73384498396306375</v>
      </c>
    </row>
    <row r="12" spans="1:15" ht="18" customHeight="1">
      <c r="A12" s="188" t="s">
        <v>415</v>
      </c>
      <c r="B12" s="248">
        <v>526696.86655999999</v>
      </c>
      <c r="C12" s="249">
        <v>0.29071663172944751</v>
      </c>
      <c r="D12" s="248">
        <v>87743.911529999998</v>
      </c>
      <c r="E12" s="249">
        <v>0.10418489386378059</v>
      </c>
      <c r="F12" s="248">
        <v>0</v>
      </c>
      <c r="G12" s="249">
        <v>0</v>
      </c>
      <c r="H12" s="248">
        <v>0</v>
      </c>
      <c r="I12" s="249">
        <v>0</v>
      </c>
      <c r="J12" s="248">
        <v>0</v>
      </c>
      <c r="K12" s="249">
        <v>0</v>
      </c>
      <c r="L12" s="248">
        <v>5576.45064</v>
      </c>
      <c r="M12" s="249">
        <v>6.126687268050387E-3</v>
      </c>
      <c r="N12" s="248">
        <v>620017.22873000009</v>
      </c>
      <c r="O12" s="249">
        <v>3.3637415219007837E-2</v>
      </c>
    </row>
    <row r="13" spans="1:15" ht="18" customHeight="1">
      <c r="A13" s="188" t="s">
        <v>491</v>
      </c>
      <c r="B13" s="248">
        <v>17126.169690000002</v>
      </c>
      <c r="C13" s="249">
        <v>9.4529940897922111E-3</v>
      </c>
      <c r="D13" s="248">
        <v>332547.73375000001</v>
      </c>
      <c r="E13" s="249">
        <v>0.39485873995415344</v>
      </c>
      <c r="F13" s="248">
        <v>0</v>
      </c>
      <c r="G13" s="249">
        <v>0</v>
      </c>
      <c r="H13" s="248">
        <v>1548104.3818399999</v>
      </c>
      <c r="I13" s="249">
        <v>0.20323344204477198</v>
      </c>
      <c r="J13" s="248">
        <v>4555501.0001099994</v>
      </c>
      <c r="K13" s="249">
        <v>0.62971385883608588</v>
      </c>
      <c r="L13" s="248">
        <v>350653.23694999999</v>
      </c>
      <c r="M13" s="249">
        <v>0.38525271019384844</v>
      </c>
      <c r="N13" s="248">
        <v>6803932.5223399987</v>
      </c>
      <c r="O13" s="249">
        <v>0.36912958668077078</v>
      </c>
    </row>
    <row r="14" spans="1:15" ht="18" customHeight="1">
      <c r="A14" s="188" t="s">
        <v>492</v>
      </c>
      <c r="B14" s="248">
        <v>0</v>
      </c>
      <c r="C14" s="249">
        <v>0</v>
      </c>
      <c r="D14" s="248">
        <v>0</v>
      </c>
      <c r="E14" s="249">
        <v>0</v>
      </c>
      <c r="F14" s="248">
        <v>0</v>
      </c>
      <c r="G14" s="249">
        <v>0</v>
      </c>
      <c r="H14" s="248">
        <v>0</v>
      </c>
      <c r="I14" s="249">
        <v>0</v>
      </c>
      <c r="J14" s="248">
        <v>0</v>
      </c>
      <c r="K14" s="249">
        <v>0</v>
      </c>
      <c r="L14" s="248">
        <v>0</v>
      </c>
      <c r="M14" s="249">
        <v>0</v>
      </c>
      <c r="N14" s="248">
        <v>0</v>
      </c>
      <c r="O14" s="249">
        <v>0</v>
      </c>
    </row>
    <row r="15" spans="1:15" ht="19.5">
      <c r="A15" s="188" t="s">
        <v>493</v>
      </c>
      <c r="B15" s="248">
        <v>3433.0779700000003</v>
      </c>
      <c r="C15" s="249">
        <v>1.8949284251898498E-3</v>
      </c>
      <c r="D15" s="248">
        <v>13570.88493</v>
      </c>
      <c r="E15" s="249">
        <v>1.6113724376035112E-2</v>
      </c>
      <c r="F15" s="248">
        <v>0</v>
      </c>
      <c r="G15" s="249">
        <v>0</v>
      </c>
      <c r="H15" s="248">
        <v>113902.71772</v>
      </c>
      <c r="I15" s="249">
        <v>1.4953023615226824E-2</v>
      </c>
      <c r="J15" s="248">
        <v>50621.457520000004</v>
      </c>
      <c r="K15" s="249">
        <v>6.9974813646306918E-3</v>
      </c>
      <c r="L15" s="248">
        <v>1330.5190500000001</v>
      </c>
      <c r="M15" s="249">
        <v>1.4618033315064898E-3</v>
      </c>
      <c r="N15" s="248">
        <v>182858.65719</v>
      </c>
      <c r="O15" s="249">
        <v>9.9205188070165418E-3</v>
      </c>
    </row>
    <row r="16" spans="1:15" ht="19.5">
      <c r="A16" s="487" t="s">
        <v>569</v>
      </c>
      <c r="B16" s="248">
        <v>0</v>
      </c>
      <c r="C16" s="249">
        <v>0</v>
      </c>
      <c r="D16" s="248">
        <v>0</v>
      </c>
      <c r="E16" s="249">
        <v>0</v>
      </c>
      <c r="F16" s="248">
        <v>0</v>
      </c>
      <c r="G16" s="249">
        <v>0</v>
      </c>
      <c r="H16" s="248">
        <v>0</v>
      </c>
      <c r="I16" s="249">
        <v>0</v>
      </c>
      <c r="J16" s="248">
        <v>0</v>
      </c>
      <c r="K16" s="249">
        <v>0</v>
      </c>
      <c r="L16" s="248">
        <v>0</v>
      </c>
      <c r="M16" s="249">
        <v>0</v>
      </c>
      <c r="N16" s="248">
        <v>0</v>
      </c>
      <c r="O16" s="249">
        <v>0</v>
      </c>
    </row>
    <row r="17" spans="1:15" ht="18" customHeight="1">
      <c r="A17" s="487" t="s">
        <v>570</v>
      </c>
      <c r="B17" s="248">
        <v>7270.6593700000003</v>
      </c>
      <c r="C17" s="249">
        <v>4.0131273540769379E-3</v>
      </c>
      <c r="D17" s="248">
        <v>1336.06645</v>
      </c>
      <c r="E17" s="249">
        <v>1.5864113972240202E-3</v>
      </c>
      <c r="F17" s="248">
        <v>0</v>
      </c>
      <c r="G17" s="249">
        <v>0</v>
      </c>
      <c r="H17" s="248">
        <v>52376.104799999994</v>
      </c>
      <c r="I17" s="249">
        <v>6.8758774823375205E-3</v>
      </c>
      <c r="J17" s="248">
        <v>15899.895269999999</v>
      </c>
      <c r="K17" s="249">
        <v>2.1978668000115827E-3</v>
      </c>
      <c r="L17" s="248">
        <v>25731.196479999999</v>
      </c>
      <c r="M17" s="249">
        <v>2.8270131673884757E-2</v>
      </c>
      <c r="N17" s="248">
        <v>102613.92236999999</v>
      </c>
      <c r="O17" s="249">
        <v>5.5670503238770958E-3</v>
      </c>
    </row>
    <row r="18" spans="1:15" ht="18" customHeight="1">
      <c r="A18" s="166" t="s">
        <v>579</v>
      </c>
      <c r="B18" s="248">
        <v>0</v>
      </c>
      <c r="C18" s="249">
        <v>0</v>
      </c>
      <c r="D18" s="248">
        <v>0</v>
      </c>
      <c r="E18" s="249">
        <v>0</v>
      </c>
      <c r="F18" s="248">
        <v>0</v>
      </c>
      <c r="G18" s="249">
        <v>0</v>
      </c>
      <c r="H18" s="248">
        <v>2258464.1077299998</v>
      </c>
      <c r="I18" s="249">
        <v>0.29648868624931052</v>
      </c>
      <c r="J18" s="248">
        <v>491018.28842</v>
      </c>
      <c r="K18" s="249">
        <v>6.7874207722176394E-2</v>
      </c>
      <c r="L18" s="248">
        <v>0</v>
      </c>
      <c r="M18" s="249">
        <v>0</v>
      </c>
      <c r="N18" s="248">
        <v>2749482.3961499999</v>
      </c>
      <c r="O18" s="249">
        <v>0.14916598557445079</v>
      </c>
    </row>
    <row r="19" spans="1:15" ht="18" customHeight="1">
      <c r="A19" s="187" t="s">
        <v>511</v>
      </c>
      <c r="B19" s="248">
        <v>7349.6452900000004</v>
      </c>
      <c r="C19" s="249">
        <v>4.0567245768332186E-3</v>
      </c>
      <c r="D19" s="248">
        <v>12775.30704</v>
      </c>
      <c r="E19" s="249">
        <v>1.5169075378917164E-2</v>
      </c>
      <c r="F19" s="248">
        <v>0</v>
      </c>
      <c r="G19" s="249">
        <v>0</v>
      </c>
      <c r="H19" s="248">
        <v>2732767.1776900003</v>
      </c>
      <c r="I19" s="249">
        <v>0.35875467206468803</v>
      </c>
      <c r="J19" s="248">
        <v>289543.6937</v>
      </c>
      <c r="K19" s="249">
        <v>4.0024066871476499E-2</v>
      </c>
      <c r="L19" s="248">
        <v>25160.529079999997</v>
      </c>
      <c r="M19" s="249">
        <v>2.7643155677936296E-2</v>
      </c>
      <c r="N19" s="248">
        <v>3067596.3528</v>
      </c>
      <c r="O19" s="249">
        <v>0.1664244273579408</v>
      </c>
    </row>
    <row r="20" spans="1:15" ht="18" customHeight="1">
      <c r="A20" s="188" t="s">
        <v>630</v>
      </c>
      <c r="B20" s="248">
        <v>1096193.8015600001</v>
      </c>
      <c r="C20" s="249">
        <v>0.60505727287427891</v>
      </c>
      <c r="D20" s="248">
        <v>361460.22489999997</v>
      </c>
      <c r="E20" s="249">
        <v>0.42918869823017974</v>
      </c>
      <c r="F20" s="248">
        <v>15030.86548</v>
      </c>
      <c r="G20" s="249">
        <v>0.90248634962919894</v>
      </c>
      <c r="H20" s="248">
        <v>320382.17473000003</v>
      </c>
      <c r="I20" s="249">
        <v>4.2059419832387618E-2</v>
      </c>
      <c r="J20" s="248">
        <v>947900.5983999999</v>
      </c>
      <c r="K20" s="249">
        <v>0.1310297470238917</v>
      </c>
      <c r="L20" s="248">
        <v>329150.65642999997</v>
      </c>
      <c r="M20" s="249">
        <v>0.36162843826769858</v>
      </c>
      <c r="N20" s="248">
        <v>3070118.3215000001</v>
      </c>
      <c r="O20" s="249">
        <v>0.16656125018221135</v>
      </c>
    </row>
    <row r="21" spans="1:15" ht="18" customHeight="1">
      <c r="A21" s="188" t="s">
        <v>631</v>
      </c>
      <c r="B21" s="248">
        <v>1048687.7048800001</v>
      </c>
      <c r="C21" s="249">
        <v>0.578835714915096</v>
      </c>
      <c r="D21" s="248">
        <v>194890.1054</v>
      </c>
      <c r="E21" s="249">
        <v>0.23140756540421367</v>
      </c>
      <c r="F21" s="248">
        <v>0</v>
      </c>
      <c r="G21" s="249">
        <v>0</v>
      </c>
      <c r="H21" s="248">
        <v>0</v>
      </c>
      <c r="I21" s="249">
        <v>0</v>
      </c>
      <c r="J21" s="248">
        <v>0</v>
      </c>
      <c r="K21" s="249">
        <v>0</v>
      </c>
      <c r="L21" s="248">
        <v>31203.243180000001</v>
      </c>
      <c r="M21" s="249">
        <v>3.4282113310839975E-2</v>
      </c>
      <c r="N21" s="248">
        <v>1274781.0534600001</v>
      </c>
      <c r="O21" s="249">
        <v>6.9159916243603972E-2</v>
      </c>
    </row>
    <row r="22" spans="1:15" ht="18" customHeight="1">
      <c r="A22" s="188" t="s">
        <v>632</v>
      </c>
      <c r="B22" s="248">
        <v>0</v>
      </c>
      <c r="C22" s="249">
        <v>0</v>
      </c>
      <c r="D22" s="248">
        <v>19239.25778</v>
      </c>
      <c r="E22" s="249">
        <v>2.2844206451200763E-2</v>
      </c>
      <c r="F22" s="248">
        <v>0</v>
      </c>
      <c r="G22" s="249">
        <v>0</v>
      </c>
      <c r="H22" s="248">
        <v>3015.7189199999998</v>
      </c>
      <c r="I22" s="249">
        <v>3.959002658610693E-4</v>
      </c>
      <c r="J22" s="248">
        <v>766316.96789999993</v>
      </c>
      <c r="K22" s="249">
        <v>0.10592916452794671</v>
      </c>
      <c r="L22" s="248">
        <v>43266.407840000007</v>
      </c>
      <c r="M22" s="249">
        <v>4.7535568260244389E-2</v>
      </c>
      <c r="N22" s="248">
        <v>831838.35243999993</v>
      </c>
      <c r="O22" s="249">
        <v>4.5129216995201504E-2</v>
      </c>
    </row>
    <row r="23" spans="1:15" ht="18" customHeight="1">
      <c r="A23" s="188" t="s">
        <v>492</v>
      </c>
      <c r="B23" s="248">
        <v>0</v>
      </c>
      <c r="C23" s="249">
        <v>0</v>
      </c>
      <c r="D23" s="248">
        <v>0</v>
      </c>
      <c r="E23" s="249">
        <v>0</v>
      </c>
      <c r="F23" s="248">
        <v>0</v>
      </c>
      <c r="G23" s="249">
        <v>0</v>
      </c>
      <c r="H23" s="248">
        <v>0</v>
      </c>
      <c r="I23" s="249">
        <v>0</v>
      </c>
      <c r="J23" s="248">
        <v>0</v>
      </c>
      <c r="K23" s="249">
        <v>0</v>
      </c>
      <c r="L23" s="248">
        <v>0</v>
      </c>
      <c r="M23" s="249">
        <v>0</v>
      </c>
      <c r="N23" s="248">
        <v>0</v>
      </c>
      <c r="O23" s="249">
        <v>0</v>
      </c>
    </row>
    <row r="24" spans="1:15" ht="19.5">
      <c r="A24" s="188" t="s">
        <v>633</v>
      </c>
      <c r="B24" s="248">
        <v>0</v>
      </c>
      <c r="C24" s="249">
        <v>0</v>
      </c>
      <c r="D24" s="248">
        <v>16523.763849999999</v>
      </c>
      <c r="E24" s="249">
        <v>1.9619897870108371E-2</v>
      </c>
      <c r="F24" s="248">
        <v>0</v>
      </c>
      <c r="G24" s="249">
        <v>0</v>
      </c>
      <c r="H24" s="248">
        <v>0</v>
      </c>
      <c r="I24" s="249">
        <v>0</v>
      </c>
      <c r="J24" s="248">
        <v>102480.98309000001</v>
      </c>
      <c r="K24" s="249">
        <v>1.4166102766163657E-2</v>
      </c>
      <c r="L24" s="248">
        <v>1725.3165900000001</v>
      </c>
      <c r="M24" s="249">
        <v>1.895556128388704E-3</v>
      </c>
      <c r="N24" s="248">
        <v>120730.06353000001</v>
      </c>
      <c r="O24" s="249">
        <v>6.5498942419619059E-3</v>
      </c>
    </row>
    <row r="25" spans="1:15" ht="19.5">
      <c r="A25" s="487" t="s">
        <v>569</v>
      </c>
      <c r="B25" s="248">
        <v>0</v>
      </c>
      <c r="C25" s="249">
        <v>0</v>
      </c>
      <c r="D25" s="248">
        <v>0</v>
      </c>
      <c r="E25" s="249">
        <v>0</v>
      </c>
      <c r="F25" s="248">
        <v>0</v>
      </c>
      <c r="G25" s="249">
        <v>0</v>
      </c>
      <c r="H25" s="248">
        <v>0</v>
      </c>
      <c r="I25" s="249">
        <v>0</v>
      </c>
      <c r="J25" s="248">
        <v>0</v>
      </c>
      <c r="K25" s="249">
        <v>0</v>
      </c>
      <c r="L25" s="248">
        <v>0</v>
      </c>
      <c r="M25" s="249">
        <v>0</v>
      </c>
      <c r="N25" s="248">
        <v>0</v>
      </c>
      <c r="O25" s="249">
        <v>0</v>
      </c>
    </row>
    <row r="26" spans="1:15" ht="19.5">
      <c r="A26" s="487" t="s">
        <v>586</v>
      </c>
      <c r="B26" s="248">
        <v>47506.096680000002</v>
      </c>
      <c r="C26" s="249">
        <v>2.6221557959182951E-2</v>
      </c>
      <c r="D26" s="248">
        <v>130807.09787</v>
      </c>
      <c r="E26" s="249">
        <v>0.15531702850465698</v>
      </c>
      <c r="F26" s="248">
        <v>15030.86548</v>
      </c>
      <c r="G26" s="249">
        <v>0.90248634962919894</v>
      </c>
      <c r="H26" s="248">
        <v>0</v>
      </c>
      <c r="I26" s="249">
        <v>0</v>
      </c>
      <c r="J26" s="248">
        <v>23429.829850000002</v>
      </c>
      <c r="K26" s="249">
        <v>3.238741154125562E-3</v>
      </c>
      <c r="L26" s="248">
        <v>252372.03894</v>
      </c>
      <c r="M26" s="249">
        <v>0.27727396109178409</v>
      </c>
      <c r="N26" s="248">
        <v>469145.92882000003</v>
      </c>
      <c r="O26" s="249">
        <v>2.5452286928138817E-2</v>
      </c>
    </row>
    <row r="27" spans="1:15" ht="18" customHeight="1">
      <c r="A27" s="166" t="s">
        <v>579</v>
      </c>
      <c r="B27" s="248">
        <v>0</v>
      </c>
      <c r="C27" s="249">
        <v>0</v>
      </c>
      <c r="D27" s="248">
        <v>0</v>
      </c>
      <c r="E27" s="249">
        <v>0</v>
      </c>
      <c r="F27" s="248">
        <v>0</v>
      </c>
      <c r="G27" s="249">
        <v>0</v>
      </c>
      <c r="H27" s="248">
        <v>317366.45581000001</v>
      </c>
      <c r="I27" s="249">
        <v>4.1663519566526551E-2</v>
      </c>
      <c r="J27" s="248">
        <v>55672.817560000003</v>
      </c>
      <c r="K27" s="249">
        <v>7.6957385756557788E-3</v>
      </c>
      <c r="L27" s="248">
        <v>583.64988000000005</v>
      </c>
      <c r="M27" s="249">
        <v>6.4123947644144071E-4</v>
      </c>
      <c r="N27" s="248">
        <v>373622.92324999999</v>
      </c>
      <c r="O27" s="249">
        <v>2.0269935773305145E-2</v>
      </c>
    </row>
    <row r="28" spans="1:15" ht="18" customHeight="1">
      <c r="A28" s="188" t="s">
        <v>511</v>
      </c>
      <c r="B28" s="248">
        <v>0</v>
      </c>
      <c r="C28" s="249">
        <v>0</v>
      </c>
      <c r="D28" s="248">
        <v>0</v>
      </c>
      <c r="E28" s="249">
        <v>0</v>
      </c>
      <c r="F28" s="248">
        <v>0</v>
      </c>
      <c r="G28" s="249">
        <v>0</v>
      </c>
      <c r="H28" s="248">
        <v>0</v>
      </c>
      <c r="I28" s="249">
        <v>0</v>
      </c>
      <c r="J28" s="248">
        <v>0</v>
      </c>
      <c r="K28" s="249">
        <v>0</v>
      </c>
      <c r="L28" s="248">
        <v>0</v>
      </c>
      <c r="M28" s="249">
        <v>0</v>
      </c>
      <c r="N28" s="248">
        <v>0</v>
      </c>
      <c r="O28" s="249">
        <v>0</v>
      </c>
    </row>
    <row r="29" spans="1:15" ht="18" customHeight="1">
      <c r="A29" s="188" t="s">
        <v>853</v>
      </c>
      <c r="B29" s="578">
        <v>757.21990000000005</v>
      </c>
      <c r="C29" s="579">
        <v>4.1795657575158875E-4</v>
      </c>
      <c r="D29" s="578">
        <v>3163.1973499999999</v>
      </c>
      <c r="E29" s="579">
        <v>3.7559002605812141E-3</v>
      </c>
      <c r="F29" s="578">
        <v>0</v>
      </c>
      <c r="G29" s="579">
        <v>0</v>
      </c>
      <c r="H29" s="578">
        <v>114.70499000000001</v>
      </c>
      <c r="I29" s="579">
        <v>1.5058345038532736E-5</v>
      </c>
      <c r="J29" s="578">
        <v>3206.9192200000002</v>
      </c>
      <c r="K29" s="579">
        <v>4.4329734028223202E-4</v>
      </c>
      <c r="L29" s="578">
        <v>12503.02627</v>
      </c>
      <c r="M29" s="579">
        <v>1.3736718354689592E-2</v>
      </c>
      <c r="N29" s="578">
        <v>19745.067730000002</v>
      </c>
      <c r="O29" s="579">
        <v>1.0712170742769329E-3</v>
      </c>
    </row>
    <row r="30" spans="1:15" ht="18" customHeight="1">
      <c r="A30" s="187" t="s">
        <v>634</v>
      </c>
      <c r="B30" s="246">
        <v>1820736.69637</v>
      </c>
      <c r="C30" s="247">
        <v>1.0049773849842896</v>
      </c>
      <c r="D30" s="246">
        <v>855371.75563000003</v>
      </c>
      <c r="E30" s="247">
        <v>1.0156467157714735</v>
      </c>
      <c r="F30" s="246">
        <v>16675.022199999999</v>
      </c>
      <c r="G30" s="247">
        <v>1.0012051491837217</v>
      </c>
      <c r="H30" s="246">
        <v>7995414.3273900012</v>
      </c>
      <c r="I30" s="247">
        <v>1.049629206784001</v>
      </c>
      <c r="J30" s="246">
        <v>7616099.6536799986</v>
      </c>
      <c r="K30" s="247">
        <v>1.0527850838103654</v>
      </c>
      <c r="L30" s="246">
        <v>938476.89216999989</v>
      </c>
      <c r="M30" s="247">
        <v>1.0310777944261396</v>
      </c>
      <c r="N30" s="246">
        <v>19242774.347440001</v>
      </c>
      <c r="O30" s="247">
        <v>1.0439664588294575</v>
      </c>
    </row>
    <row r="31" spans="1:15" ht="18" customHeight="1">
      <c r="A31" s="188" t="s">
        <v>854</v>
      </c>
      <c r="B31" s="578">
        <v>9017.6233100000009</v>
      </c>
      <c r="C31" s="579">
        <v>4.9773849842896459E-3</v>
      </c>
      <c r="D31" s="578">
        <v>13177.573</v>
      </c>
      <c r="E31" s="579">
        <v>1.5646715771473436E-2</v>
      </c>
      <c r="F31" s="578">
        <v>20.0717</v>
      </c>
      <c r="G31" s="579">
        <v>1.2051491837216809E-3</v>
      </c>
      <c r="H31" s="578">
        <v>378044.04489999998</v>
      </c>
      <c r="I31" s="579">
        <v>4.962920678400095E-2</v>
      </c>
      <c r="J31" s="578">
        <v>381859.94910999999</v>
      </c>
      <c r="K31" s="579">
        <v>5.2785083810365348E-2</v>
      </c>
      <c r="L31" s="578">
        <v>28286.703570000001</v>
      </c>
      <c r="M31" s="579">
        <v>3.107779442613957E-2</v>
      </c>
      <c r="N31" s="578">
        <v>810405.96559000004</v>
      </c>
      <c r="O31" s="579">
        <v>4.3966458829457385E-2</v>
      </c>
    </row>
    <row r="32" spans="1:15" ht="26.25" customHeight="1">
      <c r="A32" s="414" t="s">
        <v>636</v>
      </c>
      <c r="B32" s="415">
        <v>1811719.0730600001</v>
      </c>
      <c r="C32" s="416">
        <v>1</v>
      </c>
      <c r="D32" s="415">
        <v>842194.18263000005</v>
      </c>
      <c r="E32" s="416">
        <v>1</v>
      </c>
      <c r="F32" s="415">
        <v>16654.950499999999</v>
      </c>
      <c r="G32" s="416">
        <v>1</v>
      </c>
      <c r="H32" s="415">
        <v>7617370.2824900011</v>
      </c>
      <c r="I32" s="416">
        <v>1</v>
      </c>
      <c r="J32" s="415">
        <v>7234239.7045699982</v>
      </c>
      <c r="K32" s="416">
        <v>1</v>
      </c>
      <c r="L32" s="415">
        <v>910190.18859999988</v>
      </c>
      <c r="M32" s="416">
        <v>1</v>
      </c>
      <c r="N32" s="415">
        <v>18432368.38185</v>
      </c>
      <c r="O32" s="416">
        <v>1</v>
      </c>
    </row>
    <row r="33" spans="1:15" ht="19.5">
      <c r="A33" s="166" t="s">
        <v>605</v>
      </c>
      <c r="B33" s="248">
        <v>582.39634999999998</v>
      </c>
      <c r="C33" s="249">
        <v>3.2146062745607156E-4</v>
      </c>
      <c r="D33" s="248">
        <v>322.63393000000002</v>
      </c>
      <c r="E33" s="249">
        <v>3.8308734096509703E-4</v>
      </c>
      <c r="F33" s="248">
        <v>0</v>
      </c>
      <c r="G33" s="249">
        <v>0</v>
      </c>
      <c r="H33" s="248">
        <v>460.04028000000005</v>
      </c>
      <c r="I33" s="249">
        <v>6.0393582422728172E-5</v>
      </c>
      <c r="J33" s="248">
        <v>1116.5869</v>
      </c>
      <c r="K33" s="249">
        <v>1.5434751205363462E-4</v>
      </c>
      <c r="L33" s="248">
        <v>438.98946000000001</v>
      </c>
      <c r="M33" s="249">
        <v>4.8230519895542639E-4</v>
      </c>
      <c r="N33" s="248">
        <v>2920.6469200000001</v>
      </c>
      <c r="O33" s="249">
        <v>1.5845206972295027E-4</v>
      </c>
    </row>
    <row r="34" spans="1:15" ht="19.5">
      <c r="A34" s="166" t="s">
        <v>606</v>
      </c>
      <c r="B34" s="248">
        <v>740.94074000000001</v>
      </c>
      <c r="C34" s="249">
        <v>4.0897109878550235E-4</v>
      </c>
      <c r="D34" s="248">
        <v>9661.6794200000004</v>
      </c>
      <c r="E34" s="249">
        <v>1.1472032957801434E-2</v>
      </c>
      <c r="F34" s="248">
        <v>0</v>
      </c>
      <c r="G34" s="249">
        <v>0</v>
      </c>
      <c r="H34" s="248">
        <v>260457.50556999998</v>
      </c>
      <c r="I34" s="249">
        <v>3.4192575115944139E-2</v>
      </c>
      <c r="J34" s="248">
        <v>263109.70195000002</v>
      </c>
      <c r="K34" s="249">
        <v>3.6370055830993397E-2</v>
      </c>
      <c r="L34" s="248">
        <v>20166.591230000002</v>
      </c>
      <c r="M34" s="249">
        <v>2.2156458597976152E-2</v>
      </c>
      <c r="N34" s="248">
        <v>554136.41891000001</v>
      </c>
      <c r="O34" s="249">
        <v>3.0063223967227538E-2</v>
      </c>
    </row>
    <row r="35" spans="1:15" ht="12.75" customHeight="1">
      <c r="A35" s="36" t="s">
        <v>484</v>
      </c>
    </row>
    <row r="36" spans="1:15" ht="12.75" customHeight="1">
      <c r="A36" s="64" t="s">
        <v>485</v>
      </c>
    </row>
    <row r="37" spans="1:15" ht="12.75" customHeight="1"/>
    <row r="38" spans="1:15" ht="12.75" customHeight="1"/>
    <row r="39" spans="1:15" ht="12.75" customHeight="1"/>
    <row r="40" spans="1:15" ht="12.75" customHeight="1"/>
    <row r="41" spans="1:15" ht="12.75" customHeight="1">
      <c r="A41" s="412" t="s">
        <v>750</v>
      </c>
      <c r="H41" s="312" t="str">
        <f>Naslovnica!A20</f>
        <v>Ožujak 2018.</v>
      </c>
    </row>
    <row r="42" spans="1:15">
      <c r="A42" s="116" t="s">
        <v>751</v>
      </c>
      <c r="H42" s="110" t="str">
        <f>Naslovnica!A24</f>
        <v>March 2018</v>
      </c>
    </row>
    <row r="43" spans="1:15" ht="12.75" customHeight="1"/>
    <row r="44" spans="1:15">
      <c r="H44" s="21" t="s">
        <v>620</v>
      </c>
    </row>
    <row r="45" spans="1:15" ht="22.5">
      <c r="A45" s="962" t="s">
        <v>610</v>
      </c>
      <c r="B45" s="499" t="s">
        <v>611</v>
      </c>
      <c r="C45" s="499" t="s">
        <v>612</v>
      </c>
      <c r="D45" s="499" t="s">
        <v>1490</v>
      </c>
      <c r="E45" s="852" t="s">
        <v>1277</v>
      </c>
      <c r="F45" s="852" t="s">
        <v>613</v>
      </c>
      <c r="G45" s="852" t="s">
        <v>614</v>
      </c>
      <c r="H45" s="852" t="s">
        <v>615</v>
      </c>
    </row>
    <row r="46" spans="1:15" ht="22.5">
      <c r="A46" s="962"/>
      <c r="B46" s="500" t="s">
        <v>616</v>
      </c>
      <c r="C46" s="500" t="s">
        <v>616</v>
      </c>
      <c r="D46" s="500" t="s">
        <v>616</v>
      </c>
      <c r="E46" s="500" t="s">
        <v>616</v>
      </c>
      <c r="F46" s="500" t="s">
        <v>616</v>
      </c>
      <c r="G46" s="500" t="s">
        <v>616</v>
      </c>
      <c r="H46" s="500" t="s">
        <v>616</v>
      </c>
    </row>
    <row r="47" spans="1:15" ht="22.5">
      <c r="A47" s="191" t="s">
        <v>617</v>
      </c>
      <c r="B47" s="502">
        <v>158464.16743999999</v>
      </c>
      <c r="C47" s="502">
        <v>5971.6339299999981</v>
      </c>
      <c r="D47" s="502">
        <v>821.95519999999999</v>
      </c>
      <c r="E47" s="502">
        <v>472100.60273999989</v>
      </c>
      <c r="F47" s="502">
        <v>367428.25002000015</v>
      </c>
      <c r="G47" s="502">
        <v>14152.336270000005</v>
      </c>
      <c r="H47" s="502">
        <v>1018938.9456</v>
      </c>
    </row>
    <row r="48" spans="1:15" ht="22.5">
      <c r="A48" s="501" t="s">
        <v>618</v>
      </c>
      <c r="B48" s="502">
        <v>149571.84624000016</v>
      </c>
      <c r="C48" s="502">
        <v>5331.6183200000005</v>
      </c>
      <c r="D48" s="502">
        <v>0</v>
      </c>
      <c r="E48" s="502">
        <v>994575.76516000007</v>
      </c>
      <c r="F48" s="502">
        <v>123349.80619</v>
      </c>
      <c r="G48" s="502">
        <v>6658.6131399999995</v>
      </c>
      <c r="H48" s="502">
        <v>1279487.6490500001</v>
      </c>
    </row>
    <row r="49" spans="1:8" ht="33">
      <c r="A49" s="414" t="s">
        <v>619</v>
      </c>
      <c r="B49" s="503">
        <v>8892.3211999998312</v>
      </c>
      <c r="C49" s="503">
        <v>640.01560999999765</v>
      </c>
      <c r="D49" s="503">
        <v>821.95519999999999</v>
      </c>
      <c r="E49" s="503">
        <v>-522475.16242000018</v>
      </c>
      <c r="F49" s="503">
        <v>244078.44383000015</v>
      </c>
      <c r="G49" s="503">
        <v>7493.7231300000058</v>
      </c>
      <c r="H49" s="503">
        <v>-260548.70345000015</v>
      </c>
    </row>
    <row r="50" spans="1:8" ht="12.75" customHeight="1">
      <c r="A50" s="36" t="s">
        <v>484</v>
      </c>
    </row>
    <row r="51" spans="1:8" ht="12.75" customHeight="1">
      <c r="A51" s="64" t="s">
        <v>485</v>
      </c>
    </row>
    <row r="52" spans="1:8" ht="12.75" customHeight="1"/>
    <row r="53" spans="1:8" ht="12.75" customHeight="1"/>
    <row r="54" spans="1:8" ht="12.75" customHeight="1"/>
    <row r="55" spans="1:8" ht="12.75" customHeight="1">
      <c r="A55" s="73" t="s">
        <v>274</v>
      </c>
    </row>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5:15" ht="12.75" customHeight="1"/>
    <row r="82" spans="15:15" ht="12.75" customHeight="1"/>
    <row r="83" spans="15:15" ht="12.75" customHeight="1"/>
    <row r="84" spans="15:15" ht="12.75" customHeight="1"/>
    <row r="85" spans="15:15" ht="12.75" customHeight="1">
      <c r="O85" s="854" t="s">
        <v>574</v>
      </c>
    </row>
    <row r="86" spans="15:15" ht="12.75" customHeight="1"/>
    <row r="87" spans="15:15" ht="12.75" customHeight="1"/>
    <row r="88" spans="15:15" ht="12.75" customHeight="1"/>
    <row r="89" spans="15:15" ht="12.75" customHeight="1"/>
    <row r="90" spans="15:15" ht="12.75" customHeight="1"/>
    <row r="91" spans="15:15" ht="12.75" customHeight="1"/>
    <row r="92" spans="15:15" ht="12.75" customHeight="1"/>
    <row r="93" spans="15:15" ht="12.75" customHeight="1"/>
    <row r="94" spans="15:15" ht="12.75" customHeight="1"/>
    <row r="95" spans="15:15" ht="12.75" customHeight="1"/>
    <row r="96" spans="15: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56" t="s">
        <v>27</v>
      </c>
      <c r="B1" s="457"/>
      <c r="C1" s="457"/>
      <c r="D1" s="457"/>
      <c r="E1" s="457"/>
      <c r="F1" s="457"/>
      <c r="G1" s="457"/>
      <c r="H1" s="457"/>
      <c r="I1" s="457"/>
      <c r="J1" s="457"/>
      <c r="K1" s="457"/>
      <c r="L1" s="457"/>
      <c r="M1" s="457"/>
      <c r="N1" s="457"/>
      <c r="O1" s="457"/>
      <c r="P1" s="457"/>
      <c r="Q1" s="457"/>
    </row>
    <row r="2" spans="1:17" ht="16.5">
      <c r="A2" s="458" t="s">
        <v>28</v>
      </c>
      <c r="B2" s="459"/>
      <c r="C2" s="459"/>
      <c r="D2" s="459"/>
      <c r="E2" s="460"/>
      <c r="F2" s="460"/>
      <c r="G2" s="460"/>
      <c r="H2" s="460"/>
      <c r="I2" s="460"/>
      <c r="J2" s="460"/>
      <c r="K2" s="460"/>
      <c r="L2" s="460"/>
      <c r="M2" s="460"/>
      <c r="N2" s="460"/>
      <c r="O2" s="460"/>
      <c r="P2" s="460"/>
      <c r="Q2" s="460"/>
    </row>
    <row r="3" spans="1:17" ht="12.75" customHeight="1">
      <c r="A3" s="8"/>
      <c r="B3" s="9"/>
      <c r="C3" s="9"/>
      <c r="D3" s="9"/>
      <c r="E3" s="10"/>
      <c r="F3" s="10"/>
    </row>
    <row r="4" spans="1:17" ht="12.75" customHeight="1">
      <c r="A4" s="311" t="s">
        <v>546</v>
      </c>
      <c r="B4" s="11"/>
      <c r="C4" s="11"/>
      <c r="D4" s="12"/>
      <c r="E4" s="13"/>
      <c r="Q4" s="312" t="str">
        <f>Naslovnica!A20</f>
        <v>Ožujak 2018.</v>
      </c>
    </row>
    <row r="5" spans="1:17" ht="12.75" customHeight="1">
      <c r="A5" s="109" t="s">
        <v>1254</v>
      </c>
      <c r="B5" s="16"/>
      <c r="C5" s="16"/>
      <c r="D5" s="17"/>
      <c r="E5" s="18"/>
      <c r="Q5" s="110" t="str">
        <f>Naslovnica!A24</f>
        <v>March 2018</v>
      </c>
    </row>
    <row r="6" spans="1:17" ht="12.75" customHeight="1"/>
    <row r="7" spans="1:17" ht="12.75" customHeight="1">
      <c r="A7" s="522"/>
      <c r="B7" s="871" t="s">
        <v>103</v>
      </c>
      <c r="C7" s="871"/>
      <c r="D7" s="871"/>
      <c r="E7" s="871" t="s">
        <v>104</v>
      </c>
      <c r="F7" s="871"/>
      <c r="G7" s="871"/>
      <c r="H7" s="871" t="s">
        <v>105</v>
      </c>
      <c r="I7" s="871"/>
      <c r="J7" s="871"/>
      <c r="K7" s="871" t="s">
        <v>106</v>
      </c>
      <c r="L7" s="871"/>
      <c r="M7" s="871"/>
      <c r="N7" s="871" t="s">
        <v>653</v>
      </c>
      <c r="O7" s="871"/>
      <c r="P7" s="871"/>
      <c r="Q7" s="871" t="s">
        <v>911</v>
      </c>
    </row>
    <row r="8" spans="1:17" ht="15" customHeight="1">
      <c r="A8" s="511"/>
      <c r="B8" s="873" t="s">
        <v>654</v>
      </c>
      <c r="C8" s="874"/>
      <c r="D8" s="874"/>
      <c r="E8" s="873" t="s">
        <v>654</v>
      </c>
      <c r="F8" s="874"/>
      <c r="G8" s="874"/>
      <c r="H8" s="873" t="s">
        <v>654</v>
      </c>
      <c r="I8" s="874"/>
      <c r="J8" s="874"/>
      <c r="K8" s="873" t="s">
        <v>654</v>
      </c>
      <c r="L8" s="874"/>
      <c r="M8" s="874"/>
      <c r="N8" s="873" t="s">
        <v>654</v>
      </c>
      <c r="O8" s="874"/>
      <c r="P8" s="874"/>
      <c r="Q8" s="872"/>
    </row>
    <row r="9" spans="1:17">
      <c r="A9" s="521" t="s">
        <v>652</v>
      </c>
      <c r="B9" s="835" t="s">
        <v>655</v>
      </c>
      <c r="C9" s="835" t="s">
        <v>656</v>
      </c>
      <c r="D9" s="835" t="s">
        <v>657</v>
      </c>
      <c r="E9" s="835" t="s">
        <v>655</v>
      </c>
      <c r="F9" s="835" t="s">
        <v>656</v>
      </c>
      <c r="G9" s="835" t="s">
        <v>657</v>
      </c>
      <c r="H9" s="835" t="s">
        <v>655</v>
      </c>
      <c r="I9" s="835" t="s">
        <v>656</v>
      </c>
      <c r="J9" s="835" t="s">
        <v>657</v>
      </c>
      <c r="K9" s="835" t="s">
        <v>655</v>
      </c>
      <c r="L9" s="835" t="s">
        <v>656</v>
      </c>
      <c r="M9" s="835" t="s">
        <v>657</v>
      </c>
      <c r="N9" s="835" t="s">
        <v>655</v>
      </c>
      <c r="O9" s="835" t="s">
        <v>656</v>
      </c>
      <c r="P9" s="835" t="s">
        <v>657</v>
      </c>
      <c r="Q9" s="872"/>
    </row>
    <row r="10" spans="1:17" ht="22.5" customHeight="1">
      <c r="A10" s="461" t="s">
        <v>386</v>
      </c>
      <c r="B10" s="523">
        <v>2365</v>
      </c>
      <c r="C10" s="523">
        <v>635025</v>
      </c>
      <c r="D10" s="523">
        <v>10080</v>
      </c>
      <c r="E10" s="523">
        <v>875</v>
      </c>
      <c r="F10" s="523">
        <v>303596</v>
      </c>
      <c r="G10" s="523">
        <v>3711</v>
      </c>
      <c r="H10" s="523">
        <v>1081</v>
      </c>
      <c r="I10" s="523">
        <v>339795</v>
      </c>
      <c r="J10" s="523">
        <v>4701</v>
      </c>
      <c r="K10" s="523">
        <v>1613</v>
      </c>
      <c r="L10" s="523">
        <v>549274</v>
      </c>
      <c r="M10" s="523">
        <v>9795</v>
      </c>
      <c r="N10" s="523">
        <v>5934</v>
      </c>
      <c r="O10" s="523">
        <v>1827690</v>
      </c>
      <c r="P10" s="523">
        <v>28287</v>
      </c>
      <c r="Q10" s="523">
        <v>1861911</v>
      </c>
    </row>
    <row r="11" spans="1:17" ht="21.75">
      <c r="A11" s="512" t="s">
        <v>547</v>
      </c>
      <c r="B11" s="528">
        <v>1.270200347922108E-3</v>
      </c>
      <c r="C11" s="528">
        <v>0.34106087777557575</v>
      </c>
      <c r="D11" s="528">
        <v>5.4137926034058554E-3</v>
      </c>
      <c r="E11" s="528">
        <v>4.6994727460120274E-4</v>
      </c>
      <c r="F11" s="528">
        <v>0.16305612889123056</v>
      </c>
      <c r="G11" s="528">
        <v>1.9931135269086438E-3</v>
      </c>
      <c r="H11" s="528">
        <v>5.8058629010731449E-4</v>
      </c>
      <c r="I11" s="528">
        <v>0.18249798191213221</v>
      </c>
      <c r="J11" s="528">
        <v>2.5248253004574333E-3</v>
      </c>
      <c r="K11" s="528">
        <v>8.6631423306484572E-4</v>
      </c>
      <c r="L11" s="528">
        <v>0.29500550778205831</v>
      </c>
      <c r="M11" s="528">
        <v>5.2607240625357496E-3</v>
      </c>
      <c r="N11" s="528">
        <v>3.1870481456954709E-3</v>
      </c>
      <c r="O11" s="528">
        <v>0.9816204963609968</v>
      </c>
      <c r="P11" s="528">
        <v>1.5192455493307682E-2</v>
      </c>
      <c r="Q11" s="528">
        <v>1</v>
      </c>
    </row>
    <row r="12" spans="1:17" ht="22.5">
      <c r="A12" s="181" t="s">
        <v>1259</v>
      </c>
      <c r="B12" s="524">
        <v>0</v>
      </c>
      <c r="C12" s="524">
        <v>21</v>
      </c>
      <c r="D12" s="524">
        <v>5</v>
      </c>
      <c r="E12" s="524">
        <v>4</v>
      </c>
      <c r="F12" s="524">
        <v>9</v>
      </c>
      <c r="G12" s="524">
        <v>2</v>
      </c>
      <c r="H12" s="524">
        <v>6</v>
      </c>
      <c r="I12" s="524">
        <v>24</v>
      </c>
      <c r="J12" s="524">
        <v>4</v>
      </c>
      <c r="K12" s="524">
        <v>3</v>
      </c>
      <c r="L12" s="524">
        <v>14</v>
      </c>
      <c r="M12" s="524">
        <v>0</v>
      </c>
      <c r="N12" s="524">
        <v>13</v>
      </c>
      <c r="O12" s="524">
        <v>68</v>
      </c>
      <c r="P12" s="524">
        <v>11</v>
      </c>
      <c r="Q12" s="524">
        <v>92</v>
      </c>
    </row>
    <row r="13" spans="1:17" ht="22.5">
      <c r="A13" s="181" t="s">
        <v>548</v>
      </c>
      <c r="B13" s="524">
        <v>0</v>
      </c>
      <c r="C13" s="524">
        <v>0</v>
      </c>
      <c r="D13" s="524">
        <v>0</v>
      </c>
      <c r="E13" s="524">
        <v>0</v>
      </c>
      <c r="F13" s="524">
        <v>2</v>
      </c>
      <c r="G13" s="524">
        <v>0</v>
      </c>
      <c r="H13" s="524">
        <v>0</v>
      </c>
      <c r="I13" s="524">
        <v>1</v>
      </c>
      <c r="J13" s="524">
        <v>0</v>
      </c>
      <c r="K13" s="524">
        <v>0</v>
      </c>
      <c r="L13" s="524">
        <v>1</v>
      </c>
      <c r="M13" s="524">
        <v>0</v>
      </c>
      <c r="N13" s="524">
        <v>0</v>
      </c>
      <c r="O13" s="524">
        <v>4</v>
      </c>
      <c r="P13" s="524">
        <v>0</v>
      </c>
      <c r="Q13" s="524">
        <v>4</v>
      </c>
    </row>
    <row r="14" spans="1:17" ht="22.5">
      <c r="A14" s="181" t="s">
        <v>549</v>
      </c>
      <c r="B14" s="524">
        <v>0</v>
      </c>
      <c r="C14" s="524">
        <v>904</v>
      </c>
      <c r="D14" s="524">
        <v>0</v>
      </c>
      <c r="E14" s="524">
        <v>0</v>
      </c>
      <c r="F14" s="524">
        <v>904</v>
      </c>
      <c r="G14" s="524">
        <v>0</v>
      </c>
      <c r="H14" s="524">
        <v>0</v>
      </c>
      <c r="I14" s="524">
        <v>904</v>
      </c>
      <c r="J14" s="524">
        <v>0</v>
      </c>
      <c r="K14" s="524">
        <v>0</v>
      </c>
      <c r="L14" s="524">
        <v>904</v>
      </c>
      <c r="M14" s="524">
        <v>0</v>
      </c>
      <c r="N14" s="524">
        <v>0</v>
      </c>
      <c r="O14" s="524">
        <v>3616</v>
      </c>
      <c r="P14" s="524">
        <v>0</v>
      </c>
      <c r="Q14" s="524">
        <v>3616</v>
      </c>
    </row>
    <row r="15" spans="1:17" ht="21.75">
      <c r="A15" s="512" t="s">
        <v>550</v>
      </c>
      <c r="B15" s="526">
        <v>0</v>
      </c>
      <c r="C15" s="526">
        <v>925</v>
      </c>
      <c r="D15" s="526">
        <v>5</v>
      </c>
      <c r="E15" s="526">
        <v>4</v>
      </c>
      <c r="F15" s="526">
        <v>915</v>
      </c>
      <c r="G15" s="526">
        <v>2</v>
      </c>
      <c r="H15" s="526">
        <v>6</v>
      </c>
      <c r="I15" s="526">
        <v>929</v>
      </c>
      <c r="J15" s="526">
        <v>4</v>
      </c>
      <c r="K15" s="526">
        <v>3</v>
      </c>
      <c r="L15" s="526">
        <v>919</v>
      </c>
      <c r="M15" s="526">
        <v>0</v>
      </c>
      <c r="N15" s="526">
        <v>13</v>
      </c>
      <c r="O15" s="526">
        <v>3688</v>
      </c>
      <c r="P15" s="526">
        <v>11</v>
      </c>
      <c r="Q15" s="526">
        <v>3712</v>
      </c>
    </row>
    <row r="16" spans="1:17" ht="22.5">
      <c r="A16" s="513" t="s">
        <v>647</v>
      </c>
      <c r="B16" s="524">
        <v>0</v>
      </c>
      <c r="C16" s="524">
        <v>7</v>
      </c>
      <c r="D16" s="524">
        <v>1</v>
      </c>
      <c r="E16" s="524">
        <v>0</v>
      </c>
      <c r="F16" s="524">
        <v>3</v>
      </c>
      <c r="G16" s="524">
        <v>0</v>
      </c>
      <c r="H16" s="524">
        <v>0</v>
      </c>
      <c r="I16" s="524">
        <v>3</v>
      </c>
      <c r="J16" s="524">
        <v>0</v>
      </c>
      <c r="K16" s="524">
        <v>0</v>
      </c>
      <c r="L16" s="524">
        <v>14</v>
      </c>
      <c r="M16" s="524">
        <v>0</v>
      </c>
      <c r="N16" s="524">
        <v>0</v>
      </c>
      <c r="O16" s="524">
        <v>27</v>
      </c>
      <c r="P16" s="524">
        <v>1</v>
      </c>
      <c r="Q16" s="524">
        <v>28</v>
      </c>
    </row>
    <row r="17" spans="1:17" ht="22.5">
      <c r="A17" s="513" t="s">
        <v>648</v>
      </c>
      <c r="B17" s="525">
        <v>6</v>
      </c>
      <c r="C17" s="524">
        <v>1</v>
      </c>
      <c r="D17" s="524">
        <v>1</v>
      </c>
      <c r="E17" s="524">
        <v>3</v>
      </c>
      <c r="F17" s="524">
        <v>0</v>
      </c>
      <c r="G17" s="524">
        <v>0</v>
      </c>
      <c r="H17" s="524">
        <v>3</v>
      </c>
      <c r="I17" s="524">
        <v>0</v>
      </c>
      <c r="J17" s="524">
        <v>0</v>
      </c>
      <c r="K17" s="524">
        <v>13</v>
      </c>
      <c r="L17" s="524">
        <v>0</v>
      </c>
      <c r="M17" s="524">
        <v>1</v>
      </c>
      <c r="N17" s="524">
        <v>25</v>
      </c>
      <c r="O17" s="524">
        <v>1</v>
      </c>
      <c r="P17" s="524">
        <v>2</v>
      </c>
      <c r="Q17" s="524">
        <v>28</v>
      </c>
    </row>
    <row r="18" spans="1:17" ht="22.5">
      <c r="A18" s="514" t="s">
        <v>649</v>
      </c>
      <c r="B18" s="524">
        <v>3</v>
      </c>
      <c r="C18" s="524">
        <v>12</v>
      </c>
      <c r="D18" s="524">
        <v>1</v>
      </c>
      <c r="E18" s="524">
        <v>0</v>
      </c>
      <c r="F18" s="524">
        <v>2</v>
      </c>
      <c r="G18" s="524">
        <v>1</v>
      </c>
      <c r="H18" s="524">
        <v>1</v>
      </c>
      <c r="I18" s="524">
        <v>7</v>
      </c>
      <c r="J18" s="524">
        <v>0</v>
      </c>
      <c r="K18" s="524">
        <v>1</v>
      </c>
      <c r="L18" s="524">
        <v>4</v>
      </c>
      <c r="M18" s="524">
        <v>0</v>
      </c>
      <c r="N18" s="524">
        <v>5</v>
      </c>
      <c r="O18" s="524">
        <v>25</v>
      </c>
      <c r="P18" s="524">
        <v>2</v>
      </c>
      <c r="Q18" s="524">
        <v>32</v>
      </c>
    </row>
    <row r="19" spans="1:17" ht="22.5">
      <c r="A19" s="514" t="s">
        <v>650</v>
      </c>
      <c r="B19" s="524">
        <v>0</v>
      </c>
      <c r="C19" s="524">
        <v>4</v>
      </c>
      <c r="D19" s="524">
        <v>0</v>
      </c>
      <c r="E19" s="524">
        <v>1</v>
      </c>
      <c r="F19" s="524">
        <v>12</v>
      </c>
      <c r="G19" s="524">
        <v>0</v>
      </c>
      <c r="H19" s="524">
        <v>0</v>
      </c>
      <c r="I19" s="524">
        <v>2</v>
      </c>
      <c r="J19" s="524">
        <v>0</v>
      </c>
      <c r="K19" s="524">
        <v>4</v>
      </c>
      <c r="L19" s="524">
        <v>7</v>
      </c>
      <c r="M19" s="524">
        <v>2</v>
      </c>
      <c r="N19" s="524">
        <v>5</v>
      </c>
      <c r="O19" s="524">
        <v>25</v>
      </c>
      <c r="P19" s="524">
        <v>2</v>
      </c>
      <c r="Q19" s="524">
        <v>32</v>
      </c>
    </row>
    <row r="20" spans="1:17" ht="22.5" customHeight="1">
      <c r="A20" s="512" t="s">
        <v>551</v>
      </c>
      <c r="B20" s="526">
        <v>3</v>
      </c>
      <c r="C20" s="526">
        <v>-14</v>
      </c>
      <c r="D20" s="526">
        <v>-1</v>
      </c>
      <c r="E20" s="526">
        <v>4</v>
      </c>
      <c r="F20" s="526">
        <v>7</v>
      </c>
      <c r="G20" s="526">
        <v>-1</v>
      </c>
      <c r="H20" s="526">
        <v>2</v>
      </c>
      <c r="I20" s="526">
        <v>-8</v>
      </c>
      <c r="J20" s="526">
        <v>0</v>
      </c>
      <c r="K20" s="526">
        <v>16</v>
      </c>
      <c r="L20" s="526">
        <v>-11</v>
      </c>
      <c r="M20" s="526">
        <v>3</v>
      </c>
      <c r="N20" s="526">
        <v>25</v>
      </c>
      <c r="O20" s="526">
        <v>-26</v>
      </c>
      <c r="P20" s="526">
        <v>1</v>
      </c>
      <c r="Q20" s="526">
        <v>0</v>
      </c>
    </row>
    <row r="21" spans="1:17" ht="22.5" customHeight="1">
      <c r="A21" s="512" t="s">
        <v>552</v>
      </c>
      <c r="B21" s="526">
        <v>0</v>
      </c>
      <c r="C21" s="526">
        <v>40</v>
      </c>
      <c r="D21" s="526">
        <v>95</v>
      </c>
      <c r="E21" s="526">
        <v>0</v>
      </c>
      <c r="F21" s="526">
        <v>22</v>
      </c>
      <c r="G21" s="526">
        <v>35</v>
      </c>
      <c r="H21" s="526">
        <v>0</v>
      </c>
      <c r="I21" s="526">
        <v>32</v>
      </c>
      <c r="J21" s="526">
        <v>42</v>
      </c>
      <c r="K21" s="526">
        <v>0</v>
      </c>
      <c r="L21" s="526">
        <v>64</v>
      </c>
      <c r="M21" s="526">
        <v>131</v>
      </c>
      <c r="N21" s="526">
        <v>0</v>
      </c>
      <c r="O21" s="526">
        <v>158</v>
      </c>
      <c r="P21" s="526">
        <v>303</v>
      </c>
      <c r="Q21" s="526">
        <v>461</v>
      </c>
    </row>
    <row r="22" spans="1:17" ht="21.75">
      <c r="A22" s="461" t="s">
        <v>528</v>
      </c>
      <c r="B22" s="523">
        <v>2368</v>
      </c>
      <c r="C22" s="523">
        <v>635896</v>
      </c>
      <c r="D22" s="523">
        <v>9989</v>
      </c>
      <c r="E22" s="523">
        <v>883</v>
      </c>
      <c r="F22" s="523">
        <v>304496</v>
      </c>
      <c r="G22" s="523">
        <v>3677</v>
      </c>
      <c r="H22" s="527">
        <v>1089</v>
      </c>
      <c r="I22" s="523">
        <v>340684</v>
      </c>
      <c r="J22" s="523">
        <v>4663</v>
      </c>
      <c r="K22" s="523">
        <v>1632</v>
      </c>
      <c r="L22" s="523">
        <v>550118</v>
      </c>
      <c r="M22" s="523">
        <v>9667</v>
      </c>
      <c r="N22" s="523">
        <v>5972</v>
      </c>
      <c r="O22" s="523">
        <v>1831194</v>
      </c>
      <c r="P22" s="523">
        <v>27996</v>
      </c>
      <c r="Q22" s="523">
        <v>1865162</v>
      </c>
    </row>
    <row r="23" spans="1:17" ht="22.5">
      <c r="A23" s="512" t="s">
        <v>553</v>
      </c>
      <c r="B23" s="528">
        <v>1.2684989429175475E-3</v>
      </c>
      <c r="C23" s="528">
        <v>1.371599543325066E-3</v>
      </c>
      <c r="D23" s="528">
        <v>-9.0277777777777769E-3</v>
      </c>
      <c r="E23" s="528">
        <v>9.1428571428571435E-3</v>
      </c>
      <c r="F23" s="528">
        <v>2.9644659349925559E-3</v>
      </c>
      <c r="G23" s="528">
        <v>-9.1619509566154677E-3</v>
      </c>
      <c r="H23" s="528">
        <v>7.4005550416281225E-3</v>
      </c>
      <c r="I23" s="528">
        <v>2.61628334731235E-3</v>
      </c>
      <c r="J23" s="528">
        <v>-8.0833865135077638E-3</v>
      </c>
      <c r="K23" s="528">
        <v>1.1779293242405457E-2</v>
      </c>
      <c r="L23" s="528">
        <v>1.536573731871525E-3</v>
      </c>
      <c r="M23" s="528">
        <v>-1.3067891781521184E-2</v>
      </c>
      <c r="N23" s="528">
        <v>6.4037748567576675E-3</v>
      </c>
      <c r="O23" s="528">
        <v>1.9171741378461336E-3</v>
      </c>
      <c r="P23" s="528">
        <v>-1.0287411178279774E-2</v>
      </c>
      <c r="Q23" s="528">
        <v>1.7460555311182972E-3</v>
      </c>
    </row>
    <row r="24" spans="1:17" ht="21.75">
      <c r="A24" s="512" t="s">
        <v>547</v>
      </c>
      <c r="B24" s="528">
        <v>1.2695948126757891E-3</v>
      </c>
      <c r="C24" s="528">
        <v>0.34093338809175827</v>
      </c>
      <c r="D24" s="528">
        <v>5.3555669695179295E-3</v>
      </c>
      <c r="E24" s="528">
        <v>4.7341732246314262E-4</v>
      </c>
      <c r="F24" s="528">
        <v>0.16325445189211446</v>
      </c>
      <c r="G24" s="528">
        <v>1.9714105262706402E-3</v>
      </c>
      <c r="H24" s="528">
        <v>5.8386349282260738E-4</v>
      </c>
      <c r="I24" s="528">
        <v>0.18265651991623247</v>
      </c>
      <c r="J24" s="528">
        <v>2.5000509339135153E-3</v>
      </c>
      <c r="K24" s="528">
        <v>8.7499101954682757E-4</v>
      </c>
      <c r="L24" s="528">
        <v>0.29494381721266033</v>
      </c>
      <c r="M24" s="528">
        <v>5.1829278100240083E-3</v>
      </c>
      <c r="N24" s="528">
        <v>3.2018666475083666E-3</v>
      </c>
      <c r="O24" s="528">
        <v>0.98178817711276556</v>
      </c>
      <c r="P24" s="528">
        <v>1.5009956239726093E-2</v>
      </c>
      <c r="Q24" s="528">
        <v>1</v>
      </c>
    </row>
    <row r="25" spans="1:17">
      <c r="A25" s="36" t="s">
        <v>554</v>
      </c>
    </row>
    <row r="26" spans="1:17" ht="12.75" customHeight="1">
      <c r="A26" s="520" t="s">
        <v>651</v>
      </c>
      <c r="B26" s="518"/>
      <c r="C26" s="518"/>
      <c r="D26" s="518"/>
      <c r="E26" s="518"/>
      <c r="F26" s="519"/>
    </row>
    <row r="27" spans="1:17" ht="12.75" customHeight="1">
      <c r="A27" s="515" t="s">
        <v>1260</v>
      </c>
      <c r="B27" s="517"/>
      <c r="C27" s="517"/>
      <c r="D27" s="517"/>
      <c r="E27" s="517"/>
      <c r="F27" s="517"/>
    </row>
    <row r="28" spans="1:17" ht="12.75" customHeight="1">
      <c r="A28" s="516"/>
      <c r="B28" s="515"/>
      <c r="C28" s="515"/>
      <c r="D28" s="515"/>
      <c r="E28" s="515"/>
      <c r="F28" s="515"/>
    </row>
    <row r="29" spans="1:17" ht="12.75" customHeight="1">
      <c r="A29" s="463" t="s">
        <v>683</v>
      </c>
      <c r="F29" s="312" t="str">
        <f>Naslovnica!A20</f>
        <v>Ožujak 2018.</v>
      </c>
    </row>
    <row r="30" spans="1:17" ht="12.75" customHeight="1">
      <c r="A30" s="109" t="s">
        <v>1261</v>
      </c>
      <c r="F30" s="110" t="str">
        <f>Naslovnica!A24</f>
        <v>March 2018</v>
      </c>
    </row>
    <row r="31" spans="1:17" ht="12.75" customHeight="1"/>
    <row r="32" spans="1:17" ht="12.75" customHeight="1">
      <c r="G32" s="85"/>
    </row>
    <row r="33" spans="1:8" ht="12.75" customHeight="1"/>
    <row r="34" spans="1:8" ht="12.75" customHeight="1">
      <c r="G34" s="85"/>
      <c r="H34" s="75"/>
    </row>
    <row r="35" spans="1:8" ht="12.75" customHeight="1">
      <c r="A35" s="586"/>
      <c r="F35" s="85"/>
      <c r="G35" s="85"/>
    </row>
    <row r="36" spans="1:8" ht="12.75" customHeight="1">
      <c r="F36" s="85"/>
      <c r="G36" s="85"/>
    </row>
    <row r="37" spans="1:8" ht="12.75" customHeight="1">
      <c r="F37" s="75"/>
      <c r="G37" s="75"/>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62"/>
    </row>
    <row r="50" spans="1:17" ht="12.75" customHeight="1">
      <c r="A50" s="544"/>
    </row>
    <row r="51" spans="1:17" ht="12.75" customHeight="1">
      <c r="A51" s="544" t="s">
        <v>554</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9"/>
  <sheetViews>
    <sheetView showGridLines="0" topLeftCell="A7"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399" t="s">
        <v>872</v>
      </c>
      <c r="F1" s="846" t="s">
        <v>1465</v>
      </c>
      <c r="G1" s="491" t="s">
        <v>1432</v>
      </c>
    </row>
    <row r="2" spans="1:13">
      <c r="A2" s="119" t="s">
        <v>752</v>
      </c>
      <c r="F2" s="847" t="s">
        <v>1466</v>
      </c>
      <c r="G2" s="492" t="s">
        <v>1433</v>
      </c>
    </row>
    <row r="3" spans="1:13" ht="12.75" customHeight="1"/>
    <row r="4" spans="1:13" ht="12.75" customHeight="1">
      <c r="C4" s="611"/>
      <c r="G4" s="489" t="s">
        <v>621</v>
      </c>
    </row>
    <row r="5" spans="1:13" ht="22.5" customHeight="1">
      <c r="A5" s="385" t="s">
        <v>581</v>
      </c>
      <c r="B5" s="385" t="s">
        <v>1024</v>
      </c>
      <c r="C5" s="385" t="s">
        <v>1025</v>
      </c>
      <c r="D5" s="385" t="s">
        <v>582</v>
      </c>
      <c r="E5" s="385"/>
      <c r="F5" s="385" t="s">
        <v>583</v>
      </c>
      <c r="G5" s="385" t="s">
        <v>599</v>
      </c>
    </row>
    <row r="6" spans="1:13" ht="12.75" customHeight="1">
      <c r="A6" s="230" t="s">
        <v>214</v>
      </c>
      <c r="B6" s="615">
        <v>47572962490</v>
      </c>
      <c r="C6" s="230" t="s">
        <v>990</v>
      </c>
      <c r="D6" s="230" t="s">
        <v>213</v>
      </c>
      <c r="E6" s="230"/>
      <c r="F6" s="235">
        <v>11655303.810000001</v>
      </c>
      <c r="G6" s="236">
        <v>135.05050665174076</v>
      </c>
      <c r="H6" s="508"/>
      <c r="I6" s="79"/>
      <c r="J6" s="79"/>
      <c r="K6" s="79"/>
      <c r="L6" s="79"/>
      <c r="M6" s="508"/>
    </row>
    <row r="7" spans="1:13" ht="12.75" customHeight="1">
      <c r="A7" s="230" t="s">
        <v>637</v>
      </c>
      <c r="B7" s="615">
        <v>97433886648</v>
      </c>
      <c r="C7" s="230" t="s">
        <v>993</v>
      </c>
      <c r="D7" s="230" t="s">
        <v>567</v>
      </c>
      <c r="E7" s="230"/>
      <c r="F7" s="235">
        <v>7010891.6799999997</v>
      </c>
      <c r="G7" s="236">
        <v>1194.072492373683</v>
      </c>
      <c r="H7" s="508"/>
      <c r="I7" s="79"/>
      <c r="J7" s="79"/>
      <c r="K7" s="79"/>
      <c r="L7" s="79"/>
      <c r="M7" s="508"/>
    </row>
    <row r="8" spans="1:13" ht="12.75" customHeight="1">
      <c r="A8" s="230" t="s">
        <v>1091</v>
      </c>
      <c r="B8" s="615">
        <v>93273216321</v>
      </c>
      <c r="C8" s="230" t="s">
        <v>992</v>
      </c>
      <c r="D8" s="230" t="s">
        <v>567</v>
      </c>
      <c r="E8" s="230"/>
      <c r="F8" s="235">
        <v>238035460.18000001</v>
      </c>
      <c r="G8" s="236">
        <v>823.8346634187219</v>
      </c>
      <c r="H8" s="508"/>
      <c r="I8" s="79"/>
      <c r="J8" s="79"/>
      <c r="K8" s="79"/>
      <c r="L8" s="79"/>
      <c r="M8" s="508"/>
    </row>
    <row r="9" spans="1:13" ht="12.75" customHeight="1">
      <c r="A9" s="230" t="s">
        <v>831</v>
      </c>
      <c r="B9" s="615">
        <v>57255663752</v>
      </c>
      <c r="C9" s="230" t="s">
        <v>991</v>
      </c>
      <c r="D9" s="230" t="s">
        <v>1144</v>
      </c>
      <c r="E9" s="230"/>
      <c r="F9" s="235">
        <v>21812072.030000001</v>
      </c>
      <c r="G9" s="236">
        <v>123.40467337601115</v>
      </c>
      <c r="I9" s="848"/>
      <c r="J9" s="848"/>
      <c r="K9" s="848"/>
      <c r="L9" s="848"/>
      <c r="M9" s="508"/>
    </row>
    <row r="10" spans="1:13" ht="12.75" customHeight="1">
      <c r="A10" s="230" t="s">
        <v>1145</v>
      </c>
      <c r="B10" s="615">
        <v>13264226136</v>
      </c>
      <c r="C10" s="230" t="s">
        <v>994</v>
      </c>
      <c r="D10" s="292" t="s">
        <v>638</v>
      </c>
      <c r="E10" s="292"/>
      <c r="F10" s="240">
        <v>22434940.079999998</v>
      </c>
      <c r="G10" s="236">
        <v>1.0355513314569762</v>
      </c>
      <c r="H10" s="508"/>
      <c r="I10" s="79"/>
      <c r="J10" s="79"/>
      <c r="K10" s="79"/>
      <c r="L10" s="79"/>
      <c r="M10" s="508"/>
    </row>
    <row r="11" spans="1:13" ht="12.75" customHeight="1">
      <c r="A11" s="230" t="s">
        <v>1241</v>
      </c>
      <c r="B11" s="615" t="s">
        <v>1287</v>
      </c>
      <c r="C11" s="230" t="s">
        <v>1288</v>
      </c>
      <c r="D11" s="292" t="s">
        <v>638</v>
      </c>
      <c r="E11" s="292"/>
      <c r="F11" s="240">
        <v>77416382.560000002</v>
      </c>
      <c r="G11" s="236">
        <v>7.7455363760256697</v>
      </c>
      <c r="H11" s="508"/>
      <c r="I11" s="79"/>
      <c r="J11" s="79"/>
      <c r="K11" s="79"/>
      <c r="L11" s="79"/>
      <c r="M11" s="508"/>
    </row>
    <row r="12" spans="1:13" ht="12.75" customHeight="1">
      <c r="A12" s="230" t="s">
        <v>1090</v>
      </c>
      <c r="B12" s="615">
        <v>75398635234</v>
      </c>
      <c r="C12" s="230" t="s">
        <v>995</v>
      </c>
      <c r="D12" s="230" t="s">
        <v>886</v>
      </c>
      <c r="E12" s="230"/>
      <c r="F12" s="235">
        <v>50138358.93</v>
      </c>
      <c r="G12" s="236">
        <v>6482.8494483359327</v>
      </c>
      <c r="H12" s="508"/>
      <c r="I12" s="79"/>
      <c r="J12" s="79"/>
      <c r="K12" s="79"/>
      <c r="L12" s="79"/>
      <c r="M12" s="508"/>
    </row>
    <row r="13" spans="1:13" ht="12.75" customHeight="1">
      <c r="A13" s="230" t="s">
        <v>887</v>
      </c>
      <c r="B13" s="615">
        <v>45897406091</v>
      </c>
      <c r="C13" s="609" t="s">
        <v>996</v>
      </c>
      <c r="D13" s="230" t="s">
        <v>886</v>
      </c>
      <c r="E13" s="230"/>
      <c r="F13" s="235">
        <v>3896348.91</v>
      </c>
      <c r="G13" s="236">
        <v>37.241775240026072</v>
      </c>
      <c r="H13" s="508"/>
      <c r="I13" s="79"/>
      <c r="J13" s="79"/>
      <c r="K13" s="79"/>
      <c r="L13" s="79"/>
      <c r="M13" s="508"/>
    </row>
    <row r="14" spans="1:13" ht="12.75" customHeight="1">
      <c r="A14" s="230" t="s">
        <v>640</v>
      </c>
      <c r="B14" s="615">
        <v>48815690681</v>
      </c>
      <c r="C14" s="230" t="s">
        <v>997</v>
      </c>
      <c r="D14" s="230" t="s">
        <v>886</v>
      </c>
      <c r="E14" s="230"/>
      <c r="F14" s="242">
        <v>7513745.6699999999</v>
      </c>
      <c r="G14" s="243">
        <v>918.16613970936453</v>
      </c>
      <c r="H14" s="508"/>
      <c r="I14" s="79"/>
      <c r="J14" s="79"/>
      <c r="K14" s="79"/>
      <c r="L14" s="79"/>
      <c r="M14" s="508"/>
    </row>
    <row r="15" spans="1:13" ht="12.75" customHeight="1">
      <c r="A15" s="230" t="s">
        <v>877</v>
      </c>
      <c r="B15" s="615">
        <v>81393286204</v>
      </c>
      <c r="C15" s="230" t="s">
        <v>998</v>
      </c>
      <c r="D15" s="230" t="s">
        <v>246</v>
      </c>
      <c r="E15" s="230"/>
      <c r="F15" s="240">
        <v>8942663.2036000006</v>
      </c>
      <c r="G15" s="245">
        <v>50.119731224733023</v>
      </c>
      <c r="H15" s="508"/>
      <c r="I15" s="79"/>
      <c r="J15" s="79"/>
      <c r="K15" s="79"/>
      <c r="L15" s="79"/>
      <c r="M15" s="508"/>
    </row>
    <row r="16" spans="1:13" ht="18.75" customHeight="1">
      <c r="A16" s="406" t="s">
        <v>482</v>
      </c>
      <c r="B16" s="425"/>
      <c r="C16" s="426"/>
      <c r="D16" s="407"/>
      <c r="E16" s="407"/>
      <c r="F16" s="409">
        <f>SUM(F6:F15)</f>
        <v>448856167.05360007</v>
      </c>
      <c r="G16" s="410"/>
    </row>
    <row r="17" spans="1:13" ht="12.75" customHeight="1">
      <c r="A17" s="36" t="s">
        <v>483</v>
      </c>
    </row>
    <row r="18" spans="1:13" ht="12.75" customHeight="1">
      <c r="A18" s="77" t="s">
        <v>1278</v>
      </c>
    </row>
    <row r="19" spans="1:13" ht="12.75" customHeight="1">
      <c r="A19" s="87"/>
    </row>
    <row r="20" spans="1:13" ht="12.75" customHeight="1">
      <c r="A20" s="399" t="s">
        <v>873</v>
      </c>
      <c r="G20" s="491" t="s">
        <v>1432</v>
      </c>
    </row>
    <row r="21" spans="1:13" ht="12.75" customHeight="1">
      <c r="A21" s="119" t="s">
        <v>874</v>
      </c>
      <c r="G21" s="492" t="s">
        <v>1433</v>
      </c>
    </row>
    <row r="22" spans="1:13" ht="12.75" customHeight="1">
      <c r="A22" s="87"/>
    </row>
    <row r="23" spans="1:13" ht="12.75" customHeight="1">
      <c r="A23" s="87"/>
      <c r="G23" s="584" t="s">
        <v>621</v>
      </c>
    </row>
    <row r="24" spans="1:13" ht="22.5">
      <c r="A24" s="385" t="s">
        <v>871</v>
      </c>
      <c r="B24" s="385" t="s">
        <v>1024</v>
      </c>
      <c r="C24" s="385" t="s">
        <v>1025</v>
      </c>
      <c r="D24" s="385" t="s">
        <v>582</v>
      </c>
      <c r="E24" s="385" t="s">
        <v>1149</v>
      </c>
      <c r="F24" s="385" t="s">
        <v>583</v>
      </c>
      <c r="G24" s="385" t="s">
        <v>599</v>
      </c>
    </row>
    <row r="25" spans="1:13">
      <c r="A25" s="230" t="s">
        <v>1294</v>
      </c>
      <c r="B25" s="615" t="s">
        <v>1301</v>
      </c>
      <c r="C25" s="230" t="s">
        <v>1302</v>
      </c>
      <c r="D25" s="230" t="s">
        <v>213</v>
      </c>
      <c r="E25" s="231"/>
      <c r="F25" s="240">
        <v>3703016.89</v>
      </c>
      <c r="G25" s="236">
        <v>111.35807554540089</v>
      </c>
      <c r="I25" s="848"/>
      <c r="J25" s="848"/>
      <c r="K25" s="848"/>
      <c r="L25" s="848"/>
      <c r="M25" s="848"/>
    </row>
    <row r="26" spans="1:13">
      <c r="A26" s="230" t="s">
        <v>1295</v>
      </c>
      <c r="B26" s="615" t="s">
        <v>1303</v>
      </c>
      <c r="C26" s="230" t="s">
        <v>1304</v>
      </c>
      <c r="D26" s="230" t="s">
        <v>1298</v>
      </c>
      <c r="E26" s="231"/>
      <c r="F26" s="240">
        <v>70444675.495700002</v>
      </c>
      <c r="G26" s="236">
        <v>810.08622583593183</v>
      </c>
      <c r="I26" s="848"/>
      <c r="J26" s="848"/>
      <c r="K26" s="848"/>
      <c r="L26" s="848"/>
      <c r="M26" s="848"/>
    </row>
    <row r="27" spans="1:13">
      <c r="A27" s="230" t="s">
        <v>1296</v>
      </c>
      <c r="B27" s="615" t="s">
        <v>1305</v>
      </c>
      <c r="C27" s="230" t="s">
        <v>1306</v>
      </c>
      <c r="D27" s="230" t="s">
        <v>1298</v>
      </c>
      <c r="E27" s="231"/>
      <c r="F27" s="240">
        <v>108573539.255</v>
      </c>
      <c r="G27" s="236">
        <v>816.3107447421271</v>
      </c>
      <c r="I27" s="848"/>
      <c r="J27" s="848"/>
      <c r="K27" s="848"/>
      <c r="L27" s="848"/>
      <c r="M27" s="848"/>
    </row>
    <row r="28" spans="1:13">
      <c r="A28" s="230" t="s">
        <v>1297</v>
      </c>
      <c r="B28" s="615" t="s">
        <v>1307</v>
      </c>
      <c r="C28" s="230" t="s">
        <v>1308</v>
      </c>
      <c r="D28" s="230" t="s">
        <v>1298</v>
      </c>
      <c r="E28" s="231"/>
      <c r="F28" s="240">
        <v>9195283.3838</v>
      </c>
      <c r="G28" s="236">
        <v>122.67180978293608</v>
      </c>
      <c r="I28" s="848"/>
      <c r="J28" s="848"/>
      <c r="K28" s="848"/>
      <c r="L28" s="848"/>
      <c r="M28" s="848"/>
    </row>
    <row r="29" spans="1:13" ht="12.75" customHeight="1">
      <c r="A29" s="230" t="s">
        <v>1147</v>
      </c>
      <c r="B29" s="615" t="s">
        <v>1150</v>
      </c>
      <c r="C29" s="230" t="s">
        <v>1151</v>
      </c>
      <c r="D29" s="230" t="s">
        <v>1144</v>
      </c>
      <c r="E29" s="231" t="s">
        <v>655</v>
      </c>
      <c r="F29" s="240">
        <v>15380868.177100001</v>
      </c>
      <c r="G29" s="236">
        <v>116.8253</v>
      </c>
      <c r="I29" s="848"/>
      <c r="J29" s="848"/>
      <c r="K29" s="848"/>
      <c r="L29" s="848"/>
      <c r="M29" s="848"/>
    </row>
    <row r="30" spans="1:13" ht="12.75" customHeight="1">
      <c r="A30" s="230"/>
      <c r="B30" s="615"/>
      <c r="C30" s="230"/>
      <c r="D30" s="230"/>
      <c r="E30" s="231" t="s">
        <v>656</v>
      </c>
      <c r="F30" s="240">
        <v>1164422.6129000001</v>
      </c>
      <c r="G30" s="236">
        <v>115.2542</v>
      </c>
      <c r="I30" s="848"/>
      <c r="J30" s="848"/>
      <c r="K30" s="848"/>
      <c r="L30" s="848"/>
      <c r="M30" s="848"/>
    </row>
    <row r="31" spans="1:13" ht="12.75" customHeight="1">
      <c r="A31" s="230" t="s">
        <v>1148</v>
      </c>
      <c r="B31" s="615" t="s">
        <v>1152</v>
      </c>
      <c r="C31" s="230" t="s">
        <v>1153</v>
      </c>
      <c r="D31" s="230" t="s">
        <v>1144</v>
      </c>
      <c r="E31" s="230"/>
      <c r="F31" s="240">
        <v>9839577.9399999995</v>
      </c>
      <c r="G31" s="236">
        <v>116.91301348712311</v>
      </c>
      <c r="I31" s="848"/>
      <c r="J31" s="848"/>
      <c r="K31" s="848"/>
      <c r="L31" s="848"/>
      <c r="M31" s="848"/>
    </row>
    <row r="32" spans="1:13" s="815" customFormat="1" ht="12.75" customHeight="1">
      <c r="A32" s="230" t="s">
        <v>1491</v>
      </c>
      <c r="B32" s="615" t="s">
        <v>1492</v>
      </c>
      <c r="C32" s="230" t="s">
        <v>1493</v>
      </c>
      <c r="D32" s="292" t="s">
        <v>638</v>
      </c>
      <c r="E32" s="230"/>
      <c r="F32" s="240">
        <v>0</v>
      </c>
      <c r="G32" s="236">
        <v>0</v>
      </c>
      <c r="I32" s="848"/>
      <c r="J32" s="848"/>
      <c r="K32" s="848"/>
      <c r="L32" s="848"/>
      <c r="M32" s="848"/>
    </row>
    <row r="33" spans="1:13" ht="12.75" customHeight="1">
      <c r="A33" s="230" t="s">
        <v>1468</v>
      </c>
      <c r="B33" s="615" t="s">
        <v>1289</v>
      </c>
      <c r="C33" s="230" t="s">
        <v>1290</v>
      </c>
      <c r="D33" s="292" t="s">
        <v>638</v>
      </c>
      <c r="E33" s="292"/>
      <c r="F33" s="240">
        <v>45964904.020000003</v>
      </c>
      <c r="G33" s="236">
        <v>7.6577517835582345</v>
      </c>
      <c r="H33" s="508"/>
      <c r="I33" s="79"/>
      <c r="J33" s="79"/>
      <c r="K33" s="79"/>
      <c r="L33" s="79"/>
      <c r="M33" s="508"/>
    </row>
    <row r="34" spans="1:13" ht="12.75" customHeight="1">
      <c r="A34" s="230" t="s">
        <v>1146</v>
      </c>
      <c r="B34" s="615" t="s">
        <v>1048</v>
      </c>
      <c r="C34" s="230" t="s">
        <v>999</v>
      </c>
      <c r="D34" s="230" t="s">
        <v>638</v>
      </c>
      <c r="E34" s="230"/>
      <c r="F34" s="240">
        <v>43812448.75</v>
      </c>
      <c r="G34" s="236">
        <v>1.0687327923238543</v>
      </c>
      <c r="I34" s="848"/>
      <c r="J34" s="848"/>
      <c r="K34" s="848"/>
      <c r="L34" s="848"/>
      <c r="M34" s="848"/>
    </row>
    <row r="35" spans="1:13" ht="12.75" customHeight="1">
      <c r="A35" s="230" t="s">
        <v>1154</v>
      </c>
      <c r="B35" s="615" t="s">
        <v>1155</v>
      </c>
      <c r="C35" s="230" t="s">
        <v>1156</v>
      </c>
      <c r="D35" s="230" t="s">
        <v>638</v>
      </c>
      <c r="E35" s="230"/>
      <c r="F35" s="240">
        <v>53948591.520000003</v>
      </c>
      <c r="G35" s="236">
        <v>7.8947654697628495</v>
      </c>
      <c r="I35" s="848"/>
      <c r="J35" s="848"/>
      <c r="K35" s="848"/>
      <c r="L35" s="848"/>
      <c r="M35" s="848"/>
    </row>
    <row r="36" spans="1:13" ht="12.75" customHeight="1">
      <c r="A36" s="230" t="s">
        <v>639</v>
      </c>
      <c r="B36" s="615">
        <v>34464772270</v>
      </c>
      <c r="C36" s="230" t="s">
        <v>1000</v>
      </c>
      <c r="D36" s="230" t="s">
        <v>886</v>
      </c>
      <c r="E36" s="230"/>
      <c r="F36" s="240">
        <v>19996305.260000002</v>
      </c>
      <c r="G36" s="236">
        <v>1186.4090938826735</v>
      </c>
      <c r="I36" s="848"/>
      <c r="J36" s="848"/>
      <c r="K36" s="848"/>
      <c r="L36" s="848"/>
      <c r="M36" s="848"/>
    </row>
    <row r="37" spans="1:13" ht="12.75" customHeight="1">
      <c r="A37" s="230" t="s">
        <v>641</v>
      </c>
      <c r="B37" s="615">
        <v>23551463350</v>
      </c>
      <c r="C37" s="230" t="s">
        <v>1001</v>
      </c>
      <c r="D37" s="230" t="s">
        <v>886</v>
      </c>
      <c r="E37" s="230"/>
      <c r="F37" s="240">
        <v>13247047.91</v>
      </c>
      <c r="G37" s="236">
        <v>551.63308934237932</v>
      </c>
      <c r="I37" s="848"/>
      <c r="J37" s="848"/>
      <c r="K37" s="848"/>
      <c r="L37" s="848"/>
      <c r="M37" s="848"/>
    </row>
    <row r="38" spans="1:13" ht="12.75" customHeight="1">
      <c r="A38" s="230" t="s">
        <v>885</v>
      </c>
      <c r="B38" s="615">
        <v>84595320778</v>
      </c>
      <c r="C38" s="230" t="s">
        <v>1002</v>
      </c>
      <c r="D38" s="230" t="s">
        <v>886</v>
      </c>
      <c r="E38" s="230"/>
      <c r="F38" s="235">
        <v>3813658.22</v>
      </c>
      <c r="G38" s="236">
        <v>2158.2869091223752</v>
      </c>
      <c r="I38" s="848"/>
      <c r="J38" s="848"/>
      <c r="K38" s="848"/>
      <c r="L38" s="848"/>
      <c r="M38" s="848"/>
    </row>
    <row r="39" spans="1:13" ht="12.75" customHeight="1">
      <c r="A39" s="230" t="s">
        <v>1299</v>
      </c>
      <c r="B39" s="615" t="s">
        <v>1310</v>
      </c>
      <c r="C39" s="230" t="s">
        <v>1309</v>
      </c>
      <c r="D39" s="230" t="s">
        <v>1179</v>
      </c>
      <c r="E39" s="230"/>
      <c r="F39" s="235">
        <v>952532.31</v>
      </c>
      <c r="G39" s="236">
        <v>707.58320729122488</v>
      </c>
      <c r="I39" s="848"/>
      <c r="J39" s="848"/>
      <c r="K39" s="848"/>
      <c r="L39" s="848"/>
      <c r="M39" s="848"/>
    </row>
    <row r="40" spans="1:13" ht="12.75" customHeight="1">
      <c r="A40" s="230" t="s">
        <v>1300</v>
      </c>
      <c r="B40" s="615" t="s">
        <v>1312</v>
      </c>
      <c r="C40" s="230" t="s">
        <v>1311</v>
      </c>
      <c r="D40" s="230" t="s">
        <v>1179</v>
      </c>
      <c r="E40" s="230"/>
      <c r="F40" s="235">
        <v>948742.18</v>
      </c>
      <c r="G40" s="236">
        <v>704.76773078371332</v>
      </c>
      <c r="I40" s="848"/>
      <c r="J40" s="848"/>
      <c r="K40" s="848"/>
      <c r="L40" s="848"/>
      <c r="M40" s="848"/>
    </row>
    <row r="41" spans="1:13" ht="12.75" customHeight="1">
      <c r="A41" s="230" t="s">
        <v>1467</v>
      </c>
      <c r="B41" s="615">
        <v>34988643147</v>
      </c>
      <c r="C41" s="230" t="s">
        <v>1003</v>
      </c>
      <c r="D41" s="292" t="s">
        <v>1179</v>
      </c>
      <c r="E41" s="230"/>
      <c r="F41" s="235">
        <v>28565277.989999998</v>
      </c>
      <c r="G41" s="236">
        <v>1566.2807362536776</v>
      </c>
      <c r="I41" s="848"/>
      <c r="J41" s="848"/>
      <c r="K41" s="848"/>
      <c r="L41" s="848"/>
      <c r="M41" s="848"/>
    </row>
    <row r="42" spans="1:13" ht="18.75" customHeight="1">
      <c r="A42" s="406" t="s">
        <v>482</v>
      </c>
      <c r="B42" s="425"/>
      <c r="C42" s="426"/>
      <c r="D42" s="407"/>
      <c r="E42" s="407"/>
      <c r="F42" s="409">
        <f>SUM(F25:F41)</f>
        <v>429550891.91450006</v>
      </c>
      <c r="G42" s="410"/>
      <c r="I42" s="848"/>
      <c r="J42" s="848"/>
      <c r="K42" s="848"/>
      <c r="L42" s="848"/>
      <c r="M42" s="848"/>
    </row>
    <row r="43" spans="1:13" ht="12.75" customHeight="1">
      <c r="A43" s="36" t="s">
        <v>483</v>
      </c>
    </row>
    <row r="44" spans="1:13" ht="12.75" customHeight="1">
      <c r="A44" s="77" t="s">
        <v>580</v>
      </c>
    </row>
    <row r="45" spans="1:13" ht="12.75" customHeight="1">
      <c r="A45" s="849" t="s">
        <v>1469</v>
      </c>
    </row>
    <row r="46" spans="1:13" ht="12.75" customHeight="1">
      <c r="A46" s="730" t="s">
        <v>1470</v>
      </c>
    </row>
    <row r="47" spans="1:13" ht="12.75" customHeight="1">
      <c r="A47" s="399" t="s">
        <v>1074</v>
      </c>
      <c r="G47" s="491" t="s">
        <v>1432</v>
      </c>
    </row>
    <row r="48" spans="1:13" ht="12.75" customHeight="1">
      <c r="A48" s="119" t="s">
        <v>1073</v>
      </c>
      <c r="G48" s="492" t="s">
        <v>1433</v>
      </c>
    </row>
    <row r="49" spans="1:7" ht="12.75" customHeight="1">
      <c r="A49" s="119"/>
    </row>
    <row r="50" spans="1:7" ht="12.75" customHeight="1">
      <c r="A50" s="77"/>
      <c r="G50" s="624" t="s">
        <v>621</v>
      </c>
    </row>
    <row r="51" spans="1:7" ht="47.25" customHeight="1">
      <c r="A51" s="421" t="s">
        <v>1487</v>
      </c>
      <c r="B51" s="385" t="s">
        <v>1027</v>
      </c>
      <c r="C51" s="385" t="s">
        <v>1025</v>
      </c>
      <c r="D51" s="421" t="s">
        <v>624</v>
      </c>
      <c r="E51" s="421"/>
      <c r="F51" s="421" t="s">
        <v>623</v>
      </c>
      <c r="G51" s="421" t="s">
        <v>625</v>
      </c>
    </row>
    <row r="52" spans="1:7">
      <c r="A52" s="250" t="s">
        <v>881</v>
      </c>
      <c r="B52" s="230">
        <v>8269700991</v>
      </c>
      <c r="C52" s="230" t="s">
        <v>1016</v>
      </c>
      <c r="D52" s="250" t="s">
        <v>566</v>
      </c>
      <c r="E52" s="250"/>
      <c r="F52" s="251">
        <v>1293718911.05</v>
      </c>
      <c r="G52" s="236">
        <v>336.42402148640707</v>
      </c>
    </row>
    <row r="53" spans="1:7">
      <c r="A53" s="36" t="s">
        <v>483</v>
      </c>
      <c r="G53" s="664"/>
    </row>
    <row r="54" spans="1:7">
      <c r="A54" s="484" t="s">
        <v>1056</v>
      </c>
    </row>
    <row r="55" spans="1:7" ht="12.75" customHeight="1">
      <c r="A55" s="495" t="s">
        <v>602</v>
      </c>
      <c r="B55" s="585"/>
      <c r="C55" s="585"/>
      <c r="D55" s="585"/>
      <c r="E55" s="663"/>
      <c r="F55" s="585"/>
      <c r="G55" s="585"/>
    </row>
    <row r="56" spans="1:7" ht="21.75" customHeight="1">
      <c r="A56" s="966" t="s">
        <v>603</v>
      </c>
      <c r="B56" s="966"/>
      <c r="C56" s="966"/>
      <c r="D56" s="966"/>
      <c r="E56" s="966"/>
      <c r="F56" s="966"/>
      <c r="G56" s="966"/>
    </row>
    <row r="57" spans="1:7" ht="12.75" customHeight="1">
      <c r="A57" s="87"/>
    </row>
    <row r="58" spans="1:7" ht="12.75" customHeight="1">
      <c r="A58" s="427" t="s">
        <v>753</v>
      </c>
      <c r="F58" s="428"/>
      <c r="G58" s="491" t="s">
        <v>1194</v>
      </c>
    </row>
    <row r="59" spans="1:7" ht="12.75" customHeight="1">
      <c r="A59" s="493" t="s">
        <v>754</v>
      </c>
      <c r="F59" s="88"/>
      <c r="G59" s="492" t="s">
        <v>1195</v>
      </c>
    </row>
    <row r="60" spans="1:7" ht="12.75" customHeight="1"/>
    <row r="61" spans="1:7" ht="12.75" customHeight="1">
      <c r="G61" s="489" t="s">
        <v>621</v>
      </c>
    </row>
    <row r="62" spans="1:7" ht="35.25" customHeight="1">
      <c r="A62" s="421" t="s">
        <v>1488</v>
      </c>
      <c r="B62" s="385" t="s">
        <v>1024</v>
      </c>
      <c r="C62" s="385" t="s">
        <v>1025</v>
      </c>
      <c r="D62" s="421" t="s">
        <v>624</v>
      </c>
      <c r="E62" s="421"/>
      <c r="F62" s="421" t="s">
        <v>623</v>
      </c>
      <c r="G62" s="385" t="s">
        <v>599</v>
      </c>
    </row>
    <row r="63" spans="1:7" ht="12.75" customHeight="1">
      <c r="A63" s="254" t="s">
        <v>249</v>
      </c>
      <c r="B63" s="615">
        <v>40266711905</v>
      </c>
      <c r="C63" s="254" t="s">
        <v>1004</v>
      </c>
      <c r="D63" s="254" t="s">
        <v>1494</v>
      </c>
      <c r="E63" s="254"/>
      <c r="F63" s="255">
        <v>10186916.470000001</v>
      </c>
      <c r="G63" s="256">
        <v>54.466488076643699</v>
      </c>
    </row>
    <row r="64" spans="1:7" ht="12.75" customHeight="1">
      <c r="A64" s="254" t="s">
        <v>250</v>
      </c>
      <c r="B64" s="615">
        <v>92162729453</v>
      </c>
      <c r="C64" s="254" t="s">
        <v>1005</v>
      </c>
      <c r="D64" s="257" t="s">
        <v>251</v>
      </c>
      <c r="E64" s="257"/>
      <c r="F64" s="255">
        <v>16202825.24</v>
      </c>
      <c r="G64" s="256">
        <v>1188.0215400607449</v>
      </c>
    </row>
    <row r="65" spans="1:9" ht="18.75" customHeight="1">
      <c r="A65" s="406" t="s">
        <v>482</v>
      </c>
      <c r="B65" s="425"/>
      <c r="C65" s="426"/>
      <c r="D65" s="422"/>
      <c r="E65" s="422"/>
      <c r="F65" s="423">
        <f>SUM(F63:F64)</f>
        <v>26389741.710000001</v>
      </c>
      <c r="G65" s="424"/>
    </row>
    <row r="66" spans="1:9" ht="12.75" customHeight="1">
      <c r="A66" s="66" t="s">
        <v>277</v>
      </c>
    </row>
    <row r="67" spans="1:9" ht="12.75" customHeight="1">
      <c r="A67" s="77" t="s">
        <v>580</v>
      </c>
    </row>
    <row r="68" spans="1:9" ht="12.75" customHeight="1"/>
    <row r="69" spans="1:9" ht="12.75" customHeight="1">
      <c r="A69" s="427" t="s">
        <v>817</v>
      </c>
      <c r="F69" s="428"/>
      <c r="I69" s="491" t="s">
        <v>1194</v>
      </c>
    </row>
    <row r="70" spans="1:9" ht="12.75" customHeight="1">
      <c r="A70" s="493" t="s">
        <v>1011</v>
      </c>
      <c r="F70" s="88"/>
      <c r="I70" s="492" t="s">
        <v>1195</v>
      </c>
    </row>
    <row r="71" spans="1:9" ht="12.75" customHeight="1">
      <c r="A71" s="494"/>
    </row>
    <row r="72" spans="1:9" ht="12.75" customHeight="1">
      <c r="I72" s="489" t="s">
        <v>622</v>
      </c>
    </row>
    <row r="73" spans="1:9" ht="66.75" customHeight="1">
      <c r="A73" s="421" t="s">
        <v>1489</v>
      </c>
      <c r="B73" s="385" t="s">
        <v>1024</v>
      </c>
      <c r="C73" s="385" t="s">
        <v>1025</v>
      </c>
      <c r="D73" s="421" t="s">
        <v>624</v>
      </c>
      <c r="E73" s="421"/>
      <c r="F73" s="421" t="s">
        <v>584</v>
      </c>
      <c r="G73" s="421" t="s">
        <v>1012</v>
      </c>
      <c r="H73" s="421" t="s">
        <v>623</v>
      </c>
      <c r="I73" s="385" t="s">
        <v>599</v>
      </c>
    </row>
    <row r="74" spans="1:9" ht="12.75" customHeight="1">
      <c r="A74" s="254" t="s">
        <v>252</v>
      </c>
      <c r="B74" s="615">
        <v>50454412454</v>
      </c>
      <c r="C74" s="254" t="s">
        <v>1006</v>
      </c>
      <c r="D74" s="257" t="s">
        <v>253</v>
      </c>
      <c r="E74" s="257"/>
      <c r="F74" s="261">
        <v>155000000</v>
      </c>
      <c r="G74" s="261">
        <v>77500000</v>
      </c>
      <c r="H74" s="259">
        <v>9359369.1999999993</v>
      </c>
      <c r="I74" s="260">
        <v>0.58597017255050865</v>
      </c>
    </row>
    <row r="75" spans="1:9" ht="12.75" customHeight="1">
      <c r="A75" s="254" t="s">
        <v>254</v>
      </c>
      <c r="B75" s="615">
        <v>79640747340</v>
      </c>
      <c r="C75" s="254" t="s">
        <v>1007</v>
      </c>
      <c r="D75" s="254" t="s">
        <v>1494</v>
      </c>
      <c r="E75" s="254"/>
      <c r="F75" s="258">
        <v>380000000</v>
      </c>
      <c r="G75" s="258">
        <v>190000000</v>
      </c>
      <c r="H75" s="259">
        <v>419306288.5</v>
      </c>
      <c r="I75" s="260">
        <v>189.91064595803581</v>
      </c>
    </row>
    <row r="76" spans="1:9" ht="12.75" customHeight="1">
      <c r="A76" s="254" t="s">
        <v>888</v>
      </c>
      <c r="B76" s="615">
        <v>37735093339</v>
      </c>
      <c r="C76" s="254" t="s">
        <v>1008</v>
      </c>
      <c r="D76" s="254" t="s">
        <v>1494</v>
      </c>
      <c r="E76" s="254"/>
      <c r="F76" s="258">
        <v>600000000</v>
      </c>
      <c r="G76" s="258">
        <v>300000000</v>
      </c>
      <c r="H76" s="259">
        <v>131377349.27</v>
      </c>
      <c r="I76" s="260">
        <v>9.4424384823654446</v>
      </c>
    </row>
    <row r="77" spans="1:9" ht="12.75" customHeight="1">
      <c r="A77" s="254" t="s">
        <v>255</v>
      </c>
      <c r="B77" s="615">
        <v>61196386099</v>
      </c>
      <c r="C77" s="254" t="s">
        <v>1009</v>
      </c>
      <c r="D77" s="254" t="s">
        <v>256</v>
      </c>
      <c r="E77" s="254"/>
      <c r="F77" s="258">
        <v>340000000</v>
      </c>
      <c r="G77" s="258">
        <v>170000000</v>
      </c>
      <c r="H77" s="259">
        <v>252023666.83000001</v>
      </c>
      <c r="I77" s="260">
        <v>3.5873520038371911</v>
      </c>
    </row>
    <row r="78" spans="1:9" ht="12.75" customHeight="1">
      <c r="A78" s="254" t="s">
        <v>1476</v>
      </c>
      <c r="B78" s="615">
        <v>48379655657</v>
      </c>
      <c r="C78" s="254" t="s">
        <v>1010</v>
      </c>
      <c r="D78" s="257" t="s">
        <v>251</v>
      </c>
      <c r="E78" s="257"/>
      <c r="F78" s="261">
        <v>325000000</v>
      </c>
      <c r="G78" s="261">
        <v>162500000</v>
      </c>
      <c r="H78" s="259">
        <v>278561383.38</v>
      </c>
      <c r="I78" s="260">
        <v>213.7940765422849</v>
      </c>
    </row>
    <row r="79" spans="1:9" ht="18.75" customHeight="1">
      <c r="A79" s="406" t="s">
        <v>482</v>
      </c>
      <c r="B79" s="425"/>
      <c r="C79" s="426"/>
      <c r="D79" s="425"/>
      <c r="E79" s="425"/>
      <c r="F79" s="426"/>
      <c r="G79" s="426"/>
      <c r="H79" s="423">
        <f>SUM(H74:H78)</f>
        <v>1090628057.1800001</v>
      </c>
      <c r="I79" s="424"/>
    </row>
    <row r="80" spans="1:9" ht="12.75" customHeight="1">
      <c r="A80" s="66" t="s">
        <v>277</v>
      </c>
    </row>
    <row r="81" spans="1:9" ht="12.75" customHeight="1">
      <c r="A81" s="77" t="s">
        <v>580</v>
      </c>
      <c r="F81" s="76"/>
    </row>
    <row r="82" spans="1:9" ht="12.75" customHeight="1">
      <c r="A82" s="488" t="s">
        <v>1026</v>
      </c>
    </row>
    <row r="83" spans="1:9" ht="12.75" customHeight="1"/>
    <row r="84" spans="1:9">
      <c r="A84" s="495" t="s">
        <v>601</v>
      </c>
    </row>
    <row r="85" spans="1:9" ht="21" customHeight="1">
      <c r="A85" s="967" t="s">
        <v>600</v>
      </c>
      <c r="B85" s="967"/>
      <c r="C85" s="967"/>
      <c r="D85" s="967"/>
      <c r="E85" s="967"/>
      <c r="F85" s="967"/>
      <c r="G85" s="967"/>
    </row>
    <row r="86" spans="1:9" ht="12.75" customHeight="1">
      <c r="A86" s="496"/>
    </row>
    <row r="87" spans="1:9" ht="12.75" customHeight="1">
      <c r="A87" s="73" t="s">
        <v>274</v>
      </c>
    </row>
    <row r="88" spans="1:9" ht="12.75" customHeight="1">
      <c r="I88" s="53" t="s">
        <v>575</v>
      </c>
    </row>
    <row r="89" spans="1:9" ht="12.75" customHeight="1"/>
    <row r="90" spans="1:9" ht="12.75" customHeight="1">
      <c r="A90" s="497"/>
    </row>
    <row r="91" spans="1:9" ht="12.75" customHeight="1">
      <c r="A91" s="495"/>
    </row>
    <row r="92" spans="1:9" ht="12.75" customHeight="1">
      <c r="A92" s="495"/>
    </row>
    <row r="93" spans="1:9" ht="12.75" customHeight="1">
      <c r="A93" s="495"/>
    </row>
    <row r="94" spans="1:9" ht="12.75" customHeight="1">
      <c r="A94" s="496"/>
    </row>
    <row r="95" spans="1:9" ht="12.75" customHeight="1">
      <c r="A95" s="496"/>
    </row>
    <row r="96" spans="1:9" ht="12.75" customHeight="1">
      <c r="A96" s="496"/>
    </row>
    <row r="97" spans="1:1" ht="12.75" customHeight="1">
      <c r="A97" s="496"/>
    </row>
    <row r="98" spans="1:1" ht="12.75" customHeight="1"/>
    <row r="99" spans="1:1" ht="12.75" customHeight="1"/>
  </sheetData>
  <sortState ref="A6:D15">
    <sortCondition ref="B6"/>
  </sortState>
  <mergeCells count="2">
    <mergeCell ref="A56:G56"/>
    <mergeCell ref="A85:G85"/>
  </mergeCells>
  <hyperlinks>
    <hyperlink ref="A87" location="'2 Sadržaj'!A1" display="Sadržaj / Contents"/>
  </hyperlinks>
  <pageMargins left="0.7" right="0.7" top="0.75" bottom="0.75" header="0.3" footer="0.3"/>
  <pageSetup paperSize="9" scale="58" orientation="portrait" r:id="rId1"/>
  <ignoredErrors>
    <ignoredError sqref="B32:B35 B11 B25:B29 B39:B40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style="104" customWidth="1"/>
    <col min="2" max="2" width="10.42578125" style="104" bestFit="1" customWidth="1"/>
    <col min="3" max="3" width="12.42578125" style="104" bestFit="1" customWidth="1"/>
    <col min="4" max="4" width="31.5703125" style="104" customWidth="1"/>
    <col min="5" max="5" width="13.140625" style="104" bestFit="1" customWidth="1"/>
    <col min="6" max="16384" width="9.140625" style="104"/>
  </cols>
  <sheetData>
    <row r="1" spans="1:6" ht="12.75" customHeight="1">
      <c r="A1" s="412" t="s">
        <v>755</v>
      </c>
      <c r="F1" s="419" t="str">
        <f>Naslovnica!A20</f>
        <v>Ožujak 2018.</v>
      </c>
    </row>
    <row r="2" spans="1:6" ht="12.75" customHeight="1">
      <c r="A2" s="109" t="s">
        <v>901</v>
      </c>
      <c r="F2" s="506" t="str">
        <f>Naslovnica!A24</f>
        <v>March 2018</v>
      </c>
    </row>
    <row r="3" spans="1:6" ht="12.75" customHeight="1"/>
    <row r="4" spans="1:6" ht="12.75" customHeight="1">
      <c r="F4" s="21" t="s">
        <v>621</v>
      </c>
    </row>
    <row r="5" spans="1:6" ht="54.75">
      <c r="A5" s="421" t="s">
        <v>1485</v>
      </c>
      <c r="B5" s="385" t="s">
        <v>1027</v>
      </c>
      <c r="C5" s="385" t="s">
        <v>1025</v>
      </c>
      <c r="D5" s="421" t="s">
        <v>624</v>
      </c>
      <c r="E5" s="421" t="s">
        <v>623</v>
      </c>
      <c r="F5" s="421" t="s">
        <v>625</v>
      </c>
    </row>
    <row r="6" spans="1:6" ht="12.75" customHeight="1">
      <c r="A6" s="250" t="s">
        <v>878</v>
      </c>
      <c r="B6" s="615">
        <v>66839822146</v>
      </c>
      <c r="C6" s="230" t="s">
        <v>1013</v>
      </c>
      <c r="D6" s="250" t="s">
        <v>229</v>
      </c>
      <c r="E6" s="251">
        <v>21950956.98</v>
      </c>
      <c r="F6" s="510">
        <v>756.12057762847803</v>
      </c>
    </row>
    <row r="7" spans="1:6" ht="12.75" customHeight="1">
      <c r="A7" s="36" t="s">
        <v>484</v>
      </c>
    </row>
    <row r="8" spans="1:6" ht="12.75" customHeight="1">
      <c r="A8" s="36"/>
    </row>
    <row r="9" spans="1:6" ht="12.75" customHeight="1">
      <c r="A9" s="412" t="s">
        <v>1071</v>
      </c>
      <c r="F9" s="419" t="str">
        <f>'5 Tablica 3,4'!A8</f>
        <v>Veljača 2018.</v>
      </c>
    </row>
    <row r="10" spans="1:6" ht="12.75" customHeight="1">
      <c r="A10" s="109" t="s">
        <v>1072</v>
      </c>
      <c r="F10" s="506" t="str">
        <f>'5 Tablica 3,4'!B8</f>
        <v>February 2018</v>
      </c>
    </row>
    <row r="11" spans="1:6" ht="12.75" customHeight="1"/>
    <row r="12" spans="1:6" ht="12.75" customHeight="1">
      <c r="F12" s="21" t="s">
        <v>621</v>
      </c>
    </row>
    <row r="13" spans="1:6" ht="54.75">
      <c r="A13" s="421" t="s">
        <v>1486</v>
      </c>
      <c r="B13" s="385" t="s">
        <v>1027</v>
      </c>
      <c r="C13" s="385" t="s">
        <v>1025</v>
      </c>
      <c r="D13" s="421" t="s">
        <v>624</v>
      </c>
      <c r="E13" s="421" t="s">
        <v>623</v>
      </c>
      <c r="F13" s="421" t="s">
        <v>625</v>
      </c>
    </row>
    <row r="14" spans="1:6" ht="12.75" customHeight="1">
      <c r="A14" s="250" t="s">
        <v>879</v>
      </c>
      <c r="B14" s="615" t="s">
        <v>1047</v>
      </c>
      <c r="C14" s="230" t="s">
        <v>1014</v>
      </c>
      <c r="D14" s="250" t="s">
        <v>276</v>
      </c>
      <c r="E14" s="251">
        <v>153940387.21000001</v>
      </c>
      <c r="F14" s="510">
        <v>50.531603742493644</v>
      </c>
    </row>
    <row r="15" spans="1:6" ht="12.75" customHeight="1">
      <c r="A15" s="250" t="s">
        <v>832</v>
      </c>
      <c r="B15" s="615">
        <v>75111210338</v>
      </c>
      <c r="C15" s="230" t="s">
        <v>1015</v>
      </c>
      <c r="D15" s="855" t="s">
        <v>840</v>
      </c>
      <c r="E15" s="251">
        <v>22295678.021600001</v>
      </c>
      <c r="F15" s="510">
        <v>44.062604785770752</v>
      </c>
    </row>
    <row r="16" spans="1:6">
      <c r="A16" s="406" t="s">
        <v>1484</v>
      </c>
      <c r="B16" s="385"/>
      <c r="C16" s="385"/>
      <c r="D16" s="592"/>
      <c r="E16" s="417">
        <f>SUM(E14:E15)</f>
        <v>176236065.23160002</v>
      </c>
      <c r="F16" s="593"/>
    </row>
    <row r="17" spans="1:6" ht="12.75" customHeight="1">
      <c r="A17" s="36" t="s">
        <v>484</v>
      </c>
    </row>
    <row r="18" spans="1:6" ht="12.75" customHeight="1"/>
    <row r="19" spans="1:6" ht="12.75" customHeight="1">
      <c r="A19" s="418" t="s">
        <v>756</v>
      </c>
      <c r="F19" s="419" t="str">
        <f>'5 Tablica 3,4'!A8</f>
        <v>Veljača 2018.</v>
      </c>
    </row>
    <row r="20" spans="1:6" ht="12.75" customHeight="1">
      <c r="A20" s="505" t="s">
        <v>902</v>
      </c>
      <c r="F20" s="506" t="str">
        <f>'5 Tablica 3,4'!B8</f>
        <v>February 2018</v>
      </c>
    </row>
    <row r="21" spans="1:6" ht="12.75" customHeight="1"/>
    <row r="22" spans="1:6" ht="12.75" customHeight="1">
      <c r="F22" s="21" t="s">
        <v>621</v>
      </c>
    </row>
    <row r="23" spans="1:6" ht="54.75">
      <c r="A23" s="421" t="s">
        <v>1486</v>
      </c>
      <c r="B23" s="385" t="s">
        <v>1027</v>
      </c>
      <c r="C23" s="385" t="s">
        <v>1025</v>
      </c>
      <c r="D23" s="421" t="s">
        <v>624</v>
      </c>
      <c r="E23" s="421" t="s">
        <v>623</v>
      </c>
      <c r="F23" s="421" t="s">
        <v>625</v>
      </c>
    </row>
    <row r="24" spans="1:6" ht="12.75" customHeight="1">
      <c r="A24" s="250" t="s">
        <v>880</v>
      </c>
      <c r="B24" s="615">
        <v>56903349567</v>
      </c>
      <c r="C24" s="230" t="s">
        <v>1017</v>
      </c>
      <c r="D24" s="859" t="s">
        <v>1572</v>
      </c>
      <c r="E24" s="251">
        <v>80534542.442399994</v>
      </c>
      <c r="F24" s="510">
        <v>40.203508456787532</v>
      </c>
    </row>
    <row r="25" spans="1:6" ht="12.75" customHeight="1">
      <c r="A25" s="36" t="s">
        <v>484</v>
      </c>
    </row>
    <row r="26" spans="1:6" ht="12.75" customHeight="1">
      <c r="A26" s="51" t="s">
        <v>1573</v>
      </c>
    </row>
    <row r="27" spans="1:6" ht="12.75" customHeight="1">
      <c r="A27" s="671" t="s">
        <v>1574</v>
      </c>
    </row>
    <row r="28" spans="1:6" ht="12.75" customHeight="1">
      <c r="A28" s="51"/>
    </row>
    <row r="29" spans="1:6" ht="19.5" customHeight="1">
      <c r="A29" s="968" t="s">
        <v>602</v>
      </c>
      <c r="B29" s="968"/>
      <c r="C29" s="968"/>
      <c r="D29" s="968"/>
    </row>
    <row r="30" spans="1:6" ht="21.75" customHeight="1">
      <c r="A30" s="966" t="s">
        <v>603</v>
      </c>
      <c r="B30" s="966"/>
      <c r="C30" s="966"/>
      <c r="D30" s="966"/>
      <c r="E30" s="87"/>
      <c r="F30" s="87"/>
    </row>
    <row r="31" spans="1:6" ht="12.75" customHeight="1">
      <c r="A31" s="51"/>
    </row>
    <row r="32" spans="1:6" ht="12.75" customHeight="1"/>
    <row r="33" spans="1:5" ht="12.75" customHeight="1">
      <c r="A33" s="420" t="s">
        <v>757</v>
      </c>
      <c r="E33" s="312" t="str">
        <f>Naslovnica!A20</f>
        <v>Ožujak 2018.</v>
      </c>
    </row>
    <row r="34" spans="1:5" ht="12.75" customHeight="1">
      <c r="A34" s="505" t="s">
        <v>758</v>
      </c>
      <c r="E34" s="110" t="str">
        <f>Naslovnica!A24</f>
        <v>March 2018</v>
      </c>
    </row>
    <row r="35" spans="1:5" ht="12.75" customHeight="1"/>
    <row r="36" spans="1:5" ht="12.75" customHeight="1">
      <c r="E36" s="21" t="s">
        <v>622</v>
      </c>
    </row>
    <row r="37" spans="1:5" ht="22.5" customHeight="1">
      <c r="A37" s="421" t="s">
        <v>626</v>
      </c>
      <c r="B37" s="385" t="s">
        <v>1027</v>
      </c>
      <c r="C37" s="385" t="s">
        <v>1025</v>
      </c>
      <c r="D37" s="421" t="s">
        <v>624</v>
      </c>
      <c r="E37" s="421" t="s">
        <v>623</v>
      </c>
    </row>
    <row r="38" spans="1:5" ht="22.5" customHeight="1">
      <c r="A38" s="252" t="s">
        <v>248</v>
      </c>
      <c r="B38" s="615">
        <v>39146857475</v>
      </c>
      <c r="C38" s="230" t="s">
        <v>1018</v>
      </c>
      <c r="D38" s="751" t="s">
        <v>638</v>
      </c>
      <c r="E38" s="253">
        <v>775691123.35000002</v>
      </c>
    </row>
    <row r="39" spans="1:5" ht="12.75" customHeight="1">
      <c r="A39" s="36" t="s">
        <v>484</v>
      </c>
      <c r="B39" s="840"/>
      <c r="C39" s="841"/>
      <c r="D39" s="842"/>
      <c r="E39" s="843"/>
    </row>
    <row r="40" spans="1:5" ht="12.75" customHeight="1">
      <c r="A40" s="488" t="s">
        <v>1028</v>
      </c>
    </row>
    <row r="41" spans="1:5" ht="12.75" customHeight="1">
      <c r="A41" s="488"/>
    </row>
    <row r="42" spans="1:5" ht="12.75" customHeight="1">
      <c r="A42" s="844"/>
      <c r="B42" s="591"/>
      <c r="C42" s="591"/>
      <c r="D42" s="591"/>
    </row>
    <row r="43" spans="1:5" ht="12.75" customHeight="1">
      <c r="A43" s="856"/>
      <c r="B43" s="87"/>
      <c r="C43" s="87"/>
      <c r="D43" s="87"/>
    </row>
    <row r="44" spans="1:5" ht="12.75" customHeight="1">
      <c r="A44" s="530"/>
    </row>
    <row r="45" spans="1:5" ht="12.75" customHeight="1"/>
    <row r="46" spans="1:5" ht="12.75" customHeight="1"/>
    <row r="47" spans="1:5" ht="12.75" customHeight="1">
      <c r="A47" s="125" t="s">
        <v>1141</v>
      </c>
    </row>
    <row r="48" spans="1:5" ht="12.75" customHeight="1">
      <c r="A48" s="857" t="s">
        <v>1114</v>
      </c>
    </row>
    <row r="49" spans="1:6" ht="12.75" customHeight="1"/>
    <row r="50" spans="1:6" ht="12.75" customHeight="1"/>
    <row r="51" spans="1:6" ht="12.75" customHeight="1">
      <c r="A51" s="73" t="s">
        <v>274</v>
      </c>
    </row>
    <row r="52" spans="1:6" ht="12.75" customHeight="1"/>
    <row r="53" spans="1:6" ht="12.75" customHeight="1"/>
    <row r="54" spans="1:6" ht="12.75" customHeight="1"/>
    <row r="55" spans="1:6" ht="12.75" customHeight="1"/>
    <row r="56" spans="1:6" ht="12.75" customHeight="1"/>
    <row r="57" spans="1:6" ht="12.75" customHeight="1"/>
    <row r="58" spans="1:6" ht="12.75" customHeight="1">
      <c r="F58" s="53" t="s">
        <v>585</v>
      </c>
    </row>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51" location="'2 Sadržaj'!A1" display="Sadržaj / Contents"/>
  </hyperlinks>
  <pageMargins left="0.7" right="0.7" top="0.75" bottom="0.75" header="0.3" footer="0.3"/>
  <pageSetup paperSize="9" scale="80" orientation="portrait" r:id="rId1"/>
  <ignoredErrors>
    <ignoredError sqref="B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44" t="s">
        <v>371</v>
      </c>
      <c r="B1" s="445"/>
      <c r="C1" s="445"/>
      <c r="D1" s="445"/>
      <c r="E1" s="473"/>
      <c r="F1" s="455"/>
      <c r="G1" s="446" t="s">
        <v>1446</v>
      </c>
    </row>
    <row r="2" spans="1:7" ht="15" customHeight="1">
      <c r="A2" s="447" t="s">
        <v>372</v>
      </c>
      <c r="B2" s="445"/>
      <c r="C2" s="445"/>
      <c r="D2" s="445"/>
      <c r="E2" s="474"/>
      <c r="F2" s="455"/>
      <c r="G2" s="448" t="s">
        <v>1447</v>
      </c>
    </row>
    <row r="3" spans="1:7" ht="12.75" customHeight="1">
      <c r="A3" s="67" t="s">
        <v>1279</v>
      </c>
    </row>
    <row r="4" spans="1:7" ht="12.75" customHeight="1"/>
    <row r="5" spans="1:7" ht="12.75" customHeight="1">
      <c r="A5" s="430" t="s">
        <v>759</v>
      </c>
    </row>
    <row r="6" spans="1:7" ht="12.75" customHeight="1">
      <c r="A6" s="68" t="s">
        <v>760</v>
      </c>
    </row>
    <row r="7" spans="1:7" ht="12.75" customHeight="1"/>
    <row r="8" spans="1:7" ht="34.5" customHeight="1">
      <c r="A8" s="429" t="s">
        <v>257</v>
      </c>
      <c r="B8" s="969" t="s">
        <v>500</v>
      </c>
      <c r="C8" s="969"/>
    </row>
    <row r="9" spans="1:7" ht="12.75" customHeight="1">
      <c r="A9" s="588" t="s">
        <v>1113</v>
      </c>
      <c r="B9" s="262">
        <v>19</v>
      </c>
      <c r="C9" s="263"/>
      <c r="D9" s="75"/>
      <c r="F9" s="75"/>
    </row>
    <row r="10" spans="1:7" ht="12.75" customHeight="1">
      <c r="A10" s="589" t="s">
        <v>1242</v>
      </c>
      <c r="B10" s="262">
        <v>18</v>
      </c>
      <c r="C10" s="263"/>
      <c r="F10" s="85"/>
    </row>
    <row r="11" spans="1:7" ht="12.75" customHeight="1">
      <c r="A11" s="588" t="s">
        <v>1198</v>
      </c>
      <c r="B11" s="262">
        <v>18</v>
      </c>
      <c r="C11" s="263"/>
      <c r="F11" s="85"/>
    </row>
    <row r="12" spans="1:7" ht="12.75" customHeight="1">
      <c r="A12" s="590" t="s">
        <v>1471</v>
      </c>
      <c r="B12" s="262">
        <v>18</v>
      </c>
      <c r="C12" s="263"/>
    </row>
    <row r="13" spans="1:7" ht="12.75" customHeight="1">
      <c r="A13" s="590" t="s">
        <v>1445</v>
      </c>
      <c r="B13" s="262">
        <v>17</v>
      </c>
      <c r="C13" s="263"/>
    </row>
    <row r="14" spans="1:7" ht="12.75" customHeight="1">
      <c r="A14" s="27" t="s">
        <v>261</v>
      </c>
    </row>
    <row r="15" spans="1:7" ht="12.75" customHeight="1"/>
    <row r="16" spans="1:7" ht="12.75" customHeight="1">
      <c r="A16" s="430" t="s">
        <v>761</v>
      </c>
    </row>
    <row r="17" spans="1:16" ht="12.75" customHeight="1">
      <c r="A17" s="68" t="s">
        <v>762</v>
      </c>
    </row>
    <row r="18" spans="1:16" ht="12.75" customHeight="1">
      <c r="E18" s="971" t="s">
        <v>502</v>
      </c>
      <c r="F18" s="971"/>
      <c r="G18" s="971"/>
    </row>
    <row r="19" spans="1:16" ht="73.5" customHeight="1">
      <c r="A19" s="969" t="s">
        <v>516</v>
      </c>
      <c r="B19" s="969" t="s">
        <v>497</v>
      </c>
      <c r="C19" s="970"/>
      <c r="D19" s="970"/>
      <c r="E19" s="969" t="s">
        <v>1079</v>
      </c>
      <c r="F19" s="939"/>
      <c r="G19" s="939"/>
    </row>
    <row r="20" spans="1:16" ht="27.75" customHeight="1">
      <c r="A20" s="969"/>
      <c r="B20" s="480" t="s">
        <v>1113</v>
      </c>
      <c r="C20" s="480" t="s">
        <v>1445</v>
      </c>
      <c r="D20" s="367" t="s">
        <v>867</v>
      </c>
      <c r="E20" s="480" t="s">
        <v>1113</v>
      </c>
      <c r="F20" s="480" t="s">
        <v>1445</v>
      </c>
      <c r="G20" s="582" t="s">
        <v>867</v>
      </c>
    </row>
    <row r="21" spans="1:16" ht="16.5" customHeight="1">
      <c r="A21" s="264" t="s">
        <v>258</v>
      </c>
      <c r="B21" s="265">
        <v>46869</v>
      </c>
      <c r="C21" s="265">
        <v>45860</v>
      </c>
      <c r="D21" s="266">
        <v>-2.1528088928716209E-2</v>
      </c>
      <c r="E21" s="265">
        <v>3194384.246100001</v>
      </c>
      <c r="F21" s="265">
        <v>3013914.8391700001</v>
      </c>
      <c r="G21" s="267">
        <v>-5.6495835512066113E-2</v>
      </c>
      <c r="H21" s="75"/>
      <c r="I21" s="137"/>
    </row>
    <row r="22" spans="1:16" ht="16.5" customHeight="1">
      <c r="A22" s="264" t="s">
        <v>259</v>
      </c>
      <c r="B22" s="265">
        <v>64815</v>
      </c>
      <c r="C22" s="265">
        <v>74739</v>
      </c>
      <c r="D22" s="266">
        <v>0.15311270539227032</v>
      </c>
      <c r="E22" s="265">
        <v>9848910.22487</v>
      </c>
      <c r="F22" s="265">
        <v>10812388.955969999</v>
      </c>
      <c r="G22" s="267">
        <v>9.7825922777432558E-2</v>
      </c>
    </row>
    <row r="23" spans="1:16" ht="16.5" customHeight="1">
      <c r="A23" s="264" t="s">
        <v>260</v>
      </c>
      <c r="B23" s="265">
        <v>755</v>
      </c>
      <c r="C23" s="265">
        <v>238</v>
      </c>
      <c r="D23" s="266">
        <v>-0.68476821192052983</v>
      </c>
      <c r="E23" s="265">
        <v>43018.139619999994</v>
      </c>
      <c r="F23" s="265">
        <v>23842.39272</v>
      </c>
      <c r="G23" s="267">
        <v>-0.44575955793041327</v>
      </c>
    </row>
    <row r="24" spans="1:16" ht="16.5" customHeight="1">
      <c r="A24" s="769" t="s">
        <v>124</v>
      </c>
      <c r="B24" s="770">
        <v>112439</v>
      </c>
      <c r="C24" s="770">
        <v>120837</v>
      </c>
      <c r="D24" s="771">
        <v>7.4689387134357299E-2</v>
      </c>
      <c r="E24" s="770">
        <v>13086312.610590002</v>
      </c>
      <c r="F24" s="770">
        <v>13850146.187859999</v>
      </c>
      <c r="G24" s="772">
        <v>5.836889275072573E-2</v>
      </c>
    </row>
    <row r="25" spans="1:16" ht="12.75" customHeight="1">
      <c r="A25" s="27" t="s">
        <v>261</v>
      </c>
    </row>
    <row r="26" spans="1:16" ht="69" customHeight="1">
      <c r="A26" s="972" t="s">
        <v>1078</v>
      </c>
      <c r="B26" s="972"/>
      <c r="C26" s="972"/>
      <c r="D26" s="972"/>
      <c r="E26" s="972"/>
      <c r="F26" s="972"/>
      <c r="G26" s="972"/>
    </row>
    <row r="27" spans="1:16" ht="23.25" customHeight="1">
      <c r="A27" s="973" t="s">
        <v>1142</v>
      </c>
      <c r="B27" s="974"/>
      <c r="C27" s="974"/>
      <c r="D27" s="974"/>
      <c r="E27" s="974"/>
      <c r="F27" s="974"/>
      <c r="G27" s="974"/>
      <c r="J27" s="486"/>
      <c r="K27" s="128"/>
      <c r="L27" s="128"/>
      <c r="M27" s="128"/>
      <c r="N27" s="128"/>
      <c r="O27" s="128"/>
      <c r="P27" s="128"/>
    </row>
    <row r="28" spans="1:16" ht="12.75" customHeight="1"/>
    <row r="29" spans="1:16" ht="12.75" customHeight="1">
      <c r="A29" s="430" t="s">
        <v>763</v>
      </c>
    </row>
    <row r="30" spans="1:16" ht="12.75" customHeight="1">
      <c r="A30" s="68" t="s">
        <v>764</v>
      </c>
    </row>
    <row r="31" spans="1:16" ht="12.75" customHeight="1">
      <c r="E31" s="971" t="s">
        <v>502</v>
      </c>
      <c r="F31" s="971"/>
      <c r="G31" s="971"/>
    </row>
    <row r="32" spans="1:16" ht="78" customHeight="1">
      <c r="A32" s="969" t="s">
        <v>516</v>
      </c>
      <c r="B32" s="969" t="s">
        <v>498</v>
      </c>
      <c r="C32" s="970"/>
      <c r="D32" s="431"/>
      <c r="E32" s="969" t="s">
        <v>1080</v>
      </c>
      <c r="F32" s="939"/>
      <c r="G32" s="939"/>
    </row>
    <row r="33" spans="1:9" ht="32.25" customHeight="1">
      <c r="A33" s="969"/>
      <c r="B33" s="480" t="s">
        <v>1472</v>
      </c>
      <c r="C33" s="480" t="s">
        <v>1473</v>
      </c>
      <c r="D33" s="582" t="s">
        <v>867</v>
      </c>
      <c r="E33" s="480" t="s">
        <v>1472</v>
      </c>
      <c r="F33" s="480" t="s">
        <v>1473</v>
      </c>
      <c r="G33" s="582" t="s">
        <v>867</v>
      </c>
    </row>
    <row r="34" spans="1:9" ht="16.5" customHeight="1">
      <c r="A34" s="264" t="s">
        <v>258</v>
      </c>
      <c r="B34" s="265">
        <v>19395</v>
      </c>
      <c r="C34" s="265">
        <v>22847</v>
      </c>
      <c r="D34" s="266">
        <v>0.1779840164990977</v>
      </c>
      <c r="E34" s="265">
        <v>1741466.25988</v>
      </c>
      <c r="F34" s="265">
        <v>1646293.6367499998</v>
      </c>
      <c r="G34" s="268">
        <v>-5.4650856765125211E-2</v>
      </c>
      <c r="H34" s="75"/>
      <c r="I34" s="75"/>
    </row>
    <row r="35" spans="1:9" ht="16.5" customHeight="1">
      <c r="A35" s="264" t="s">
        <v>259</v>
      </c>
      <c r="B35" s="265">
        <v>25075</v>
      </c>
      <c r="C35" s="265">
        <v>30274</v>
      </c>
      <c r="D35" s="266">
        <v>0.20733798604187437</v>
      </c>
      <c r="E35" s="265">
        <v>4735424.2135100001</v>
      </c>
      <c r="F35" s="265">
        <v>5645537.2609899994</v>
      </c>
      <c r="G35" s="268">
        <v>0.19219250619268247</v>
      </c>
      <c r="H35" s="75"/>
    </row>
    <row r="36" spans="1:9" ht="16.5" customHeight="1">
      <c r="A36" s="769" t="s">
        <v>124</v>
      </c>
      <c r="B36" s="770">
        <v>44470</v>
      </c>
      <c r="C36" s="770">
        <v>53121</v>
      </c>
      <c r="D36" s="771">
        <v>0.19453564200584664</v>
      </c>
      <c r="E36" s="770">
        <v>6476890.4733899999</v>
      </c>
      <c r="F36" s="770">
        <v>7291830.897739999</v>
      </c>
      <c r="G36" s="773">
        <v>0.12582278914521458</v>
      </c>
    </row>
    <row r="37" spans="1:9" ht="12.75" customHeight="1">
      <c r="A37" s="27" t="s">
        <v>261</v>
      </c>
    </row>
    <row r="38" spans="1:9" ht="70.5" customHeight="1">
      <c r="A38" s="972" t="s">
        <v>1081</v>
      </c>
      <c r="B38" s="972"/>
      <c r="C38" s="972"/>
      <c r="D38" s="972"/>
      <c r="E38" s="972"/>
      <c r="F38" s="972"/>
      <c r="G38" s="972"/>
    </row>
    <row r="39" spans="1:9" ht="24.75" customHeight="1">
      <c r="A39" s="973" t="s">
        <v>1143</v>
      </c>
      <c r="B39" s="974"/>
      <c r="C39" s="974"/>
      <c r="D39" s="974"/>
      <c r="E39" s="974"/>
      <c r="F39" s="974"/>
      <c r="G39" s="974"/>
    </row>
    <row r="40" spans="1:9" ht="12.75" customHeight="1"/>
    <row r="41" spans="1:9" ht="12.75" customHeight="1"/>
    <row r="42" spans="1:9" ht="12.75" customHeight="1"/>
    <row r="43" spans="1:9" ht="12.75" customHeight="1"/>
    <row r="44" spans="1:9" ht="12.75" customHeight="1">
      <c r="A44" s="73" t="s">
        <v>274</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33" t="s">
        <v>765</v>
      </c>
    </row>
    <row r="2" spans="1:6" ht="12.75" customHeight="1">
      <c r="A2" s="52" t="s">
        <v>766</v>
      </c>
    </row>
    <row r="3" spans="1:6" ht="12.75" customHeight="1"/>
    <row r="4" spans="1:6" ht="12.75" customHeight="1">
      <c r="E4" s="105" t="s">
        <v>391</v>
      </c>
      <c r="F4" s="131"/>
    </row>
    <row r="5" spans="1:6" ht="22.5" customHeight="1">
      <c r="A5" s="969" t="s">
        <v>298</v>
      </c>
      <c r="B5" s="432" t="s">
        <v>499</v>
      </c>
      <c r="C5" s="432" t="s">
        <v>499</v>
      </c>
      <c r="D5" s="976" t="s">
        <v>296</v>
      </c>
      <c r="E5" s="976" t="s">
        <v>297</v>
      </c>
    </row>
    <row r="6" spans="1:6" ht="22.5" customHeight="1">
      <c r="A6" s="975"/>
      <c r="B6" s="481" t="s">
        <v>1113</v>
      </c>
      <c r="C6" s="481" t="s">
        <v>1445</v>
      </c>
      <c r="D6" s="976"/>
      <c r="E6" s="976"/>
    </row>
    <row r="7" spans="1:6" ht="12.75" customHeight="1">
      <c r="A7" s="795" t="s">
        <v>340</v>
      </c>
      <c r="B7" s="775">
        <v>12384467.128600003</v>
      </c>
      <c r="C7" s="775">
        <v>13535833.07229</v>
      </c>
      <c r="D7" s="776">
        <v>9.2968549371906004E-2</v>
      </c>
      <c r="E7" s="775">
        <v>1151365.9436899964</v>
      </c>
      <c r="F7" s="75"/>
    </row>
    <row r="8" spans="1:6" ht="12.75" customHeight="1">
      <c r="A8" s="269" t="s">
        <v>329</v>
      </c>
      <c r="B8" s="270">
        <v>13094.072889999999</v>
      </c>
      <c r="C8" s="270">
        <v>16571.897490000003</v>
      </c>
      <c r="D8" s="271">
        <v>0.2656029662593396</v>
      </c>
      <c r="E8" s="270">
        <v>3477.8246000000036</v>
      </c>
      <c r="F8" s="85"/>
    </row>
    <row r="9" spans="1:6" ht="12.75" customHeight="1">
      <c r="A9" s="269" t="s">
        <v>330</v>
      </c>
      <c r="B9" s="270">
        <v>5047181.4006700013</v>
      </c>
      <c r="C9" s="270">
        <v>5132329.8173200004</v>
      </c>
      <c r="D9" s="271">
        <v>1.6870488672884997E-2</v>
      </c>
      <c r="E9" s="270">
        <v>85148.416649999097</v>
      </c>
      <c r="F9" s="85"/>
    </row>
    <row r="10" spans="1:6" ht="12.75" customHeight="1">
      <c r="A10" s="269" t="s">
        <v>331</v>
      </c>
      <c r="B10" s="270">
        <v>197265.82149</v>
      </c>
      <c r="C10" s="270">
        <v>284740.97125</v>
      </c>
      <c r="D10" s="271">
        <v>0.44343794124738622</v>
      </c>
      <c r="E10" s="270">
        <v>87475.14976</v>
      </c>
    </row>
    <row r="11" spans="1:6" ht="12.75" customHeight="1">
      <c r="A11" s="269" t="s">
        <v>332</v>
      </c>
      <c r="B11" s="270">
        <v>7004427.5318899993</v>
      </c>
      <c r="C11" s="270">
        <v>7989273.0894099977</v>
      </c>
      <c r="D11" s="271">
        <v>0.14060329028120566</v>
      </c>
      <c r="E11" s="270">
        <v>984845.5575199984</v>
      </c>
    </row>
    <row r="12" spans="1:6" ht="12.75" customHeight="1">
      <c r="A12" s="269" t="s">
        <v>333</v>
      </c>
      <c r="B12" s="270">
        <v>122498.30166</v>
      </c>
      <c r="C12" s="270">
        <v>112917.29681999999</v>
      </c>
      <c r="D12" s="271">
        <v>-7.8213368758307797E-2</v>
      </c>
      <c r="E12" s="270">
        <v>-9581.0048400000087</v>
      </c>
    </row>
    <row r="13" spans="1:6" ht="12.75" customHeight="1">
      <c r="A13" s="795" t="s">
        <v>341</v>
      </c>
      <c r="B13" s="775">
        <v>4295573.5555699999</v>
      </c>
      <c r="C13" s="775">
        <v>4514417.6824500011</v>
      </c>
      <c r="D13" s="776">
        <v>5.094642753730283E-2</v>
      </c>
      <c r="E13" s="775">
        <v>218844.12688000128</v>
      </c>
    </row>
    <row r="14" spans="1:6" ht="12.75" customHeight="1">
      <c r="A14" s="269" t="s">
        <v>334</v>
      </c>
      <c r="B14" s="270">
        <v>316343.26740000001</v>
      </c>
      <c r="C14" s="270">
        <v>241755.02318000002</v>
      </c>
      <c r="D14" s="271">
        <v>-0.23578261940908304</v>
      </c>
      <c r="E14" s="270">
        <v>-74588.244219999993</v>
      </c>
    </row>
    <row r="15" spans="1:6" ht="12.75" customHeight="1">
      <c r="A15" s="269" t="s">
        <v>335</v>
      </c>
      <c r="B15" s="270">
        <v>3454582.78822</v>
      </c>
      <c r="C15" s="270">
        <v>3704525.9503000001</v>
      </c>
      <c r="D15" s="271">
        <v>7.2351186062842993E-2</v>
      </c>
      <c r="E15" s="270">
        <v>249943.16208000015</v>
      </c>
    </row>
    <row r="16" spans="1:6" ht="12.75" customHeight="1">
      <c r="A16" s="269" t="s">
        <v>336</v>
      </c>
      <c r="B16" s="270">
        <v>189577.1225</v>
      </c>
      <c r="C16" s="270">
        <v>180160.78944999998</v>
      </c>
      <c r="D16" s="271">
        <v>-4.9670197151557759E-2</v>
      </c>
      <c r="E16" s="270">
        <v>-9416.3330500000156</v>
      </c>
    </row>
    <row r="17" spans="1:7" ht="12.75" customHeight="1">
      <c r="A17" s="269" t="s">
        <v>337</v>
      </c>
      <c r="B17" s="270">
        <v>335070.37744999991</v>
      </c>
      <c r="C17" s="270">
        <v>387975.91951999994</v>
      </c>
      <c r="D17" s="271">
        <v>0.15789382061353582</v>
      </c>
      <c r="E17" s="270">
        <v>52905.542070000025</v>
      </c>
    </row>
    <row r="18" spans="1:7" ht="22.5">
      <c r="A18" s="272" t="s">
        <v>342</v>
      </c>
      <c r="B18" s="270">
        <v>87129.977479999987</v>
      </c>
      <c r="C18" s="270">
        <v>96755.781020000009</v>
      </c>
      <c r="D18" s="271">
        <v>0.11047636896508496</v>
      </c>
      <c r="E18" s="270">
        <v>9625.8035400000226</v>
      </c>
    </row>
    <row r="19" spans="1:7" ht="12.75" customHeight="1">
      <c r="A19" s="774" t="s">
        <v>344</v>
      </c>
      <c r="B19" s="775">
        <v>16767170.661649998</v>
      </c>
      <c r="C19" s="775">
        <v>18147006.53576</v>
      </c>
      <c r="D19" s="776">
        <v>8.229390050081456E-2</v>
      </c>
      <c r="E19" s="775">
        <v>1379835.8741100021</v>
      </c>
    </row>
    <row r="20" spans="1:7" ht="12.75" customHeight="1">
      <c r="A20" s="269" t="s">
        <v>338</v>
      </c>
      <c r="B20" s="270">
        <v>18921082.342560001</v>
      </c>
      <c r="C20" s="270">
        <v>23722717.801539999</v>
      </c>
      <c r="D20" s="271">
        <v>0.25377171200082321</v>
      </c>
      <c r="E20" s="270">
        <v>4801635.4589799978</v>
      </c>
    </row>
    <row r="21" spans="1:7" ht="12.75" customHeight="1">
      <c r="A21" s="676" t="s">
        <v>1204</v>
      </c>
      <c r="B21" s="678">
        <v>1906672.36992</v>
      </c>
      <c r="C21" s="678">
        <v>2288469.8278699997</v>
      </c>
      <c r="D21" s="679">
        <v>0.20024282303205512</v>
      </c>
      <c r="E21" s="678">
        <v>381797.45794999972</v>
      </c>
    </row>
    <row r="22" spans="1:7" ht="12.75" customHeight="1">
      <c r="A22" s="676" t="s">
        <v>1205</v>
      </c>
      <c r="B22" s="678">
        <v>100652.78852</v>
      </c>
      <c r="C22" s="678">
        <v>90497.805400000012</v>
      </c>
      <c r="D22" s="679">
        <v>-0.10089122486638476</v>
      </c>
      <c r="E22" s="678">
        <v>-10154.98311999999</v>
      </c>
    </row>
    <row r="23" spans="1:7" ht="12.75" customHeight="1">
      <c r="A23" s="676" t="s">
        <v>1206</v>
      </c>
      <c r="B23" s="678">
        <v>10407415.423019998</v>
      </c>
      <c r="C23" s="678">
        <v>9792289.7932999991</v>
      </c>
      <c r="D23" s="679">
        <v>-5.9104552352105794E-2</v>
      </c>
      <c r="E23" s="678">
        <v>-615125.62971999869</v>
      </c>
    </row>
    <row r="24" spans="1:7" ht="12.75" customHeight="1">
      <c r="A24" s="676" t="s">
        <v>1207</v>
      </c>
      <c r="B24" s="678">
        <v>3990365.3775599999</v>
      </c>
      <c r="C24" s="678">
        <v>5592543.4549299991</v>
      </c>
      <c r="D24" s="679">
        <v>0.40151162256467038</v>
      </c>
      <c r="E24" s="678">
        <v>1602178.0773699991</v>
      </c>
    </row>
    <row r="25" spans="1:7" ht="22.5">
      <c r="A25" s="677" t="s">
        <v>1370</v>
      </c>
      <c r="B25" s="678">
        <v>362064.70263000001</v>
      </c>
      <c r="C25" s="678">
        <v>383205.65425999998</v>
      </c>
      <c r="D25" s="679">
        <v>5.8389982443564123E-2</v>
      </c>
      <c r="E25" s="678">
        <v>21140.951629999967</v>
      </c>
    </row>
    <row r="26" spans="1:7">
      <c r="A26" s="774" t="s">
        <v>345</v>
      </c>
      <c r="B26" s="775">
        <v>16767170.661649998</v>
      </c>
      <c r="C26" s="775">
        <v>18147006.53576</v>
      </c>
      <c r="D26" s="776">
        <v>8.229390050081456E-2</v>
      </c>
      <c r="E26" s="775">
        <v>1379835.8741100021</v>
      </c>
    </row>
    <row r="27" spans="1:7" ht="12.75" customHeight="1">
      <c r="A27" s="269" t="s">
        <v>339</v>
      </c>
      <c r="B27" s="270">
        <v>18921082.342560001</v>
      </c>
      <c r="C27" s="270">
        <v>23722717.801539999</v>
      </c>
      <c r="D27" s="271">
        <v>0.25377171200082321</v>
      </c>
      <c r="E27" s="270">
        <v>4801635.4589799978</v>
      </c>
    </row>
    <row r="28" spans="1:7" ht="12.75" customHeight="1">
      <c r="A28" s="36" t="s">
        <v>247</v>
      </c>
    </row>
    <row r="29" spans="1:7" ht="12.75" customHeight="1">
      <c r="F29" s="128"/>
      <c r="G29" s="128"/>
    </row>
    <row r="30" spans="1:7" ht="26.25" customHeight="1">
      <c r="A30" s="973" t="s">
        <v>1142</v>
      </c>
      <c r="B30" s="973"/>
      <c r="C30" s="973"/>
      <c r="D30" s="973"/>
      <c r="E30" s="973"/>
      <c r="F30" s="128"/>
      <c r="G30" s="128"/>
    </row>
    <row r="31" spans="1:7" ht="12.75" customHeight="1"/>
    <row r="32" spans="1:7" ht="12.75" customHeight="1">
      <c r="A32" s="73" t="s">
        <v>274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322</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20" t="s">
        <v>767</v>
      </c>
    </row>
    <row r="2" spans="1:8" ht="12.75" customHeight="1">
      <c r="A2" s="65" t="s">
        <v>768</v>
      </c>
    </row>
    <row r="3" spans="1:8" ht="12.75" customHeight="1">
      <c r="E3" s="971" t="s">
        <v>502</v>
      </c>
      <c r="F3" s="971"/>
    </row>
    <row r="4" spans="1:8" ht="84.75" customHeight="1">
      <c r="A4" s="432" t="s">
        <v>262</v>
      </c>
      <c r="B4" s="976" t="s">
        <v>1082</v>
      </c>
      <c r="C4" s="976"/>
      <c r="D4" s="583" t="s">
        <v>868</v>
      </c>
      <c r="E4" s="969" t="s">
        <v>1083</v>
      </c>
      <c r="F4" s="970"/>
      <c r="G4" s="583" t="s">
        <v>868</v>
      </c>
    </row>
    <row r="5" spans="1:8" ht="15" customHeight="1" thickBot="1">
      <c r="A5" s="434"/>
      <c r="B5" s="480" t="s">
        <v>1113</v>
      </c>
      <c r="C5" s="480" t="s">
        <v>1445</v>
      </c>
      <c r="D5" s="482"/>
      <c r="E5" s="480" t="s">
        <v>1113</v>
      </c>
      <c r="F5" s="480" t="s">
        <v>1445</v>
      </c>
      <c r="G5" s="435"/>
    </row>
    <row r="6" spans="1:8" ht="12.75" customHeight="1">
      <c r="A6" s="436" t="s">
        <v>263</v>
      </c>
      <c r="B6" s="437"/>
      <c r="C6" s="437"/>
      <c r="D6" s="438"/>
      <c r="E6" s="437"/>
      <c r="F6" s="437"/>
      <c r="G6" s="438"/>
    </row>
    <row r="7" spans="1:8" ht="12.75" customHeight="1">
      <c r="A7" s="273" t="s">
        <v>513</v>
      </c>
      <c r="B7" s="274">
        <v>58</v>
      </c>
      <c r="C7" s="274">
        <v>38</v>
      </c>
      <c r="D7" s="275">
        <v>-0.34482758620689657</v>
      </c>
      <c r="E7" s="274">
        <v>495361.12578</v>
      </c>
      <c r="F7" s="276">
        <v>271593.72094999999</v>
      </c>
      <c r="G7" s="275">
        <v>-0.45172580807113977</v>
      </c>
      <c r="H7" s="75"/>
    </row>
    <row r="8" spans="1:8" ht="12.75" customHeight="1">
      <c r="A8" s="273" t="s">
        <v>512</v>
      </c>
      <c r="B8" s="274">
        <v>38518</v>
      </c>
      <c r="C8" s="274">
        <v>37873</v>
      </c>
      <c r="D8" s="275">
        <v>-1.6745417726777092E-2</v>
      </c>
      <c r="E8" s="274">
        <v>1897256.50012</v>
      </c>
      <c r="F8" s="276">
        <v>2025378.9492499998</v>
      </c>
      <c r="G8" s="275">
        <v>6.7530378270885469E-2</v>
      </c>
      <c r="H8" s="75"/>
    </row>
    <row r="9" spans="1:8" ht="12.75" customHeight="1">
      <c r="A9" s="277" t="s">
        <v>514</v>
      </c>
      <c r="B9" s="274">
        <v>6413</v>
      </c>
      <c r="C9" s="274">
        <v>6656</v>
      </c>
      <c r="D9" s="275">
        <v>3.7891782317168249E-2</v>
      </c>
      <c r="E9" s="274">
        <v>463642.42644999997</v>
      </c>
      <c r="F9" s="276">
        <v>492030.43764999998</v>
      </c>
      <c r="G9" s="275">
        <v>6.1228243103980527E-2</v>
      </c>
    </row>
    <row r="10" spans="1:8" ht="12.75" customHeight="1">
      <c r="A10" s="273" t="s">
        <v>501</v>
      </c>
      <c r="B10" s="274">
        <v>285</v>
      </c>
      <c r="C10" s="274">
        <v>204</v>
      </c>
      <c r="D10" s="275">
        <v>-0.28421052631578947</v>
      </c>
      <c r="E10" s="274">
        <v>160418.30851999999</v>
      </c>
      <c r="F10" s="276">
        <v>117670.86553000001</v>
      </c>
      <c r="G10" s="275">
        <v>-0.26647483933961619</v>
      </c>
    </row>
    <row r="11" spans="1:8" ht="12.75" customHeight="1">
      <c r="A11" s="278" t="s">
        <v>562</v>
      </c>
      <c r="B11" s="274">
        <v>0</v>
      </c>
      <c r="C11" s="274">
        <v>0</v>
      </c>
      <c r="D11" s="275" t="s">
        <v>837</v>
      </c>
      <c r="E11" s="274">
        <v>0</v>
      </c>
      <c r="F11" s="276">
        <v>0</v>
      </c>
      <c r="G11" s="275" t="s">
        <v>837</v>
      </c>
    </row>
    <row r="12" spans="1:8" ht="29.25">
      <c r="A12" s="277" t="s">
        <v>563</v>
      </c>
      <c r="B12" s="274">
        <v>1326</v>
      </c>
      <c r="C12" s="274">
        <v>1026</v>
      </c>
      <c r="D12" s="275">
        <v>-0.22624434389140272</v>
      </c>
      <c r="E12" s="274">
        <v>177205.15385</v>
      </c>
      <c r="F12" s="276">
        <v>107229.13962000002</v>
      </c>
      <c r="G12" s="275">
        <v>-0.39488701490721334</v>
      </c>
      <c r="H12" s="85"/>
    </row>
    <row r="13" spans="1:8" ht="12.75" customHeight="1">
      <c r="A13" s="273" t="s">
        <v>1280</v>
      </c>
      <c r="B13" s="274">
        <v>269</v>
      </c>
      <c r="C13" s="274">
        <v>63</v>
      </c>
      <c r="D13" s="275">
        <v>-0.76579925650557623</v>
      </c>
      <c r="E13" s="274">
        <v>500.73138</v>
      </c>
      <c r="F13" s="276">
        <v>11.72617</v>
      </c>
      <c r="G13" s="275">
        <v>-0.97658191503795899</v>
      </c>
      <c r="H13" s="85"/>
    </row>
    <row r="14" spans="1:8" ht="22.5" customHeight="1">
      <c r="A14" s="777" t="s">
        <v>264</v>
      </c>
      <c r="B14" s="778">
        <v>46869</v>
      </c>
      <c r="C14" s="778">
        <v>45860</v>
      </c>
      <c r="D14" s="779">
        <v>-2.1528088928716209E-2</v>
      </c>
      <c r="E14" s="778">
        <v>3194384.246100001</v>
      </c>
      <c r="F14" s="778">
        <v>3013914.8391700001</v>
      </c>
      <c r="G14" s="779">
        <v>-5.6495835512066113E-2</v>
      </c>
    </row>
    <row r="15" spans="1:8" ht="15" customHeight="1">
      <c r="A15" s="439" t="s">
        <v>265</v>
      </c>
      <c r="B15" s="440"/>
      <c r="C15" s="440"/>
      <c r="D15" s="441"/>
      <c r="E15" s="440"/>
      <c r="F15" s="440"/>
      <c r="G15" s="442"/>
    </row>
    <row r="16" spans="1:8" ht="12.75" customHeight="1">
      <c r="A16" s="273" t="s">
        <v>513</v>
      </c>
      <c r="B16" s="274">
        <v>530</v>
      </c>
      <c r="C16" s="274">
        <v>442</v>
      </c>
      <c r="D16" s="275">
        <v>-0.16603773584905659</v>
      </c>
      <c r="E16" s="274">
        <v>1438723.5531599999</v>
      </c>
      <c r="F16" s="274">
        <v>1071071.59369</v>
      </c>
      <c r="G16" s="275">
        <v>-0.25554037720623418</v>
      </c>
    </row>
    <row r="17" spans="1:7" ht="12.75" customHeight="1">
      <c r="A17" s="273" t="s">
        <v>512</v>
      </c>
      <c r="B17" s="274">
        <v>38357</v>
      </c>
      <c r="C17" s="274">
        <v>46034</v>
      </c>
      <c r="D17" s="275">
        <v>0.20014599681935499</v>
      </c>
      <c r="E17" s="274">
        <v>2834446.73495</v>
      </c>
      <c r="F17" s="274">
        <v>3625049.8941099998</v>
      </c>
      <c r="G17" s="275">
        <v>0.27892680056799379</v>
      </c>
    </row>
    <row r="18" spans="1:7" ht="12.75" customHeight="1">
      <c r="A18" s="277" t="s">
        <v>514</v>
      </c>
      <c r="B18" s="274">
        <v>17360</v>
      </c>
      <c r="C18" s="274">
        <v>19546</v>
      </c>
      <c r="D18" s="275">
        <v>0.12592165898617511</v>
      </c>
      <c r="E18" s="274">
        <v>2970937.1377500002</v>
      </c>
      <c r="F18" s="274">
        <v>3413334.7692499994</v>
      </c>
      <c r="G18" s="275">
        <v>0.14890844571522749</v>
      </c>
    </row>
    <row r="19" spans="1:7" ht="12.75" customHeight="1">
      <c r="A19" s="273" t="s">
        <v>501</v>
      </c>
      <c r="B19" s="274">
        <v>661</v>
      </c>
      <c r="C19" s="274">
        <v>899</v>
      </c>
      <c r="D19" s="275">
        <v>0.36006051437216341</v>
      </c>
      <c r="E19" s="274">
        <v>278973.14937</v>
      </c>
      <c r="F19" s="274">
        <v>475797.99930000002</v>
      </c>
      <c r="G19" s="275">
        <v>0.70553331162689314</v>
      </c>
    </row>
    <row r="20" spans="1:7" ht="12.75" customHeight="1">
      <c r="A20" s="278" t="s">
        <v>562</v>
      </c>
      <c r="B20" s="274">
        <v>2</v>
      </c>
      <c r="C20" s="274">
        <v>1</v>
      </c>
      <c r="D20" s="275">
        <v>-0.5</v>
      </c>
      <c r="E20" s="274">
        <v>643.06191999999999</v>
      </c>
      <c r="F20" s="274">
        <v>476.11421000000001</v>
      </c>
      <c r="G20" s="275">
        <v>-0.25961373984016961</v>
      </c>
    </row>
    <row r="21" spans="1:7" ht="29.25">
      <c r="A21" s="277" t="s">
        <v>563</v>
      </c>
      <c r="B21" s="274">
        <v>7015</v>
      </c>
      <c r="C21" s="274">
        <v>7179</v>
      </c>
      <c r="D21" s="275">
        <v>2.337847469707769E-2</v>
      </c>
      <c r="E21" s="274">
        <v>2263288.5909500001</v>
      </c>
      <c r="F21" s="274">
        <v>2177990.2843899997</v>
      </c>
      <c r="G21" s="275">
        <v>-3.7687772960582552E-2</v>
      </c>
    </row>
    <row r="22" spans="1:7" ht="12.75" customHeight="1">
      <c r="A22" s="273" t="s">
        <v>1280</v>
      </c>
      <c r="B22" s="274">
        <v>890</v>
      </c>
      <c r="C22" s="274">
        <v>638</v>
      </c>
      <c r="D22" s="275">
        <v>-0.28314606741573034</v>
      </c>
      <c r="E22" s="274">
        <v>61897.996769999998</v>
      </c>
      <c r="F22" s="274">
        <v>48668.301019999999</v>
      </c>
      <c r="G22" s="275">
        <v>-0.2137338272700291</v>
      </c>
    </row>
    <row r="23" spans="1:7" ht="22.5" customHeight="1">
      <c r="A23" s="777" t="s">
        <v>264</v>
      </c>
      <c r="B23" s="778">
        <v>64815</v>
      </c>
      <c r="C23" s="780">
        <v>74739</v>
      </c>
      <c r="D23" s="779">
        <v>0.15311270539227032</v>
      </c>
      <c r="E23" s="778">
        <v>9848910.22487</v>
      </c>
      <c r="F23" s="778">
        <v>10812388.955969999</v>
      </c>
      <c r="G23" s="779">
        <v>9.7825922777432558E-2</v>
      </c>
    </row>
    <row r="24" spans="1:7" ht="15" customHeight="1">
      <c r="A24" s="439" t="s">
        <v>266</v>
      </c>
      <c r="B24" s="440"/>
      <c r="C24" s="440"/>
      <c r="D24" s="441"/>
      <c r="E24" s="440"/>
      <c r="F24" s="440"/>
      <c r="G24" s="443"/>
    </row>
    <row r="25" spans="1:7" ht="12.75" customHeight="1">
      <c r="A25" s="273" t="s">
        <v>513</v>
      </c>
      <c r="B25" s="274">
        <v>149</v>
      </c>
      <c r="C25" s="274">
        <v>110</v>
      </c>
      <c r="D25" s="275">
        <v>-0.26174496644295303</v>
      </c>
      <c r="E25" s="274">
        <v>42282.48042</v>
      </c>
      <c r="F25" s="274">
        <v>23842.39212</v>
      </c>
      <c r="G25" s="275">
        <v>-0.4361165219455212</v>
      </c>
    </row>
    <row r="26" spans="1:7" ht="12.75" customHeight="1">
      <c r="A26" s="273" t="s">
        <v>512</v>
      </c>
      <c r="B26" s="274">
        <v>151</v>
      </c>
      <c r="C26" s="274">
        <v>33</v>
      </c>
      <c r="D26" s="275">
        <v>-0.7814569536423841</v>
      </c>
      <c r="E26" s="274">
        <v>0</v>
      </c>
      <c r="F26" s="274">
        <v>3.6999999999999999E-4</v>
      </c>
      <c r="G26" s="275" t="s">
        <v>837</v>
      </c>
    </row>
    <row r="27" spans="1:7" ht="12.75" customHeight="1">
      <c r="A27" s="277" t="s">
        <v>514</v>
      </c>
      <c r="B27" s="274">
        <v>209</v>
      </c>
      <c r="C27" s="274">
        <v>43</v>
      </c>
      <c r="D27" s="275">
        <v>-0.79425837320574166</v>
      </c>
      <c r="E27" s="274">
        <v>14.79044</v>
      </c>
      <c r="F27" s="274">
        <v>1.4999999999999999E-4</v>
      </c>
      <c r="G27" s="275">
        <v>-0.99998985831388387</v>
      </c>
    </row>
    <row r="28" spans="1:7" ht="12.75" customHeight="1">
      <c r="A28" s="273" t="s">
        <v>501</v>
      </c>
      <c r="B28" s="274">
        <v>43</v>
      </c>
      <c r="C28" s="274">
        <v>7</v>
      </c>
      <c r="D28" s="275">
        <v>-0.83720930232558144</v>
      </c>
      <c r="E28" s="274">
        <v>126.27225999999999</v>
      </c>
      <c r="F28" s="274">
        <v>0</v>
      </c>
      <c r="G28" s="275">
        <v>-1</v>
      </c>
    </row>
    <row r="29" spans="1:7" ht="12.75" customHeight="1">
      <c r="A29" s="278" t="s">
        <v>564</v>
      </c>
      <c r="B29" s="274">
        <v>0</v>
      </c>
      <c r="C29" s="274">
        <v>0</v>
      </c>
      <c r="D29" s="275" t="s">
        <v>837</v>
      </c>
      <c r="E29" s="274">
        <v>0</v>
      </c>
      <c r="F29" s="274">
        <v>0</v>
      </c>
      <c r="G29" s="275" t="s">
        <v>837</v>
      </c>
    </row>
    <row r="30" spans="1:7" ht="29.25">
      <c r="A30" s="277" t="s">
        <v>563</v>
      </c>
      <c r="B30" s="274">
        <v>203</v>
      </c>
      <c r="C30" s="274">
        <v>45</v>
      </c>
      <c r="D30" s="275">
        <v>-0.77832512315270941</v>
      </c>
      <c r="E30" s="274">
        <v>594.59649999999999</v>
      </c>
      <c r="F30" s="274">
        <v>8.0000000000000007E-5</v>
      </c>
      <c r="G30" s="275">
        <v>-0.99999986545497654</v>
      </c>
    </row>
    <row r="31" spans="1:7" ht="12.75" customHeight="1">
      <c r="A31" s="273" t="s">
        <v>1280</v>
      </c>
      <c r="B31" s="274">
        <v>0</v>
      </c>
      <c r="C31" s="274">
        <v>0</v>
      </c>
      <c r="D31" s="275" t="s">
        <v>837</v>
      </c>
      <c r="E31" s="274">
        <v>0</v>
      </c>
      <c r="F31" s="274">
        <v>0</v>
      </c>
      <c r="G31" s="275" t="s">
        <v>837</v>
      </c>
    </row>
    <row r="32" spans="1:7" ht="22.5" customHeight="1">
      <c r="A32" s="777" t="s">
        <v>264</v>
      </c>
      <c r="B32" s="778">
        <v>755</v>
      </c>
      <c r="C32" s="778">
        <v>238</v>
      </c>
      <c r="D32" s="779">
        <v>-0.68476821192052983</v>
      </c>
      <c r="E32" s="778">
        <v>43018.139619999994</v>
      </c>
      <c r="F32" s="778">
        <v>23842.39272</v>
      </c>
      <c r="G32" s="779">
        <v>-0.44575955793041327</v>
      </c>
    </row>
    <row r="33" spans="1:8" ht="12.75" customHeight="1">
      <c r="A33" s="27" t="s">
        <v>268</v>
      </c>
    </row>
    <row r="34" spans="1:8" ht="72.75" customHeight="1">
      <c r="A34" s="978" t="s">
        <v>1084</v>
      </c>
      <c r="B34" s="978"/>
      <c r="C34" s="978"/>
      <c r="D34" s="978"/>
      <c r="E34" s="978"/>
      <c r="F34" s="978"/>
      <c r="G34" s="978"/>
    </row>
    <row r="35" spans="1:8" ht="25.5" customHeight="1">
      <c r="A35" s="973" t="s">
        <v>1142</v>
      </c>
      <c r="B35" s="973"/>
      <c r="C35" s="973"/>
      <c r="D35" s="973"/>
      <c r="E35" s="973"/>
      <c r="F35" s="128"/>
      <c r="G35" s="128"/>
    </row>
    <row r="36" spans="1:8" ht="12.75" customHeight="1"/>
    <row r="37" spans="1:8" ht="12.75" customHeight="1"/>
    <row r="38" spans="1:8" ht="12.75" customHeight="1">
      <c r="A38" s="420" t="s">
        <v>769</v>
      </c>
    </row>
    <row r="39" spans="1:8" ht="12.75" customHeight="1">
      <c r="A39" s="65" t="s">
        <v>770</v>
      </c>
    </row>
    <row r="40" spans="1:8" ht="12.75" customHeight="1">
      <c r="E40" s="971" t="s">
        <v>502</v>
      </c>
      <c r="F40" s="971"/>
    </row>
    <row r="41" spans="1:8" ht="85.5" customHeight="1">
      <c r="A41" s="432" t="s">
        <v>267</v>
      </c>
      <c r="B41" s="976" t="s">
        <v>1085</v>
      </c>
      <c r="C41" s="976"/>
      <c r="D41" s="583" t="s">
        <v>868</v>
      </c>
      <c r="E41" s="969" t="s">
        <v>1086</v>
      </c>
      <c r="F41" s="970"/>
      <c r="G41" s="583" t="s">
        <v>868</v>
      </c>
    </row>
    <row r="42" spans="1:8" ht="27" customHeight="1" thickBot="1">
      <c r="A42" s="434"/>
      <c r="B42" s="480" t="s">
        <v>1472</v>
      </c>
      <c r="C42" s="480" t="s">
        <v>1473</v>
      </c>
      <c r="D42" s="482"/>
      <c r="E42" s="480" t="s">
        <v>1472</v>
      </c>
      <c r="F42" s="480" t="s">
        <v>1473</v>
      </c>
      <c r="G42" s="435"/>
    </row>
    <row r="43" spans="1:8" ht="15" customHeight="1">
      <c r="A43" s="436" t="s">
        <v>263</v>
      </c>
      <c r="B43" s="437"/>
      <c r="C43" s="437"/>
      <c r="D43" s="438"/>
      <c r="E43" s="437"/>
      <c r="F43" s="437"/>
      <c r="G43" s="438"/>
    </row>
    <row r="44" spans="1:8" ht="12.75" customHeight="1">
      <c r="A44" s="273" t="s">
        <v>513</v>
      </c>
      <c r="B44" s="274">
        <v>9</v>
      </c>
      <c r="C44" s="274">
        <v>4</v>
      </c>
      <c r="D44" s="275">
        <v>-0.55555555555555558</v>
      </c>
      <c r="E44" s="274">
        <v>47454.958639999997</v>
      </c>
      <c r="F44" s="276">
        <v>654.99310000000003</v>
      </c>
      <c r="G44" s="275">
        <v>-0.9861975835872312</v>
      </c>
      <c r="H44" s="75"/>
    </row>
    <row r="45" spans="1:8" ht="12.75" customHeight="1">
      <c r="A45" s="273" t="s">
        <v>512</v>
      </c>
      <c r="B45" s="274">
        <v>16967</v>
      </c>
      <c r="C45" s="274">
        <v>20859</v>
      </c>
      <c r="D45" s="275">
        <v>0.22938645606176697</v>
      </c>
      <c r="E45" s="274">
        <v>1293258.6227500001</v>
      </c>
      <c r="F45" s="276">
        <v>1339272.3484499997</v>
      </c>
      <c r="G45" s="275">
        <v>3.5579678256585277E-2</v>
      </c>
      <c r="H45" s="75"/>
    </row>
    <row r="46" spans="1:8" ht="12.75" customHeight="1">
      <c r="A46" s="277" t="s">
        <v>514</v>
      </c>
      <c r="B46" s="274">
        <v>2180</v>
      </c>
      <c r="C46" s="274">
        <v>1833</v>
      </c>
      <c r="D46" s="275">
        <v>-0.1591743119266055</v>
      </c>
      <c r="E46" s="274">
        <v>290892.78411000001</v>
      </c>
      <c r="F46" s="276">
        <v>231601.29074</v>
      </c>
      <c r="G46" s="275">
        <v>-0.20382593384502504</v>
      </c>
    </row>
    <row r="47" spans="1:8" ht="12.75" customHeight="1">
      <c r="A47" s="273" t="s">
        <v>501</v>
      </c>
      <c r="B47" s="274">
        <v>47</v>
      </c>
      <c r="C47" s="274">
        <v>24</v>
      </c>
      <c r="D47" s="275">
        <v>-0.48936170212765956</v>
      </c>
      <c r="E47" s="274">
        <v>75224.669769999993</v>
      </c>
      <c r="F47" s="276">
        <v>49307.031329999998</v>
      </c>
      <c r="G47" s="275">
        <v>-0.34453642028929304</v>
      </c>
    </row>
    <row r="48" spans="1:8" ht="12.75" customHeight="1">
      <c r="A48" s="278" t="s">
        <v>564</v>
      </c>
      <c r="B48" s="274">
        <v>0</v>
      </c>
      <c r="C48" s="274">
        <v>0</v>
      </c>
      <c r="D48" s="275" t="s">
        <v>837</v>
      </c>
      <c r="E48" s="274">
        <v>0</v>
      </c>
      <c r="F48" s="276">
        <v>0</v>
      </c>
      <c r="G48" s="275" t="s">
        <v>837</v>
      </c>
    </row>
    <row r="49" spans="1:16" ht="34.5" customHeight="1">
      <c r="A49" s="277" t="s">
        <v>565</v>
      </c>
      <c r="B49" s="274">
        <v>191</v>
      </c>
      <c r="C49" s="274">
        <v>127</v>
      </c>
      <c r="D49" s="275">
        <v>-0.33507853403141363</v>
      </c>
      <c r="E49" s="274">
        <v>34374.421989999995</v>
      </c>
      <c r="F49" s="276">
        <v>25457.973129999998</v>
      </c>
      <c r="G49" s="275">
        <v>-0.25939196483344268</v>
      </c>
    </row>
    <row r="50" spans="1:16" ht="12.75" customHeight="1">
      <c r="A50" s="273" t="s">
        <v>1280</v>
      </c>
      <c r="B50" s="274">
        <v>1</v>
      </c>
      <c r="C50" s="274">
        <v>0</v>
      </c>
      <c r="D50" s="275">
        <v>-1</v>
      </c>
      <c r="E50" s="274">
        <v>260.80261999999999</v>
      </c>
      <c r="F50" s="276">
        <v>0</v>
      </c>
      <c r="G50" s="275">
        <v>-1</v>
      </c>
    </row>
    <row r="51" spans="1:16" ht="22.5" customHeight="1">
      <c r="A51" s="777" t="s">
        <v>264</v>
      </c>
      <c r="B51" s="778">
        <v>19395</v>
      </c>
      <c r="C51" s="778">
        <v>22847</v>
      </c>
      <c r="D51" s="781">
        <v>0.1779840164990977</v>
      </c>
      <c r="E51" s="778">
        <v>1741466.25988</v>
      </c>
      <c r="F51" s="778">
        <v>1646293.6367499998</v>
      </c>
      <c r="G51" s="781">
        <v>-5.4650856765125211E-2</v>
      </c>
    </row>
    <row r="52" spans="1:16" ht="15" customHeight="1">
      <c r="A52" s="439" t="s">
        <v>265</v>
      </c>
      <c r="B52" s="440"/>
      <c r="C52" s="440"/>
      <c r="D52" s="441"/>
      <c r="E52" s="440"/>
      <c r="F52" s="440"/>
      <c r="G52" s="442"/>
    </row>
    <row r="53" spans="1:16" ht="12.75" customHeight="1">
      <c r="A53" s="273" t="s">
        <v>513</v>
      </c>
      <c r="B53" s="274">
        <v>18</v>
      </c>
      <c r="C53" s="274">
        <v>24</v>
      </c>
      <c r="D53" s="275">
        <v>0.33333333333333331</v>
      </c>
      <c r="E53" s="274">
        <v>47295.525580000001</v>
      </c>
      <c r="F53" s="276">
        <v>26456.215359999998</v>
      </c>
      <c r="G53" s="275">
        <v>-0.44061906415968416</v>
      </c>
    </row>
    <row r="54" spans="1:16">
      <c r="A54" s="273" t="s">
        <v>512</v>
      </c>
      <c r="B54" s="274">
        <v>16991</v>
      </c>
      <c r="C54" s="274">
        <v>21500</v>
      </c>
      <c r="D54" s="275">
        <v>0.265375787181449</v>
      </c>
      <c r="E54" s="274">
        <v>2169551.44863</v>
      </c>
      <c r="F54" s="276">
        <v>2739904.9253400001</v>
      </c>
      <c r="G54" s="275">
        <v>0.26289004442377223</v>
      </c>
    </row>
    <row r="55" spans="1:16" ht="12.75" customHeight="1">
      <c r="A55" s="277" t="s">
        <v>514</v>
      </c>
      <c r="B55" s="274">
        <v>6014</v>
      </c>
      <c r="C55" s="274">
        <v>6271</v>
      </c>
      <c r="D55" s="275">
        <v>4.2733621549717327E-2</v>
      </c>
      <c r="E55" s="274">
        <v>1655781.2647600002</v>
      </c>
      <c r="F55" s="276">
        <v>1791418.4517400002</v>
      </c>
      <c r="G55" s="275">
        <v>8.1917334050557788E-2</v>
      </c>
    </row>
    <row r="56" spans="1:16" ht="12.75" customHeight="1">
      <c r="A56" s="273" t="s">
        <v>501</v>
      </c>
      <c r="B56" s="274">
        <v>239</v>
      </c>
      <c r="C56" s="274">
        <v>401</v>
      </c>
      <c r="D56" s="275">
        <v>0.67782426778242677</v>
      </c>
      <c r="E56" s="274">
        <v>168648.86944000001</v>
      </c>
      <c r="F56" s="276">
        <v>369715.21947000001</v>
      </c>
      <c r="G56" s="275">
        <v>1.1922187839007905</v>
      </c>
    </row>
    <row r="57" spans="1:16" ht="12.75" customHeight="1">
      <c r="A57" s="278" t="s">
        <v>564</v>
      </c>
      <c r="B57" s="274">
        <v>0</v>
      </c>
      <c r="C57" s="274">
        <v>0</v>
      </c>
      <c r="D57" s="275" t="s">
        <v>837</v>
      </c>
      <c r="E57" s="274">
        <v>0</v>
      </c>
      <c r="F57" s="276">
        <v>0</v>
      </c>
      <c r="G57" s="275" t="s">
        <v>837</v>
      </c>
    </row>
    <row r="58" spans="1:16" ht="29.25">
      <c r="A58" s="277" t="s">
        <v>565</v>
      </c>
      <c r="B58" s="274">
        <v>1703</v>
      </c>
      <c r="C58" s="274">
        <v>1967</v>
      </c>
      <c r="D58" s="275">
        <v>0.15502055196711687</v>
      </c>
      <c r="E58" s="274">
        <v>674780.14159000001</v>
      </c>
      <c r="F58" s="276">
        <v>700993.41997999989</v>
      </c>
      <c r="G58" s="275">
        <v>3.8847139644970767E-2</v>
      </c>
    </row>
    <row r="59" spans="1:16" ht="12.75" customHeight="1">
      <c r="A59" s="273" t="s">
        <v>1280</v>
      </c>
      <c r="B59" s="274">
        <v>110</v>
      </c>
      <c r="C59" s="274">
        <v>111</v>
      </c>
      <c r="D59" s="275">
        <v>9.0909090909090905E-3</v>
      </c>
      <c r="E59" s="274">
        <v>19366.963510000001</v>
      </c>
      <c r="F59" s="276">
        <v>17049.029099999996</v>
      </c>
      <c r="G59" s="275">
        <v>-0.11968496810577225</v>
      </c>
    </row>
    <row r="60" spans="1:16" ht="22.5" customHeight="1">
      <c r="A60" s="777" t="s">
        <v>264</v>
      </c>
      <c r="B60" s="778">
        <v>25075</v>
      </c>
      <c r="C60" s="778">
        <v>30274</v>
      </c>
      <c r="D60" s="781">
        <v>0.20733798604187437</v>
      </c>
      <c r="E60" s="778">
        <v>4735424.2135100001</v>
      </c>
      <c r="F60" s="778">
        <v>5645537.2609899994</v>
      </c>
      <c r="G60" s="781">
        <v>0.19219250619268247</v>
      </c>
    </row>
    <row r="61" spans="1:16" ht="12.75" customHeight="1">
      <c r="A61" s="27" t="s">
        <v>268</v>
      </c>
    </row>
    <row r="62" spans="1:16" ht="89.25" customHeight="1">
      <c r="A62" s="977" t="s">
        <v>1087</v>
      </c>
      <c r="B62" s="977"/>
      <c r="C62" s="977"/>
      <c r="D62" s="977"/>
      <c r="E62" s="977"/>
      <c r="F62" s="977"/>
      <c r="G62" s="977"/>
      <c r="J62" s="629"/>
      <c r="K62" s="629"/>
      <c r="L62" s="629"/>
      <c r="M62" s="629"/>
      <c r="N62" s="629"/>
      <c r="O62" s="629"/>
      <c r="P62" s="629"/>
    </row>
    <row r="63" spans="1:16" ht="22.5" customHeight="1">
      <c r="A63" s="973" t="s">
        <v>1143</v>
      </c>
      <c r="B63" s="974"/>
      <c r="C63" s="974"/>
      <c r="D63" s="974"/>
      <c r="E63" s="974"/>
      <c r="F63" s="974"/>
      <c r="G63" s="974"/>
    </row>
    <row r="64" spans="1:16" ht="12.75" customHeight="1"/>
    <row r="65" spans="1:1" ht="12.75" customHeight="1">
      <c r="A65" s="73" t="s">
        <v>274</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3"/>
  <sheetViews>
    <sheetView showGridLines="0" zoomScaleNormal="100" workbookViewId="0"/>
  </sheetViews>
  <sheetFormatPr defaultRowHeight="15"/>
  <cols>
    <col min="1" max="1" width="39.7109375" customWidth="1"/>
    <col min="2" max="5" width="20.7109375" customWidth="1"/>
  </cols>
  <sheetData>
    <row r="1" spans="1:7" ht="12.75" customHeight="1">
      <c r="A1" s="430" t="s">
        <v>771</v>
      </c>
    </row>
    <row r="2" spans="1:7" ht="12.75" customHeight="1">
      <c r="A2" s="68" t="s">
        <v>772</v>
      </c>
    </row>
    <row r="3" spans="1:7">
      <c r="D3" s="104"/>
      <c r="E3" s="105" t="s">
        <v>391</v>
      </c>
    </row>
    <row r="4" spans="1:7" ht="57.75" customHeight="1">
      <c r="A4" s="969" t="s">
        <v>1325</v>
      </c>
      <c r="B4" s="969" t="s">
        <v>1088</v>
      </c>
      <c r="C4" s="970"/>
      <c r="D4" s="969" t="s">
        <v>1089</v>
      </c>
      <c r="E4" s="939"/>
    </row>
    <row r="5" spans="1:7" ht="15.75" customHeight="1">
      <c r="A5" s="969"/>
      <c r="B5" s="480" t="s">
        <v>1472</v>
      </c>
      <c r="C5" s="480" t="s">
        <v>1473</v>
      </c>
      <c r="D5" s="480" t="s">
        <v>1472</v>
      </c>
      <c r="E5" s="480" t="s">
        <v>1473</v>
      </c>
    </row>
    <row r="6" spans="1:7">
      <c r="A6" s="279" t="s">
        <v>1371</v>
      </c>
      <c r="B6" s="280">
        <v>1448</v>
      </c>
      <c r="C6" s="280">
        <v>1325</v>
      </c>
      <c r="D6" s="280">
        <v>189123.56388999999</v>
      </c>
      <c r="E6" s="280">
        <v>185357.52894999998</v>
      </c>
      <c r="F6" s="75"/>
      <c r="G6" s="75"/>
    </row>
    <row r="7" spans="1:7">
      <c r="A7" s="279" t="s">
        <v>1351</v>
      </c>
      <c r="B7" s="280">
        <v>477</v>
      </c>
      <c r="C7" s="280">
        <v>454</v>
      </c>
      <c r="D7" s="280">
        <v>114385.46532999999</v>
      </c>
      <c r="E7" s="280">
        <v>102402.17761000001</v>
      </c>
      <c r="F7" s="75"/>
      <c r="G7" s="75"/>
    </row>
    <row r="8" spans="1:7">
      <c r="A8" s="279" t="s">
        <v>1372</v>
      </c>
      <c r="B8" s="280">
        <v>5240</v>
      </c>
      <c r="C8" s="280">
        <v>5680</v>
      </c>
      <c r="D8" s="280">
        <v>1135533.0213400002</v>
      </c>
      <c r="E8" s="280">
        <v>1147243.4524999999</v>
      </c>
      <c r="F8" s="85"/>
      <c r="G8" s="75"/>
    </row>
    <row r="9" spans="1:7">
      <c r="A9" s="279" t="s">
        <v>1373</v>
      </c>
      <c r="B9" s="280">
        <v>1522</v>
      </c>
      <c r="C9" s="280">
        <v>2402</v>
      </c>
      <c r="D9" s="280">
        <v>158120.40732</v>
      </c>
      <c r="E9" s="280">
        <v>252499.58141999997</v>
      </c>
      <c r="F9" s="85"/>
      <c r="G9" s="75"/>
    </row>
    <row r="10" spans="1:7">
      <c r="A10" s="279" t="s">
        <v>1374</v>
      </c>
      <c r="B10" s="280">
        <v>2</v>
      </c>
      <c r="C10" s="280">
        <v>0</v>
      </c>
      <c r="D10" s="280">
        <v>539.49653000000001</v>
      </c>
      <c r="E10" s="280">
        <v>0</v>
      </c>
      <c r="F10" s="75"/>
      <c r="G10" s="75"/>
    </row>
    <row r="11" spans="1:7">
      <c r="A11" s="279" t="s">
        <v>1375</v>
      </c>
      <c r="B11" s="280">
        <v>88</v>
      </c>
      <c r="C11" s="280">
        <v>4</v>
      </c>
      <c r="D11" s="280">
        <v>13439.487720000001</v>
      </c>
      <c r="E11" s="280">
        <v>463.05836999999997</v>
      </c>
      <c r="F11" s="75"/>
      <c r="G11" s="75"/>
    </row>
    <row r="12" spans="1:7">
      <c r="A12" s="279" t="s">
        <v>1376</v>
      </c>
      <c r="B12" s="280">
        <v>72</v>
      </c>
      <c r="C12" s="280">
        <v>78</v>
      </c>
      <c r="D12" s="280">
        <v>28319.20895</v>
      </c>
      <c r="E12" s="280">
        <v>19226.167000000001</v>
      </c>
      <c r="F12" s="75"/>
      <c r="G12" s="75"/>
    </row>
    <row r="13" spans="1:7">
      <c r="A13" s="279" t="s">
        <v>1377</v>
      </c>
      <c r="B13" s="280">
        <v>3307</v>
      </c>
      <c r="C13" s="280">
        <v>3067</v>
      </c>
      <c r="D13" s="280">
        <v>508328.44304000004</v>
      </c>
      <c r="E13" s="280">
        <v>477605.45094000001</v>
      </c>
      <c r="F13" s="75"/>
      <c r="G13" s="75"/>
    </row>
    <row r="14" spans="1:7">
      <c r="A14" s="279" t="s">
        <v>1378</v>
      </c>
      <c r="B14" s="280">
        <v>2577</v>
      </c>
      <c r="C14" s="280">
        <v>2259</v>
      </c>
      <c r="D14" s="280">
        <v>582998.76017000002</v>
      </c>
      <c r="E14" s="280">
        <v>509582.51372000005</v>
      </c>
      <c r="F14" s="75"/>
      <c r="G14" s="75"/>
    </row>
    <row r="15" spans="1:7">
      <c r="A15" s="279" t="s">
        <v>1379</v>
      </c>
      <c r="B15" s="280">
        <v>3588</v>
      </c>
      <c r="C15" s="280">
        <v>5187</v>
      </c>
      <c r="D15" s="280">
        <v>693926.83768000011</v>
      </c>
      <c r="E15" s="280">
        <v>959025.00957999995</v>
      </c>
      <c r="F15" s="75"/>
      <c r="G15" s="75"/>
    </row>
    <row r="16" spans="1:7">
      <c r="A16" s="279" t="s">
        <v>1352</v>
      </c>
      <c r="B16" s="280">
        <v>1845</v>
      </c>
      <c r="C16" s="280">
        <v>2584</v>
      </c>
      <c r="D16" s="280">
        <v>286004.69397000002</v>
      </c>
      <c r="E16" s="280">
        <v>309795.57777999999</v>
      </c>
      <c r="F16" s="75"/>
      <c r="G16" s="75"/>
    </row>
    <row r="17" spans="1:12">
      <c r="A17" s="279" t="s">
        <v>1380</v>
      </c>
      <c r="B17" s="280">
        <v>10214</v>
      </c>
      <c r="C17" s="280">
        <v>12385</v>
      </c>
      <c r="D17" s="280">
        <v>999056.9486</v>
      </c>
      <c r="E17" s="280">
        <v>1152452.73227</v>
      </c>
      <c r="F17" s="75"/>
      <c r="G17" s="75"/>
    </row>
    <row r="18" spans="1:12">
      <c r="A18" s="279" t="s">
        <v>1381</v>
      </c>
      <c r="B18" s="280">
        <v>3056</v>
      </c>
      <c r="C18" s="280">
        <v>2662</v>
      </c>
      <c r="D18" s="280">
        <v>371092.54858</v>
      </c>
      <c r="E18" s="280">
        <v>387468.5319</v>
      </c>
      <c r="F18" s="75"/>
      <c r="G18" s="75"/>
    </row>
    <row r="19" spans="1:12">
      <c r="A19" s="279" t="s">
        <v>1243</v>
      </c>
      <c r="B19" s="280">
        <v>2604</v>
      </c>
      <c r="C19" s="280">
        <v>2671</v>
      </c>
      <c r="D19" s="280">
        <v>275808.50913999998</v>
      </c>
      <c r="E19" s="280">
        <v>295766.70733</v>
      </c>
      <c r="F19" s="75"/>
      <c r="G19" s="75"/>
    </row>
    <row r="20" spans="1:12">
      <c r="A20" s="279" t="s">
        <v>1353</v>
      </c>
      <c r="B20" s="280">
        <v>242</v>
      </c>
      <c r="C20" s="280">
        <v>296</v>
      </c>
      <c r="D20" s="280">
        <v>131904.01082999998</v>
      </c>
      <c r="E20" s="280">
        <v>172980.05405000001</v>
      </c>
      <c r="F20" s="75"/>
      <c r="G20" s="75"/>
    </row>
    <row r="21" spans="1:12">
      <c r="A21" s="279" t="s">
        <v>1382</v>
      </c>
      <c r="B21" s="280">
        <v>8142</v>
      </c>
      <c r="C21" s="280">
        <v>12042</v>
      </c>
      <c r="D21" s="280">
        <v>984291.20886999997</v>
      </c>
      <c r="E21" s="280">
        <v>1317307.06495</v>
      </c>
      <c r="F21" s="75"/>
      <c r="G21" s="75"/>
    </row>
    <row r="22" spans="1:12">
      <c r="A22" s="279" t="s">
        <v>1354</v>
      </c>
      <c r="B22" s="280">
        <v>46</v>
      </c>
      <c r="C22" s="280">
        <v>25</v>
      </c>
      <c r="D22" s="280">
        <v>4017.8614300000004</v>
      </c>
      <c r="E22" s="280">
        <v>2655.28937</v>
      </c>
      <c r="F22" s="75"/>
      <c r="G22" s="75"/>
    </row>
    <row r="23" spans="1:12">
      <c r="A23" s="782" t="s">
        <v>496</v>
      </c>
      <c r="B23" s="783">
        <v>44470</v>
      </c>
      <c r="C23" s="783">
        <v>53121</v>
      </c>
      <c r="D23" s="783">
        <v>6476890.4733899999</v>
      </c>
      <c r="E23" s="783">
        <v>7291830.8977399999</v>
      </c>
    </row>
    <row r="24" spans="1:12">
      <c r="A24" s="27" t="s">
        <v>268</v>
      </c>
    </row>
    <row r="25" spans="1:12" ht="76.5" customHeight="1">
      <c r="A25" s="972" t="s">
        <v>1081</v>
      </c>
      <c r="B25" s="972"/>
      <c r="C25" s="972"/>
      <c r="D25" s="972"/>
      <c r="E25" s="972"/>
      <c r="H25" s="979"/>
      <c r="I25" s="979"/>
      <c r="J25" s="979"/>
      <c r="K25" s="979"/>
      <c r="L25" s="979"/>
    </row>
    <row r="26" spans="1:12" ht="21.75" customHeight="1">
      <c r="A26" s="973" t="s">
        <v>1143</v>
      </c>
      <c r="B26" s="973"/>
      <c r="C26" s="973"/>
      <c r="D26" s="486"/>
      <c r="E26" s="486"/>
      <c r="F26" s="128"/>
      <c r="G26" s="128"/>
    </row>
    <row r="27" spans="1:12" ht="12.75" customHeight="1"/>
    <row r="28" spans="1:12" ht="12.75" customHeight="1">
      <c r="A28" s="73" t="s">
        <v>274</v>
      </c>
      <c r="B28" s="129"/>
      <c r="C28" s="129"/>
      <c r="D28" s="129"/>
      <c r="E28" s="129"/>
    </row>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c r="E63" s="53" t="s">
        <v>187</v>
      </c>
    </row>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sheetData>
  <mergeCells count="6">
    <mergeCell ref="A26:C26"/>
    <mergeCell ref="H25:L25"/>
    <mergeCell ref="A4:A5"/>
    <mergeCell ref="B4:C4"/>
    <mergeCell ref="D4:E4"/>
    <mergeCell ref="A25:E25"/>
  </mergeCells>
  <hyperlinks>
    <hyperlink ref="A28"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30" t="s">
        <v>773</v>
      </c>
    </row>
    <row r="2" spans="1:6" ht="12.75" customHeight="1">
      <c r="A2" s="68" t="s">
        <v>774</v>
      </c>
    </row>
    <row r="3" spans="1:6" ht="12.75" customHeight="1"/>
    <row r="4" spans="1:6" ht="12.75" customHeight="1">
      <c r="E4" s="105" t="s">
        <v>391</v>
      </c>
    </row>
    <row r="5" spans="1:6" ht="26.25" customHeight="1">
      <c r="A5" s="969" t="s">
        <v>298</v>
      </c>
      <c r="B5" s="429" t="s">
        <v>299</v>
      </c>
      <c r="C5" s="429" t="s">
        <v>299</v>
      </c>
      <c r="D5" s="976" t="s">
        <v>296</v>
      </c>
      <c r="E5" s="976" t="s">
        <v>297</v>
      </c>
    </row>
    <row r="6" spans="1:6" ht="26.25" customHeight="1">
      <c r="A6" s="975"/>
      <c r="B6" s="483" t="s">
        <v>1472</v>
      </c>
      <c r="C6" s="483" t="s">
        <v>1473</v>
      </c>
      <c r="D6" s="976"/>
      <c r="E6" s="976"/>
    </row>
    <row r="7" spans="1:6">
      <c r="A7" s="191" t="s">
        <v>280</v>
      </c>
      <c r="B7" s="281">
        <v>518735.49752999999</v>
      </c>
      <c r="C7" s="281">
        <v>545778.94852999994</v>
      </c>
      <c r="D7" s="282">
        <v>5.213341120623028E-2</v>
      </c>
      <c r="E7" s="281">
        <v>27043.450999999943</v>
      </c>
    </row>
    <row r="8" spans="1:6">
      <c r="A8" s="191" t="s">
        <v>281</v>
      </c>
      <c r="B8" s="281">
        <v>255689.21988000002</v>
      </c>
      <c r="C8" s="281">
        <v>240653.48622000002</v>
      </c>
      <c r="D8" s="282">
        <v>-5.8804722651414724E-2</v>
      </c>
      <c r="E8" s="281">
        <v>-15035.733659999998</v>
      </c>
    </row>
    <row r="9" spans="1:6">
      <c r="A9" s="283" t="s">
        <v>282</v>
      </c>
      <c r="B9" s="284">
        <v>263046.27765000006</v>
      </c>
      <c r="C9" s="284">
        <v>305125.46231000009</v>
      </c>
      <c r="D9" s="285">
        <v>0.15996875164296787</v>
      </c>
      <c r="E9" s="286">
        <v>42079.184660000028</v>
      </c>
    </row>
    <row r="10" spans="1:6">
      <c r="A10" s="191" t="s">
        <v>283</v>
      </c>
      <c r="B10" s="281">
        <v>32024.817230000004</v>
      </c>
      <c r="C10" s="281">
        <v>31371.141700000004</v>
      </c>
      <c r="D10" s="282">
        <v>-2.0411530386117378E-2</v>
      </c>
      <c r="E10" s="281">
        <v>-653.67553000000044</v>
      </c>
    </row>
    <row r="11" spans="1:6">
      <c r="A11" s="191" t="s">
        <v>284</v>
      </c>
      <c r="B11" s="281">
        <v>22755.764819999997</v>
      </c>
      <c r="C11" s="281">
        <v>30628.465799999998</v>
      </c>
      <c r="D11" s="282">
        <v>0.3459651232236633</v>
      </c>
      <c r="E11" s="281">
        <v>7872.7009800000014</v>
      </c>
      <c r="F11" s="85"/>
    </row>
    <row r="12" spans="1:6" ht="21.75">
      <c r="A12" s="283" t="s">
        <v>285</v>
      </c>
      <c r="B12" s="284">
        <v>9269.0524100000021</v>
      </c>
      <c r="C12" s="284">
        <v>742.67590000000064</v>
      </c>
      <c r="D12" s="285">
        <v>-0.91987574703982067</v>
      </c>
      <c r="E12" s="286">
        <v>-8526.3765100000019</v>
      </c>
      <c r="F12" s="85"/>
    </row>
    <row r="13" spans="1:6">
      <c r="A13" s="191" t="s">
        <v>286</v>
      </c>
      <c r="B13" s="281">
        <v>1706103.1820999999</v>
      </c>
      <c r="C13" s="281">
        <v>1907743.31103</v>
      </c>
      <c r="D13" s="282">
        <v>0.1181875346377388</v>
      </c>
      <c r="E13" s="281">
        <v>201640.12893000012</v>
      </c>
    </row>
    <row r="14" spans="1:6">
      <c r="A14" s="191" t="s">
        <v>287</v>
      </c>
      <c r="B14" s="281">
        <v>1715679.7952900003</v>
      </c>
      <c r="C14" s="281">
        <v>1680870.4024799999</v>
      </c>
      <c r="D14" s="282">
        <v>-2.0288979858340366E-2</v>
      </c>
      <c r="E14" s="281">
        <v>-34809.39281000034</v>
      </c>
    </row>
    <row r="15" spans="1:6" ht="21.75">
      <c r="A15" s="283" t="s">
        <v>288</v>
      </c>
      <c r="B15" s="284">
        <v>-9576.6131900000146</v>
      </c>
      <c r="C15" s="284">
        <v>226872.90855000002</v>
      </c>
      <c r="D15" s="285">
        <v>-24.690307214966428</v>
      </c>
      <c r="E15" s="286">
        <v>236449.52174000003</v>
      </c>
    </row>
    <row r="16" spans="1:6" ht="22.5">
      <c r="A16" s="191" t="s">
        <v>289</v>
      </c>
      <c r="B16" s="281">
        <v>262738.71687</v>
      </c>
      <c r="C16" s="281">
        <v>532741.04675999994</v>
      </c>
      <c r="D16" s="282">
        <v>1.0276457657498339</v>
      </c>
      <c r="E16" s="281">
        <v>270002.32988999994</v>
      </c>
    </row>
    <row r="17" spans="1:7" ht="33.75">
      <c r="A17" s="191" t="s">
        <v>290</v>
      </c>
      <c r="B17" s="281">
        <v>-88303.014040000009</v>
      </c>
      <c r="C17" s="281">
        <v>267781.73684999999</v>
      </c>
      <c r="D17" s="282">
        <v>-4.0325322386923137</v>
      </c>
      <c r="E17" s="281">
        <v>356084.75089000002</v>
      </c>
    </row>
    <row r="18" spans="1:7">
      <c r="A18" s="191" t="s">
        <v>291</v>
      </c>
      <c r="B18" s="281">
        <v>351041.73091000004</v>
      </c>
      <c r="C18" s="281">
        <v>264959.30990999995</v>
      </c>
      <c r="D18" s="282">
        <v>-0.24521990811989777</v>
      </c>
      <c r="E18" s="281">
        <v>-86082.421000000089</v>
      </c>
    </row>
    <row r="19" spans="1:7">
      <c r="A19" s="191" t="s">
        <v>292</v>
      </c>
      <c r="B19" s="281">
        <v>96182.872560000033</v>
      </c>
      <c r="C19" s="281">
        <v>53571.130819999991</v>
      </c>
      <c r="D19" s="282">
        <v>-0.44302837507185411</v>
      </c>
      <c r="E19" s="281">
        <v>-42611.741740000041</v>
      </c>
    </row>
    <row r="20" spans="1:7">
      <c r="A20" s="784" t="s">
        <v>293</v>
      </c>
      <c r="B20" s="785">
        <v>254858.85834999999</v>
      </c>
      <c r="C20" s="785">
        <v>211388.17908999999</v>
      </c>
      <c r="D20" s="786">
        <v>-0.17056766063160075</v>
      </c>
      <c r="E20" s="787">
        <v>-43470.679260000004</v>
      </c>
    </row>
    <row r="21" spans="1:7" ht="12.75" customHeight="1">
      <c r="A21" s="36" t="s">
        <v>247</v>
      </c>
    </row>
    <row r="22" spans="1:7" ht="12.75" customHeight="1">
      <c r="A22" s="973"/>
      <c r="B22" s="973"/>
      <c r="C22" s="973"/>
      <c r="D22" s="973"/>
      <c r="E22" s="973"/>
      <c r="F22" s="128"/>
      <c r="G22" s="128"/>
    </row>
    <row r="23" spans="1:7" ht="24" customHeight="1">
      <c r="A23" s="973" t="s">
        <v>1143</v>
      </c>
      <c r="B23" s="973"/>
      <c r="C23" s="973"/>
      <c r="D23" s="486"/>
      <c r="E23" s="486"/>
      <c r="F23" s="128"/>
      <c r="G23" s="128"/>
    </row>
    <row r="24" spans="1:7" ht="12.75" customHeight="1"/>
    <row r="25" spans="1:7" ht="12.75" customHeight="1">
      <c r="A25" s="73" t="s">
        <v>274</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13.5703125" customWidth="1"/>
    <col min="15" max="15" width="12.28515625" customWidth="1"/>
  </cols>
  <sheetData>
    <row r="1" spans="1:15">
      <c r="A1" s="430" t="s">
        <v>1326</v>
      </c>
      <c r="C1" s="68"/>
      <c r="O1" s="312"/>
    </row>
    <row r="2" spans="1:15">
      <c r="A2" s="52" t="s">
        <v>1327</v>
      </c>
      <c r="O2" s="110"/>
    </row>
    <row r="3" spans="1:15" ht="12.75" customHeight="1">
      <c r="A3" s="68"/>
      <c r="B3" s="104"/>
      <c r="C3" s="104"/>
      <c r="D3" s="104"/>
      <c r="E3" s="104"/>
      <c r="F3" s="104"/>
      <c r="G3" s="104"/>
      <c r="H3" s="104"/>
      <c r="I3" s="104"/>
      <c r="J3" s="104"/>
      <c r="K3" s="104"/>
      <c r="L3" s="104"/>
      <c r="M3" s="104"/>
      <c r="O3" s="105" t="s">
        <v>391</v>
      </c>
    </row>
    <row r="4" spans="1:15" ht="30.75" customHeight="1">
      <c r="A4" s="768" t="s">
        <v>1474</v>
      </c>
      <c r="B4" s="980" t="s">
        <v>1328</v>
      </c>
      <c r="C4" s="980"/>
      <c r="D4" s="980" t="s">
        <v>1329</v>
      </c>
      <c r="E4" s="980"/>
      <c r="F4" s="980" t="s">
        <v>1330</v>
      </c>
      <c r="G4" s="980"/>
      <c r="H4" s="980" t="s">
        <v>1331</v>
      </c>
      <c r="I4" s="980"/>
      <c r="J4" s="980" t="s">
        <v>1332</v>
      </c>
      <c r="K4" s="980"/>
      <c r="L4" s="980" t="s">
        <v>1333</v>
      </c>
      <c r="M4" s="980"/>
      <c r="N4" s="980" t="s">
        <v>1334</v>
      </c>
      <c r="O4" s="980"/>
    </row>
    <row r="5" spans="1:15" ht="48.75" customHeight="1">
      <c r="A5" s="767" t="s">
        <v>1369</v>
      </c>
      <c r="B5" s="760" t="s">
        <v>1335</v>
      </c>
      <c r="C5" s="760" t="s">
        <v>1336</v>
      </c>
      <c r="D5" s="760" t="s">
        <v>1335</v>
      </c>
      <c r="E5" s="760" t="s">
        <v>1336</v>
      </c>
      <c r="F5" s="760" t="s">
        <v>1335</v>
      </c>
      <c r="G5" s="760" t="s">
        <v>1336</v>
      </c>
      <c r="H5" s="760" t="s">
        <v>1335</v>
      </c>
      <c r="I5" s="760" t="s">
        <v>1336</v>
      </c>
      <c r="J5" s="760" t="s">
        <v>1335</v>
      </c>
      <c r="K5" s="760" t="s">
        <v>1336</v>
      </c>
      <c r="L5" s="760" t="s">
        <v>1335</v>
      </c>
      <c r="M5" s="760" t="s">
        <v>1336</v>
      </c>
      <c r="N5" s="760" t="s">
        <v>1335</v>
      </c>
      <c r="O5" s="760" t="s">
        <v>1336</v>
      </c>
    </row>
    <row r="6" spans="1:15" ht="13.5" customHeight="1">
      <c r="A6" s="761" t="s">
        <v>1337</v>
      </c>
      <c r="B6" s="762">
        <v>10794210.859170001</v>
      </c>
      <c r="C6" s="762">
        <v>243946.24108000001</v>
      </c>
      <c r="D6" s="762">
        <v>47442.695640000005</v>
      </c>
      <c r="E6" s="762">
        <v>6637.8231699999997</v>
      </c>
      <c r="F6" s="762">
        <v>35110.515369999994</v>
      </c>
      <c r="G6" s="762">
        <v>7503.3744999999999</v>
      </c>
      <c r="H6" s="762">
        <v>25744.518329999999</v>
      </c>
      <c r="I6" s="762">
        <v>11653.49757</v>
      </c>
      <c r="J6" s="762">
        <v>604280.71511999983</v>
      </c>
      <c r="K6" s="762">
        <v>408558.78717000003</v>
      </c>
      <c r="L6" s="762">
        <v>11506789.30363</v>
      </c>
      <c r="M6" s="762">
        <v>678299.72349</v>
      </c>
      <c r="N6" s="762">
        <v>462728.73197999998</v>
      </c>
      <c r="O6" s="762">
        <v>138718.10867000002</v>
      </c>
    </row>
    <row r="7" spans="1:15" ht="13.5" customHeight="1">
      <c r="A7" s="763" t="s">
        <v>1338</v>
      </c>
      <c r="B7" s="764">
        <v>1074222.4503299999</v>
      </c>
      <c r="C7" s="764">
        <v>99916.902530000007</v>
      </c>
      <c r="D7" s="764">
        <v>737.91974000000016</v>
      </c>
      <c r="E7" s="764">
        <v>241.08160000000001</v>
      </c>
      <c r="F7" s="764">
        <v>654.84163000000001</v>
      </c>
      <c r="G7" s="764">
        <v>338.41065000000003</v>
      </c>
      <c r="H7" s="764">
        <v>2589.02108</v>
      </c>
      <c r="I7" s="764">
        <v>1986.4892399999999</v>
      </c>
      <c r="J7" s="764">
        <v>132693.11272999999</v>
      </c>
      <c r="K7" s="764">
        <v>104270.19898999999</v>
      </c>
      <c r="L7" s="764">
        <v>1210897.3455099999</v>
      </c>
      <c r="M7" s="764">
        <v>206753.08301000003</v>
      </c>
      <c r="N7" s="764">
        <v>184316.16636999996</v>
      </c>
      <c r="O7" s="764">
        <v>69443.126640000002</v>
      </c>
    </row>
    <row r="8" spans="1:15" ht="13.5" customHeight="1">
      <c r="A8" s="763" t="s">
        <v>1339</v>
      </c>
      <c r="B8" s="764">
        <v>3677377.6118899998</v>
      </c>
      <c r="C8" s="764">
        <v>32716.545560000002</v>
      </c>
      <c r="D8" s="764">
        <v>29902.099050000001</v>
      </c>
      <c r="E8" s="764">
        <v>2116.1569800000002</v>
      </c>
      <c r="F8" s="764">
        <v>21786.819520000001</v>
      </c>
      <c r="G8" s="764">
        <v>1218.8853799999999</v>
      </c>
      <c r="H8" s="764">
        <v>8589.4219700000012</v>
      </c>
      <c r="I8" s="764">
        <v>1306.7661900000001</v>
      </c>
      <c r="J8" s="764">
        <v>64392.180510000006</v>
      </c>
      <c r="K8" s="764">
        <v>53547.61836</v>
      </c>
      <c r="L8" s="764">
        <v>3802048.1329399995</v>
      </c>
      <c r="M8" s="764">
        <v>90905.972470000008</v>
      </c>
      <c r="N8" s="764">
        <v>4040.9481300000002</v>
      </c>
      <c r="O8" s="764">
        <v>1267.0487000000001</v>
      </c>
    </row>
    <row r="9" spans="1:15" ht="13.5" customHeight="1">
      <c r="A9" s="763" t="s">
        <v>1340</v>
      </c>
      <c r="B9" s="764">
        <v>3457763.815320001</v>
      </c>
      <c r="C9" s="764">
        <v>47918.341180000003</v>
      </c>
      <c r="D9" s="764">
        <v>8004.7923000000001</v>
      </c>
      <c r="E9" s="764">
        <v>700.0299500000001</v>
      </c>
      <c r="F9" s="764">
        <v>2236.49098</v>
      </c>
      <c r="G9" s="764">
        <v>348.49645000000004</v>
      </c>
      <c r="H9" s="764">
        <v>4247.4740300000003</v>
      </c>
      <c r="I9" s="764">
        <v>2128.1326800000002</v>
      </c>
      <c r="J9" s="764">
        <v>52174.051430000007</v>
      </c>
      <c r="K9" s="764">
        <v>47722.221079999996</v>
      </c>
      <c r="L9" s="764">
        <v>3524426.6240600003</v>
      </c>
      <c r="M9" s="764">
        <v>98817.221340000004</v>
      </c>
      <c r="N9" s="764">
        <v>16824.954809999999</v>
      </c>
      <c r="O9" s="764">
        <v>1839.7470899999998</v>
      </c>
    </row>
    <row r="10" spans="1:15" ht="13.5" customHeight="1">
      <c r="A10" s="763" t="s">
        <v>1341</v>
      </c>
      <c r="B10" s="764">
        <v>479166.93281000003</v>
      </c>
      <c r="C10" s="764">
        <v>3305.7050600000007</v>
      </c>
      <c r="D10" s="764">
        <v>627.31330000000003</v>
      </c>
      <c r="E10" s="764">
        <v>9.6592700000000011</v>
      </c>
      <c r="F10" s="764">
        <v>409.28909999999996</v>
      </c>
      <c r="G10" s="764">
        <v>97.092749999999995</v>
      </c>
      <c r="H10" s="764">
        <v>280.42858000000001</v>
      </c>
      <c r="I10" s="764">
        <v>2.39927</v>
      </c>
      <c r="J10" s="764">
        <v>16163.772309999998</v>
      </c>
      <c r="K10" s="764">
        <v>15349.566359999997</v>
      </c>
      <c r="L10" s="764">
        <v>496647.73610000004</v>
      </c>
      <c r="M10" s="764">
        <v>18764.422710000003</v>
      </c>
      <c r="N10" s="764">
        <v>1683.97597</v>
      </c>
      <c r="O10" s="764">
        <v>40.144869999999997</v>
      </c>
    </row>
    <row r="11" spans="1:15" ht="13.5" customHeight="1">
      <c r="A11" s="763" t="s">
        <v>1342</v>
      </c>
      <c r="B11" s="764">
        <v>476.19203999999996</v>
      </c>
      <c r="C11" s="764">
        <v>0.46766000000000002</v>
      </c>
      <c r="D11" s="764">
        <v>0</v>
      </c>
      <c r="E11" s="764">
        <v>0</v>
      </c>
      <c r="F11" s="764">
        <v>0</v>
      </c>
      <c r="G11" s="764">
        <v>0</v>
      </c>
      <c r="H11" s="764">
        <v>0</v>
      </c>
      <c r="I11" s="764">
        <v>0</v>
      </c>
      <c r="J11" s="764">
        <v>0</v>
      </c>
      <c r="K11" s="764">
        <v>0</v>
      </c>
      <c r="L11" s="764">
        <v>476.19203999999996</v>
      </c>
      <c r="M11" s="764">
        <v>0.46766000000000002</v>
      </c>
      <c r="N11" s="764">
        <v>0</v>
      </c>
      <c r="O11" s="764">
        <v>0</v>
      </c>
    </row>
    <row r="12" spans="1:15" ht="22.5">
      <c r="A12" s="763" t="s">
        <v>1343</v>
      </c>
      <c r="B12" s="764">
        <v>2055831.8708199996</v>
      </c>
      <c r="C12" s="764">
        <v>58916.698219999998</v>
      </c>
      <c r="D12" s="764">
        <v>8170.57125</v>
      </c>
      <c r="E12" s="764">
        <v>3570.8953700000002</v>
      </c>
      <c r="F12" s="764">
        <v>10023.074140000001</v>
      </c>
      <c r="G12" s="764">
        <v>5500.4892699999991</v>
      </c>
      <c r="H12" s="764">
        <v>10038.17267</v>
      </c>
      <c r="I12" s="764">
        <v>6229.7101899999998</v>
      </c>
      <c r="J12" s="764">
        <v>315097.39866000001</v>
      </c>
      <c r="K12" s="764">
        <v>163955.12637000001</v>
      </c>
      <c r="L12" s="764">
        <v>2399161.0875399997</v>
      </c>
      <c r="M12" s="764">
        <v>238172.91942000002</v>
      </c>
      <c r="N12" s="764">
        <v>254535.01141000001</v>
      </c>
      <c r="O12" s="764">
        <v>64800.36617999999</v>
      </c>
    </row>
    <row r="13" spans="1:15" ht="13.5" customHeight="1">
      <c r="A13" s="763" t="s">
        <v>1344</v>
      </c>
      <c r="B13" s="764">
        <v>49371.985959999991</v>
      </c>
      <c r="C13" s="764">
        <v>1171.58087</v>
      </c>
      <c r="D13" s="764">
        <v>0</v>
      </c>
      <c r="E13" s="764">
        <v>0</v>
      </c>
      <c r="F13" s="764">
        <v>0</v>
      </c>
      <c r="G13" s="764">
        <v>0</v>
      </c>
      <c r="H13" s="764">
        <v>0</v>
      </c>
      <c r="I13" s="764">
        <v>0</v>
      </c>
      <c r="J13" s="764">
        <v>23760.199479999999</v>
      </c>
      <c r="K13" s="764">
        <v>23714.05601</v>
      </c>
      <c r="L13" s="764">
        <v>73132.185440000001</v>
      </c>
      <c r="M13" s="764">
        <v>24885.636880000002</v>
      </c>
      <c r="N13" s="764">
        <v>1327.6752900000001</v>
      </c>
      <c r="O13" s="764">
        <v>1327.6751899999999</v>
      </c>
    </row>
    <row r="14" spans="1:15" ht="13.5" customHeight="1">
      <c r="A14" s="761" t="s">
        <v>1345</v>
      </c>
      <c r="B14" s="762">
        <v>3029342.4170899997</v>
      </c>
      <c r="C14" s="762">
        <v>19344.43864</v>
      </c>
      <c r="D14" s="762">
        <v>7598.983369999999</v>
      </c>
      <c r="E14" s="762">
        <v>1640.0438800000002</v>
      </c>
      <c r="F14" s="762">
        <v>4321.55656</v>
      </c>
      <c r="G14" s="762">
        <v>1676.7031800000002</v>
      </c>
      <c r="H14" s="762">
        <v>33357.87556</v>
      </c>
      <c r="I14" s="762">
        <v>6433.13933</v>
      </c>
      <c r="J14" s="762">
        <v>260356.90106</v>
      </c>
      <c r="K14" s="762">
        <v>133826.715</v>
      </c>
      <c r="L14" s="762">
        <v>3334977.7336400002</v>
      </c>
      <c r="M14" s="762">
        <v>162921.04003</v>
      </c>
      <c r="N14" s="762">
        <v>12379.249460000001</v>
      </c>
      <c r="O14" s="762">
        <v>673.44771000000003</v>
      </c>
    </row>
    <row r="15" spans="1:15" ht="13.5" customHeight="1">
      <c r="A15" s="763" t="s">
        <v>1338</v>
      </c>
      <c r="B15" s="764">
        <v>256510.07124000002</v>
      </c>
      <c r="C15" s="764">
        <v>139.61732000000001</v>
      </c>
      <c r="D15" s="764">
        <v>0</v>
      </c>
      <c r="E15" s="764">
        <v>0</v>
      </c>
      <c r="F15" s="764">
        <v>0</v>
      </c>
      <c r="G15" s="764">
        <v>0</v>
      </c>
      <c r="H15" s="764">
        <v>0</v>
      </c>
      <c r="I15" s="764">
        <v>0</v>
      </c>
      <c r="J15" s="764">
        <v>21531.287170000003</v>
      </c>
      <c r="K15" s="764">
        <v>1876.04369</v>
      </c>
      <c r="L15" s="764">
        <v>278041.35841000004</v>
      </c>
      <c r="M15" s="764">
        <v>2015.6610100000003</v>
      </c>
      <c r="N15" s="764">
        <v>0</v>
      </c>
      <c r="O15" s="764">
        <v>0</v>
      </c>
    </row>
    <row r="16" spans="1:15" ht="13.5" customHeight="1">
      <c r="A16" s="763" t="s">
        <v>1339</v>
      </c>
      <c r="B16" s="764">
        <v>2069502.7697699997</v>
      </c>
      <c r="C16" s="764">
        <v>16286.84664</v>
      </c>
      <c r="D16" s="764">
        <v>7156.7000699999999</v>
      </c>
      <c r="E16" s="764">
        <v>1387.0539800000001</v>
      </c>
      <c r="F16" s="764">
        <v>3937.8397499999992</v>
      </c>
      <c r="G16" s="764">
        <v>1463.3628900000001</v>
      </c>
      <c r="H16" s="764">
        <v>8256.0199699999994</v>
      </c>
      <c r="I16" s="764">
        <v>2145.4152300000001</v>
      </c>
      <c r="J16" s="764">
        <v>159189.36982999998</v>
      </c>
      <c r="K16" s="764">
        <v>66571.95461999999</v>
      </c>
      <c r="L16" s="764">
        <v>2248042.6993900002</v>
      </c>
      <c r="M16" s="764">
        <v>87854.633359999993</v>
      </c>
      <c r="N16" s="764">
        <v>1967.3006399999999</v>
      </c>
      <c r="O16" s="764">
        <v>304.72515000000004</v>
      </c>
    </row>
    <row r="17" spans="1:15" ht="13.5" customHeight="1">
      <c r="A17" s="763" t="s">
        <v>1340</v>
      </c>
      <c r="B17" s="764">
        <v>494865.03564999998</v>
      </c>
      <c r="C17" s="764">
        <v>2021.3851100000002</v>
      </c>
      <c r="D17" s="764">
        <v>361.38802000000004</v>
      </c>
      <c r="E17" s="764">
        <v>203.66825</v>
      </c>
      <c r="F17" s="764">
        <v>383.71681000000001</v>
      </c>
      <c r="G17" s="764">
        <v>213.34028999999998</v>
      </c>
      <c r="H17" s="764">
        <v>3298.0724799999994</v>
      </c>
      <c r="I17" s="764">
        <v>439.98919999999993</v>
      </c>
      <c r="J17" s="764">
        <v>32992.986060000003</v>
      </c>
      <c r="K17" s="764">
        <v>21822.172920000001</v>
      </c>
      <c r="L17" s="764">
        <v>531901.19901999994</v>
      </c>
      <c r="M17" s="764">
        <v>24700.555769999999</v>
      </c>
      <c r="N17" s="764">
        <v>258.05802999999997</v>
      </c>
      <c r="O17" s="764">
        <v>258.05802999999997</v>
      </c>
    </row>
    <row r="18" spans="1:15" ht="13.5" customHeight="1">
      <c r="A18" s="763" t="s">
        <v>1346</v>
      </c>
      <c r="B18" s="764">
        <v>118375.87689</v>
      </c>
      <c r="C18" s="764">
        <v>15.30443</v>
      </c>
      <c r="D18" s="764">
        <v>80.89528</v>
      </c>
      <c r="E18" s="764">
        <v>49.321649999999998</v>
      </c>
      <c r="F18" s="764">
        <v>0</v>
      </c>
      <c r="G18" s="764">
        <v>0</v>
      </c>
      <c r="H18" s="764">
        <v>7.5034200000000002</v>
      </c>
      <c r="I18" s="764">
        <v>7.5034200000000002</v>
      </c>
      <c r="J18" s="764">
        <v>11935.29358</v>
      </c>
      <c r="K18" s="764">
        <v>11120.861439999999</v>
      </c>
      <c r="L18" s="764">
        <v>130399.56916999999</v>
      </c>
      <c r="M18" s="764">
        <v>11192.99094</v>
      </c>
      <c r="N18" s="764">
        <v>9927.5049099999978</v>
      </c>
      <c r="O18" s="764">
        <v>110.25836</v>
      </c>
    </row>
    <row r="19" spans="1:15" ht="13.5" customHeight="1">
      <c r="A19" s="763" t="s">
        <v>1342</v>
      </c>
      <c r="B19" s="764">
        <v>0</v>
      </c>
      <c r="C19" s="764">
        <v>0</v>
      </c>
      <c r="D19" s="764">
        <v>0</v>
      </c>
      <c r="E19" s="764">
        <v>0</v>
      </c>
      <c r="F19" s="764">
        <v>0</v>
      </c>
      <c r="G19" s="764">
        <v>0</v>
      </c>
      <c r="H19" s="764">
        <v>0</v>
      </c>
      <c r="I19" s="764">
        <v>0</v>
      </c>
      <c r="J19" s="764">
        <v>0</v>
      </c>
      <c r="K19" s="764">
        <v>0</v>
      </c>
      <c r="L19" s="764">
        <v>0</v>
      </c>
      <c r="M19" s="764">
        <v>0</v>
      </c>
      <c r="N19" s="764">
        <v>0</v>
      </c>
      <c r="O19" s="764">
        <v>0</v>
      </c>
    </row>
    <row r="20" spans="1:15" ht="22.5">
      <c r="A20" s="763" t="s">
        <v>1343</v>
      </c>
      <c r="B20" s="764">
        <v>90076.93737</v>
      </c>
      <c r="C20" s="764">
        <v>881.28514000000018</v>
      </c>
      <c r="D20" s="764">
        <v>0</v>
      </c>
      <c r="E20" s="764">
        <v>0</v>
      </c>
      <c r="F20" s="764">
        <v>0</v>
      </c>
      <c r="G20" s="764">
        <v>0</v>
      </c>
      <c r="H20" s="764">
        <v>21796.279690000003</v>
      </c>
      <c r="I20" s="764">
        <v>3840.2314799999999</v>
      </c>
      <c r="J20" s="764">
        <v>23337.247729999995</v>
      </c>
      <c r="K20" s="764">
        <v>21065.474280000002</v>
      </c>
      <c r="L20" s="764">
        <v>135210.46479000003</v>
      </c>
      <c r="M20" s="764">
        <v>25786.990899999997</v>
      </c>
      <c r="N20" s="764">
        <v>226.38588000000001</v>
      </c>
      <c r="O20" s="764">
        <v>0.40617000000000003</v>
      </c>
    </row>
    <row r="21" spans="1:15" ht="13.5" customHeight="1">
      <c r="A21" s="763" t="s">
        <v>1344</v>
      </c>
      <c r="B21" s="764">
        <v>11.72617</v>
      </c>
      <c r="C21" s="764">
        <v>0</v>
      </c>
      <c r="D21" s="764">
        <v>0</v>
      </c>
      <c r="E21" s="764">
        <v>0</v>
      </c>
      <c r="F21" s="764">
        <v>0</v>
      </c>
      <c r="G21" s="764">
        <v>0</v>
      </c>
      <c r="H21" s="764">
        <v>0</v>
      </c>
      <c r="I21" s="764">
        <v>0</v>
      </c>
      <c r="J21" s="764">
        <v>11370.716689999999</v>
      </c>
      <c r="K21" s="764">
        <v>11370.208050000001</v>
      </c>
      <c r="L21" s="764">
        <v>11382.442859999999</v>
      </c>
      <c r="M21" s="764">
        <v>11370.208050000001</v>
      </c>
      <c r="N21" s="764">
        <v>0</v>
      </c>
      <c r="O21" s="764">
        <v>0</v>
      </c>
    </row>
    <row r="22" spans="1:15" ht="13.5" customHeight="1">
      <c r="A22" s="761" t="s">
        <v>1347</v>
      </c>
      <c r="B22" s="762">
        <v>109629.93004000001</v>
      </c>
      <c r="C22" s="762">
        <v>70516.566449999998</v>
      </c>
      <c r="D22" s="762">
        <v>0</v>
      </c>
      <c r="E22" s="762">
        <v>0</v>
      </c>
      <c r="F22" s="762">
        <v>0</v>
      </c>
      <c r="G22" s="762">
        <v>0</v>
      </c>
      <c r="H22" s="762">
        <v>10.907500000000001</v>
      </c>
      <c r="I22" s="762">
        <v>10.662139999999999</v>
      </c>
      <c r="J22" s="762">
        <v>269382.19742000004</v>
      </c>
      <c r="K22" s="762">
        <v>255579.07426999998</v>
      </c>
      <c r="L22" s="762">
        <v>379023.03496000002</v>
      </c>
      <c r="M22" s="762">
        <v>326106.30287000001</v>
      </c>
      <c r="N22" s="762">
        <v>0</v>
      </c>
      <c r="O22" s="762">
        <v>0</v>
      </c>
    </row>
    <row r="23" spans="1:15" ht="13.5" customHeight="1">
      <c r="A23" s="763" t="s">
        <v>1338</v>
      </c>
      <c r="B23" s="764">
        <v>103703.98306</v>
      </c>
      <c r="C23" s="764">
        <v>64590.619610000002</v>
      </c>
      <c r="D23" s="764">
        <v>0</v>
      </c>
      <c r="E23" s="764">
        <v>0</v>
      </c>
      <c r="F23" s="764">
        <v>0</v>
      </c>
      <c r="G23" s="764">
        <v>0</v>
      </c>
      <c r="H23" s="764">
        <v>0</v>
      </c>
      <c r="I23" s="764">
        <v>0</v>
      </c>
      <c r="J23" s="764">
        <v>226884.64358999999</v>
      </c>
      <c r="K23" s="764">
        <v>213081.52086000002</v>
      </c>
      <c r="L23" s="764">
        <v>330588.62664999999</v>
      </c>
      <c r="M23" s="764">
        <v>277672.14048</v>
      </c>
      <c r="N23" s="764">
        <v>0</v>
      </c>
      <c r="O23" s="764">
        <v>0</v>
      </c>
    </row>
    <row r="24" spans="1:15" ht="13.5" customHeight="1">
      <c r="A24" s="763" t="s">
        <v>1348</v>
      </c>
      <c r="B24" s="764">
        <v>1182.8484900000001</v>
      </c>
      <c r="C24" s="764">
        <v>1182.8483600000002</v>
      </c>
      <c r="D24" s="764">
        <v>0</v>
      </c>
      <c r="E24" s="764">
        <v>0</v>
      </c>
      <c r="F24" s="764">
        <v>0</v>
      </c>
      <c r="G24" s="764">
        <v>0</v>
      </c>
      <c r="H24" s="764">
        <v>3.24</v>
      </c>
      <c r="I24" s="764">
        <v>3.24</v>
      </c>
      <c r="J24" s="764">
        <v>2460.6853900000001</v>
      </c>
      <c r="K24" s="764">
        <v>2460.6851699999997</v>
      </c>
      <c r="L24" s="764">
        <v>3646.7738799999997</v>
      </c>
      <c r="M24" s="764">
        <v>3646.7735300000004</v>
      </c>
      <c r="N24" s="764">
        <v>0</v>
      </c>
      <c r="O24" s="764">
        <v>0</v>
      </c>
    </row>
    <row r="25" spans="1:15" ht="13.5" customHeight="1">
      <c r="A25" s="763" t="s">
        <v>1340</v>
      </c>
      <c r="B25" s="764">
        <v>1601.5485100000001</v>
      </c>
      <c r="C25" s="764">
        <v>1601.5485000000001</v>
      </c>
      <c r="D25" s="764">
        <v>0</v>
      </c>
      <c r="E25" s="764">
        <v>0</v>
      </c>
      <c r="F25" s="764">
        <v>0</v>
      </c>
      <c r="G25" s="764">
        <v>0</v>
      </c>
      <c r="H25" s="764">
        <v>0</v>
      </c>
      <c r="I25" s="764">
        <v>0</v>
      </c>
      <c r="J25" s="764">
        <v>7828.1965300000002</v>
      </c>
      <c r="K25" s="764">
        <v>7828.1963699999997</v>
      </c>
      <c r="L25" s="764">
        <v>9429.7450399999998</v>
      </c>
      <c r="M25" s="764">
        <v>9429.7448699999986</v>
      </c>
      <c r="N25" s="764">
        <v>0</v>
      </c>
      <c r="O25" s="764">
        <v>0</v>
      </c>
    </row>
    <row r="26" spans="1:15" ht="13.5" customHeight="1">
      <c r="A26" s="763" t="s">
        <v>1341</v>
      </c>
      <c r="B26" s="764">
        <v>608.4791899999999</v>
      </c>
      <c r="C26" s="764">
        <v>608.47918000000004</v>
      </c>
      <c r="D26" s="764">
        <v>0</v>
      </c>
      <c r="E26" s="764">
        <v>0</v>
      </c>
      <c r="F26" s="764">
        <v>0</v>
      </c>
      <c r="G26" s="764">
        <v>0</v>
      </c>
      <c r="H26" s="764">
        <v>0</v>
      </c>
      <c r="I26" s="764">
        <v>0</v>
      </c>
      <c r="J26" s="764">
        <v>4588.2368899999992</v>
      </c>
      <c r="K26" s="764">
        <v>4588.2368899999992</v>
      </c>
      <c r="L26" s="764">
        <v>5196.7160800000001</v>
      </c>
      <c r="M26" s="764">
        <v>5196.7160700000004</v>
      </c>
      <c r="N26" s="764">
        <v>0</v>
      </c>
      <c r="O26" s="764">
        <v>0</v>
      </c>
    </row>
    <row r="27" spans="1:15" ht="13.5" customHeight="1">
      <c r="A27" s="763" t="s">
        <v>1342</v>
      </c>
      <c r="B27" s="764">
        <v>0</v>
      </c>
      <c r="C27" s="764">
        <v>0</v>
      </c>
      <c r="D27" s="764">
        <v>0</v>
      </c>
      <c r="E27" s="764">
        <v>0</v>
      </c>
      <c r="F27" s="764">
        <v>0</v>
      </c>
      <c r="G27" s="764">
        <v>0</v>
      </c>
      <c r="H27" s="764">
        <v>0</v>
      </c>
      <c r="I27" s="764">
        <v>0</v>
      </c>
      <c r="J27" s="764">
        <v>0</v>
      </c>
      <c r="K27" s="764">
        <v>0</v>
      </c>
      <c r="L27" s="764">
        <v>0</v>
      </c>
      <c r="M27" s="764">
        <v>0</v>
      </c>
      <c r="N27" s="764">
        <v>0</v>
      </c>
      <c r="O27" s="764">
        <v>0</v>
      </c>
    </row>
    <row r="28" spans="1:15" ht="22.5">
      <c r="A28" s="763" t="s">
        <v>1343</v>
      </c>
      <c r="B28" s="764">
        <v>2533.0707900000002</v>
      </c>
      <c r="C28" s="764">
        <v>2533.0708</v>
      </c>
      <c r="D28" s="764">
        <v>0</v>
      </c>
      <c r="E28" s="764">
        <v>0</v>
      </c>
      <c r="F28" s="764">
        <v>0</v>
      </c>
      <c r="G28" s="764">
        <v>0</v>
      </c>
      <c r="H28" s="764">
        <v>7.6675000000000004</v>
      </c>
      <c r="I28" s="764">
        <v>7.4221400000000006</v>
      </c>
      <c r="J28" s="764">
        <v>27620.435020000001</v>
      </c>
      <c r="K28" s="764">
        <v>27620.434980000002</v>
      </c>
      <c r="L28" s="764">
        <v>30161.173309999998</v>
      </c>
      <c r="M28" s="764">
        <v>30160.927920000002</v>
      </c>
      <c r="N28" s="764">
        <v>0</v>
      </c>
      <c r="O28" s="764">
        <v>0</v>
      </c>
    </row>
    <row r="29" spans="1:15" ht="13.5" customHeight="1">
      <c r="A29" s="763" t="s">
        <v>1344</v>
      </c>
      <c r="B29" s="764">
        <v>0</v>
      </c>
      <c r="C29" s="764">
        <v>0</v>
      </c>
      <c r="D29" s="764">
        <v>0</v>
      </c>
      <c r="E29" s="764">
        <v>0</v>
      </c>
      <c r="F29" s="764">
        <v>0</v>
      </c>
      <c r="G29" s="764">
        <v>0</v>
      </c>
      <c r="H29" s="764">
        <v>0</v>
      </c>
      <c r="I29" s="764">
        <v>0</v>
      </c>
      <c r="J29" s="764">
        <v>0</v>
      </c>
      <c r="K29" s="764">
        <v>0</v>
      </c>
      <c r="L29" s="764">
        <v>0</v>
      </c>
      <c r="M29" s="764">
        <v>0</v>
      </c>
      <c r="N29" s="764">
        <v>0</v>
      </c>
      <c r="O29" s="764">
        <v>0</v>
      </c>
    </row>
    <row r="30" spans="1:15" ht="13.5" customHeight="1">
      <c r="A30" s="761" t="s">
        <v>1349</v>
      </c>
      <c r="B30" s="762">
        <v>13933183.2063</v>
      </c>
      <c r="C30" s="762">
        <v>333807.24617</v>
      </c>
      <c r="D30" s="762">
        <v>55041.679010000007</v>
      </c>
      <c r="E30" s="762">
        <v>8277.8670500000007</v>
      </c>
      <c r="F30" s="762">
        <v>39432.071929999998</v>
      </c>
      <c r="G30" s="762">
        <v>9180.0776800000003</v>
      </c>
      <c r="H30" s="762">
        <v>59113.301389999993</v>
      </c>
      <c r="I30" s="762">
        <v>18097.299039999998</v>
      </c>
      <c r="J30" s="762">
        <v>1134019.8136</v>
      </c>
      <c r="K30" s="762">
        <v>797964.57643999998</v>
      </c>
      <c r="L30" s="762">
        <v>15220790.07223</v>
      </c>
      <c r="M30" s="762">
        <v>1167327.0663899998</v>
      </c>
      <c r="N30" s="762">
        <v>475107.98143999994</v>
      </c>
      <c r="O30" s="762">
        <v>139391.55638000002</v>
      </c>
    </row>
    <row r="31" spans="1:15" ht="12.75" customHeight="1">
      <c r="A31" s="36" t="s">
        <v>247</v>
      </c>
      <c r="L31" s="290"/>
    </row>
    <row r="32" spans="1:15" ht="12.75" customHeight="1">
      <c r="B32" s="290"/>
      <c r="L32" s="290"/>
    </row>
    <row r="33" spans="1:15" ht="12.75" customHeight="1">
      <c r="A33" s="73"/>
    </row>
    <row r="34" spans="1:15" ht="12.75" customHeight="1">
      <c r="G34" s="53"/>
    </row>
    <row r="35" spans="1:15" ht="12.75" customHeight="1"/>
    <row r="36" spans="1:15" ht="12.75" customHeight="1"/>
    <row r="37" spans="1:15" ht="12.75" customHeight="1"/>
    <row r="38" spans="1:15" ht="12.75" customHeight="1"/>
    <row r="39" spans="1:15" ht="12.75" customHeight="1"/>
    <row r="46" spans="1:15">
      <c r="O46" s="765" t="s">
        <v>1350</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2" customWidth="1"/>
    <col min="2" max="3" width="10.85546875" style="92" bestFit="1" customWidth="1"/>
    <col min="4" max="5" width="10.85546875" style="92" customWidth="1"/>
    <col min="6" max="16384" width="9.140625" style="92"/>
  </cols>
  <sheetData>
    <row r="1" spans="1:6" ht="15" customHeight="1">
      <c r="A1" s="613" t="s">
        <v>1029</v>
      </c>
      <c r="B1" s="445"/>
      <c r="C1" s="445"/>
      <c r="D1" s="445"/>
      <c r="E1" s="446" t="s">
        <v>1446</v>
      </c>
    </row>
    <row r="2" spans="1:6" ht="15" customHeight="1">
      <c r="A2" s="447" t="s">
        <v>1030</v>
      </c>
      <c r="B2" s="445"/>
      <c r="C2" s="445"/>
      <c r="D2" s="445"/>
      <c r="E2" s="448" t="s">
        <v>1447</v>
      </c>
    </row>
    <row r="3" spans="1:6">
      <c r="A3" s="67" t="s">
        <v>642</v>
      </c>
    </row>
    <row r="4" spans="1:6" ht="27.75" customHeight="1">
      <c r="A4" s="982" t="s">
        <v>1032</v>
      </c>
      <c r="B4" s="982"/>
      <c r="C4" s="982"/>
      <c r="D4" s="982"/>
      <c r="E4" s="982"/>
    </row>
    <row r="5" spans="1:6">
      <c r="B5" s="692"/>
      <c r="C5" s="694"/>
      <c r="D5" s="695"/>
      <c r="E5" s="692" t="s">
        <v>1228</v>
      </c>
    </row>
    <row r="6" spans="1:6">
      <c r="B6" s="693"/>
      <c r="C6" s="694"/>
      <c r="D6" s="691"/>
      <c r="E6" s="697" t="s">
        <v>1229</v>
      </c>
    </row>
    <row r="7" spans="1:6">
      <c r="B7" s="693"/>
      <c r="C7" s="694"/>
      <c r="D7" s="691"/>
      <c r="E7" s="696"/>
    </row>
    <row r="8" spans="1:6">
      <c r="A8" s="672" t="s">
        <v>1355</v>
      </c>
    </row>
    <row r="9" spans="1:6">
      <c r="A9" s="673" t="s">
        <v>1356</v>
      </c>
    </row>
    <row r="10" spans="1:6" ht="12.75" customHeight="1">
      <c r="A10"/>
      <c r="B10"/>
      <c r="C10"/>
      <c r="D10"/>
      <c r="E10" s="105" t="s">
        <v>391</v>
      </c>
    </row>
    <row r="11" spans="1:6" ht="22.5" customHeight="1">
      <c r="A11" s="981" t="s">
        <v>267</v>
      </c>
      <c r="B11" s="674" t="s">
        <v>295</v>
      </c>
      <c r="C11" s="674" t="s">
        <v>295</v>
      </c>
      <c r="D11" s="981" t="s">
        <v>296</v>
      </c>
      <c r="E11" s="981" t="s">
        <v>297</v>
      </c>
    </row>
    <row r="12" spans="1:6" ht="22.5" customHeight="1">
      <c r="A12" s="904"/>
      <c r="B12" s="675" t="s">
        <v>1113</v>
      </c>
      <c r="C12" s="675" t="s">
        <v>1445</v>
      </c>
      <c r="D12" s="981"/>
      <c r="E12" s="981"/>
    </row>
    <row r="13" spans="1:6" ht="15">
      <c r="A13" s="676" t="s">
        <v>1200</v>
      </c>
      <c r="B13" s="270">
        <v>155547.97744999998</v>
      </c>
      <c r="C13" s="270">
        <v>70923.659349999987</v>
      </c>
      <c r="D13" s="271">
        <v>-0.54403997716525754</v>
      </c>
      <c r="E13" s="270">
        <v>-84624.318099999989</v>
      </c>
      <c r="F13" s="85"/>
    </row>
    <row r="14" spans="1:6">
      <c r="A14" s="676" t="s">
        <v>1201</v>
      </c>
      <c r="B14" s="270">
        <v>5600572.6812800001</v>
      </c>
      <c r="C14" s="270">
        <v>2542871.6309099998</v>
      </c>
      <c r="D14" s="271">
        <v>-0.54596221214848495</v>
      </c>
      <c r="E14" s="270">
        <v>-3057701.0503700003</v>
      </c>
    </row>
    <row r="15" spans="1:6" ht="22.5">
      <c r="A15" s="677" t="s">
        <v>1202</v>
      </c>
      <c r="B15" s="270">
        <v>12191.148519999999</v>
      </c>
      <c r="C15" s="270">
        <v>563.40963999999997</v>
      </c>
      <c r="D15" s="271">
        <v>-0.95378535180047175</v>
      </c>
      <c r="E15" s="270">
        <v>-11627.738879999999</v>
      </c>
      <c r="F15" s="85"/>
    </row>
    <row r="16" spans="1:6">
      <c r="A16" s="788" t="s">
        <v>1203</v>
      </c>
      <c r="B16" s="789">
        <v>5768311.8072499987</v>
      </c>
      <c r="C16" s="789">
        <v>2614358.6998899998</v>
      </c>
      <c r="D16" s="790">
        <v>-0.54677229885456269</v>
      </c>
      <c r="E16" s="789">
        <v>-3153953.1073599989</v>
      </c>
    </row>
    <row r="17" spans="1:5">
      <c r="A17" s="676" t="s">
        <v>1204</v>
      </c>
      <c r="B17" s="678">
        <v>847936.85108999978</v>
      </c>
      <c r="C17" s="678">
        <v>142008.64821000001</v>
      </c>
      <c r="D17" s="679">
        <v>-0.83252449987584365</v>
      </c>
      <c r="E17" s="678">
        <v>-705928.20287999976</v>
      </c>
    </row>
    <row r="18" spans="1:5">
      <c r="A18" s="676" t="s">
        <v>1205</v>
      </c>
      <c r="B18" s="270">
        <v>0</v>
      </c>
      <c r="C18" s="270">
        <v>0</v>
      </c>
      <c r="D18" s="850" t="s">
        <v>837</v>
      </c>
      <c r="E18" s="851" t="s">
        <v>837</v>
      </c>
    </row>
    <row r="19" spans="1:5">
      <c r="A19" s="676" t="s">
        <v>1206</v>
      </c>
      <c r="B19" s="270">
        <v>343490.85222</v>
      </c>
      <c r="C19" s="270">
        <v>13562.865540000001</v>
      </c>
      <c r="D19" s="271">
        <v>-0.96051462374516672</v>
      </c>
      <c r="E19" s="270">
        <v>-329927.98667999997</v>
      </c>
    </row>
    <row r="20" spans="1:5">
      <c r="A20" s="676" t="s">
        <v>1207</v>
      </c>
      <c r="B20" s="270">
        <v>4567221.2564099999</v>
      </c>
      <c r="C20" s="270">
        <v>2452953.8869400006</v>
      </c>
      <c r="D20" s="271">
        <v>-0.46292203744293514</v>
      </c>
      <c r="E20" s="270">
        <v>-2114267.3694699993</v>
      </c>
    </row>
    <row r="21" spans="1:5" ht="22.5">
      <c r="A21" s="677" t="s">
        <v>1208</v>
      </c>
      <c r="B21" s="270">
        <v>9662.8475899999994</v>
      </c>
      <c r="C21" s="270">
        <v>5833.2992399999994</v>
      </c>
      <c r="D21" s="271">
        <v>-0.39631674972946562</v>
      </c>
      <c r="E21" s="270">
        <v>-3829.54835</v>
      </c>
    </row>
    <row r="22" spans="1:5">
      <c r="A22" s="788" t="s">
        <v>1209</v>
      </c>
      <c r="B22" s="775">
        <v>5768311.8073099991</v>
      </c>
      <c r="C22" s="775">
        <v>2614358.6998899998</v>
      </c>
      <c r="D22" s="776">
        <v>-0.54677229885927703</v>
      </c>
      <c r="E22" s="775">
        <v>-3153953.1074199993</v>
      </c>
    </row>
    <row r="23" spans="1:5">
      <c r="A23" s="36" t="s">
        <v>1210</v>
      </c>
    </row>
    <row r="25" spans="1:5">
      <c r="A25" s="680" t="s">
        <v>1357</v>
      </c>
    </row>
    <row r="26" spans="1:5">
      <c r="A26" s="681" t="s">
        <v>1358</v>
      </c>
    </row>
    <row r="27" spans="1:5">
      <c r="E27" s="105" t="s">
        <v>391</v>
      </c>
    </row>
    <row r="28" spans="1:5" ht="24" customHeight="1">
      <c r="A28" s="981" t="s">
        <v>267</v>
      </c>
      <c r="B28" s="674" t="s">
        <v>1211</v>
      </c>
      <c r="C28" s="674" t="s">
        <v>1211</v>
      </c>
      <c r="D28" s="981" t="s">
        <v>296</v>
      </c>
      <c r="E28" s="981" t="s">
        <v>297</v>
      </c>
    </row>
    <row r="29" spans="1:5" ht="22.5">
      <c r="A29" s="904"/>
      <c r="B29" s="675" t="s">
        <v>1472</v>
      </c>
      <c r="C29" s="675" t="s">
        <v>1473</v>
      </c>
      <c r="D29" s="981"/>
      <c r="E29" s="981"/>
    </row>
    <row r="30" spans="1:5">
      <c r="A30" s="677" t="s">
        <v>1212</v>
      </c>
      <c r="B30" s="287">
        <v>347705.23239999998</v>
      </c>
      <c r="C30" s="287">
        <v>144562.00220999998</v>
      </c>
      <c r="D30" s="271">
        <v>-0.58423978491156014</v>
      </c>
      <c r="E30" s="270">
        <v>-203143.23019</v>
      </c>
    </row>
    <row r="31" spans="1:5">
      <c r="A31" s="677" t="s">
        <v>1213</v>
      </c>
      <c r="B31" s="287">
        <v>143972.33877</v>
      </c>
      <c r="C31" s="287">
        <v>77427.534570000003</v>
      </c>
      <c r="D31" s="271">
        <v>-0.46220548175095816</v>
      </c>
      <c r="E31" s="270">
        <v>-66544.804199999999</v>
      </c>
    </row>
    <row r="32" spans="1:5">
      <c r="A32" s="677" t="s">
        <v>1214</v>
      </c>
      <c r="B32" s="287">
        <v>203732.89363000004</v>
      </c>
      <c r="C32" s="287">
        <v>67134.467640000003</v>
      </c>
      <c r="D32" s="271">
        <v>-0.6704780144048651</v>
      </c>
      <c r="E32" s="270">
        <v>-136598.42599000002</v>
      </c>
    </row>
    <row r="33" spans="1:5">
      <c r="A33" s="677" t="s">
        <v>1215</v>
      </c>
      <c r="B33" s="287">
        <v>25999.422629999994</v>
      </c>
      <c r="C33" s="287">
        <v>12439.784280000002</v>
      </c>
      <c r="D33" s="271">
        <v>-0.52153613343528293</v>
      </c>
      <c r="E33" s="270">
        <v>-13559.638349999992</v>
      </c>
    </row>
    <row r="34" spans="1:5">
      <c r="A34" s="677" t="s">
        <v>1216</v>
      </c>
      <c r="B34" s="287">
        <v>25622.875470000003</v>
      </c>
      <c r="C34" s="287">
        <v>9532.1628000000001</v>
      </c>
      <c r="D34" s="271">
        <v>-0.62798231560074003</v>
      </c>
      <c r="E34" s="270">
        <v>-16090.712670000003</v>
      </c>
    </row>
    <row r="35" spans="1:5" ht="22.5">
      <c r="A35" s="677" t="s">
        <v>1217</v>
      </c>
      <c r="B35" s="287">
        <v>376.54715999999991</v>
      </c>
      <c r="C35" s="287">
        <v>2907.6214799999993</v>
      </c>
      <c r="D35" s="682">
        <v>6.7217989905965565</v>
      </c>
      <c r="E35" s="270">
        <v>2531.0743199999993</v>
      </c>
    </row>
    <row r="36" spans="1:5">
      <c r="A36" s="677" t="s">
        <v>1218</v>
      </c>
      <c r="B36" s="287">
        <v>118743.54937999998</v>
      </c>
      <c r="C36" s="287">
        <v>33790.39342</v>
      </c>
      <c r="D36" s="271">
        <v>-0.71543386064816983</v>
      </c>
      <c r="E36" s="270">
        <v>-84953.155959999975</v>
      </c>
    </row>
    <row r="37" spans="1:5">
      <c r="A37" s="677" t="s">
        <v>1219</v>
      </c>
      <c r="B37" s="287">
        <v>66108.883199999997</v>
      </c>
      <c r="C37" s="287">
        <v>1015251.61225</v>
      </c>
      <c r="D37" s="271">
        <v>14.357264608124556</v>
      </c>
      <c r="E37" s="270">
        <v>949142.72904999997</v>
      </c>
    </row>
    <row r="38" spans="1:5" ht="22.5">
      <c r="A38" s="677" t="s">
        <v>1220</v>
      </c>
      <c r="B38" s="287">
        <v>52634.66618</v>
      </c>
      <c r="C38" s="287">
        <v>-981461.21882999991</v>
      </c>
      <c r="D38" s="682">
        <v>-19.646669392251855</v>
      </c>
      <c r="E38" s="270">
        <v>-1034095.8850099999</v>
      </c>
    </row>
    <row r="39" spans="1:5">
      <c r="A39" s="677" t="s">
        <v>1221</v>
      </c>
      <c r="B39" s="287">
        <v>492448.20441000001</v>
      </c>
      <c r="C39" s="287">
        <v>190792.17991000001</v>
      </c>
      <c r="D39" s="271">
        <v>-0.61256396469434327</v>
      </c>
      <c r="E39" s="270">
        <v>-301656.0245</v>
      </c>
    </row>
    <row r="40" spans="1:5">
      <c r="A40" s="677" t="s">
        <v>1222</v>
      </c>
      <c r="B40" s="287">
        <v>235704.09743999998</v>
      </c>
      <c r="C40" s="287">
        <v>1102211.30962</v>
      </c>
      <c r="D40" s="271">
        <v>3.6762501016791833</v>
      </c>
      <c r="E40" s="270">
        <v>866507.21218000003</v>
      </c>
    </row>
    <row r="41" spans="1:5" ht="22.5">
      <c r="A41" s="677" t="s">
        <v>1223</v>
      </c>
      <c r="B41" s="287">
        <v>256744.10703000004</v>
      </c>
      <c r="C41" s="287">
        <v>-911419.12971000001</v>
      </c>
      <c r="D41" s="682">
        <v>-4.5499125578898001</v>
      </c>
      <c r="E41" s="270">
        <v>-1168163.2367400001</v>
      </c>
    </row>
    <row r="42" spans="1:5">
      <c r="A42" s="677" t="s">
        <v>1224</v>
      </c>
      <c r="B42" s="287">
        <v>54739.838589999999</v>
      </c>
      <c r="C42" s="287">
        <v>-12268.814940000002</v>
      </c>
      <c r="D42" s="682">
        <v>-1.2241295417747413</v>
      </c>
      <c r="E42" s="270">
        <v>-67008.653529999996</v>
      </c>
    </row>
    <row r="43" spans="1:5" ht="21.75">
      <c r="A43" s="791" t="s">
        <v>1225</v>
      </c>
      <c r="B43" s="792">
        <v>202004.26843999999</v>
      </c>
      <c r="C43" s="792">
        <v>-899150.31477000006</v>
      </c>
      <c r="D43" s="839">
        <v>-5.4511451253668382</v>
      </c>
      <c r="E43" s="789">
        <v>-1101154.5832100001</v>
      </c>
    </row>
    <row r="44" spans="1:5">
      <c r="A44" s="36" t="s">
        <v>1210</v>
      </c>
    </row>
    <row r="46" spans="1:5">
      <c r="A46" s="680" t="s">
        <v>1359</v>
      </c>
    </row>
    <row r="47" spans="1:5">
      <c r="A47" s="681" t="s">
        <v>1360</v>
      </c>
    </row>
    <row r="48" spans="1:5">
      <c r="B48" s="105" t="s">
        <v>391</v>
      </c>
    </row>
    <row r="49" spans="1:5" ht="22.5">
      <c r="A49" s="981" t="s">
        <v>267</v>
      </c>
      <c r="B49" s="674" t="s">
        <v>1211</v>
      </c>
      <c r="C49" s="683"/>
      <c r="D49" s="983"/>
      <c r="E49" s="983"/>
    </row>
    <row r="50" spans="1:5" ht="22.5">
      <c r="A50" s="904"/>
      <c r="B50" s="675" t="s">
        <v>1473</v>
      </c>
      <c r="C50" s="684"/>
      <c r="D50" s="983"/>
      <c r="E50" s="983"/>
    </row>
    <row r="51" spans="1:5">
      <c r="A51" s="288" t="s">
        <v>643</v>
      </c>
      <c r="B51" s="289">
        <v>2539319.9873200003</v>
      </c>
      <c r="C51" s="685"/>
      <c r="D51" s="686"/>
      <c r="E51" s="687"/>
    </row>
    <row r="52" spans="1:5" ht="22.5">
      <c r="A52" s="677" t="s">
        <v>1226</v>
      </c>
      <c r="B52" s="289">
        <v>2873013.8765699998</v>
      </c>
      <c r="C52" s="685"/>
      <c r="D52" s="686"/>
      <c r="E52" s="687"/>
    </row>
    <row r="53" spans="1:5" ht="22.5">
      <c r="A53" s="677" t="s">
        <v>1227</v>
      </c>
      <c r="B53" s="289">
        <v>1033183.04091</v>
      </c>
      <c r="C53" s="685"/>
      <c r="D53" s="686"/>
      <c r="E53" s="687"/>
    </row>
    <row r="54" spans="1:5">
      <c r="A54" s="793" t="s">
        <v>346</v>
      </c>
      <c r="B54" s="794">
        <v>6445516.9047999997</v>
      </c>
      <c r="C54" s="688"/>
      <c r="D54" s="689"/>
      <c r="E54" s="690"/>
    </row>
    <row r="55" spans="1:5">
      <c r="A55" s="36" t="s">
        <v>1210</v>
      </c>
    </row>
    <row r="56" spans="1:5">
      <c r="A56" s="36"/>
    </row>
    <row r="57" spans="1:5">
      <c r="A57" s="680" t="s">
        <v>1361</v>
      </c>
    </row>
    <row r="58" spans="1:5">
      <c r="A58" s="681" t="s">
        <v>1362</v>
      </c>
    </row>
    <row r="59" spans="1:5">
      <c r="A59" s="36"/>
      <c r="B59" s="105" t="s">
        <v>391</v>
      </c>
    </row>
    <row r="60" spans="1:5" ht="22.5">
      <c r="A60" s="981" t="s">
        <v>267</v>
      </c>
      <c r="B60" s="674" t="s">
        <v>295</v>
      </c>
    </row>
    <row r="61" spans="1:5">
      <c r="A61" s="904"/>
      <c r="B61" s="675" t="s">
        <v>1445</v>
      </c>
    </row>
    <row r="62" spans="1:5">
      <c r="A62" s="288" t="s">
        <v>643</v>
      </c>
      <c r="B62" s="289">
        <v>804918.11350999994</v>
      </c>
    </row>
    <row r="63" spans="1:5" ht="22.5">
      <c r="A63" s="677" t="s">
        <v>1226</v>
      </c>
      <c r="B63" s="289">
        <v>1476022.6915200001</v>
      </c>
    </row>
    <row r="64" spans="1:5" ht="22.5">
      <c r="A64" s="677" t="s">
        <v>1227</v>
      </c>
      <c r="B64" s="289">
        <v>411216.24875999999</v>
      </c>
    </row>
    <row r="65" spans="1:5">
      <c r="A65" s="793" t="s">
        <v>346</v>
      </c>
      <c r="B65" s="794">
        <v>2692157.0537899998</v>
      </c>
    </row>
    <row r="66" spans="1:5">
      <c r="A66" s="36" t="s">
        <v>1210</v>
      </c>
    </row>
    <row r="67" spans="1:5">
      <c r="A67" s="73" t="s">
        <v>274</v>
      </c>
      <c r="E67" s="53" t="s">
        <v>343</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64" t="s">
        <v>269</v>
      </c>
      <c r="S1" s="312" t="str">
        <f>Naslovnica!A20</f>
        <v>Ožujak 2018.</v>
      </c>
    </row>
    <row r="2" spans="1:19" ht="12.75" customHeight="1">
      <c r="A2" s="7" t="s">
        <v>8</v>
      </c>
      <c r="S2" s="19" t="str">
        <f>Naslovnica!A24</f>
        <v>March 2018</v>
      </c>
    </row>
    <row r="3" spans="1:19" ht="12.75" customHeight="1"/>
    <row r="4" spans="1:19" ht="26.25" customHeight="1">
      <c r="A4" s="549"/>
      <c r="B4" s="879" t="s">
        <v>670</v>
      </c>
      <c r="C4" s="879"/>
      <c r="D4" s="879"/>
      <c r="E4" s="878" t="s">
        <v>671</v>
      </c>
      <c r="F4" s="878"/>
      <c r="G4" s="878"/>
      <c r="H4" s="878" t="s">
        <v>672</v>
      </c>
      <c r="I4" s="878"/>
      <c r="J4" s="878"/>
      <c r="K4" s="877" t="s">
        <v>842</v>
      </c>
      <c r="L4" s="877"/>
      <c r="M4" s="877"/>
      <c r="N4" s="877" t="s">
        <v>843</v>
      </c>
      <c r="O4" s="877"/>
      <c r="P4" s="877"/>
      <c r="Q4" s="878" t="s">
        <v>859</v>
      </c>
      <c r="R4" s="878"/>
      <c r="S4" s="878"/>
    </row>
    <row r="5" spans="1:19" ht="21" customHeight="1">
      <c r="A5" s="549" t="s">
        <v>673</v>
      </c>
      <c r="B5" s="879" t="s">
        <v>674</v>
      </c>
      <c r="C5" s="879"/>
      <c r="D5" s="879"/>
      <c r="E5" s="879" t="s">
        <v>674</v>
      </c>
      <c r="F5" s="879"/>
      <c r="G5" s="879"/>
      <c r="H5" s="879" t="s">
        <v>674</v>
      </c>
      <c r="I5" s="879"/>
      <c r="J5" s="879"/>
      <c r="K5" s="879" t="s">
        <v>675</v>
      </c>
      <c r="L5" s="879"/>
      <c r="M5" s="879"/>
      <c r="N5" s="879" t="s">
        <v>675</v>
      </c>
      <c r="O5" s="879"/>
      <c r="P5" s="879"/>
      <c r="Q5" s="879" t="s">
        <v>675</v>
      </c>
      <c r="R5" s="879"/>
      <c r="S5" s="879"/>
    </row>
    <row r="6" spans="1:19">
      <c r="A6" s="549"/>
      <c r="B6" s="602" t="s">
        <v>655</v>
      </c>
      <c r="C6" s="602" t="s">
        <v>656</v>
      </c>
      <c r="D6" s="602" t="s">
        <v>657</v>
      </c>
      <c r="E6" s="602" t="s">
        <v>655</v>
      </c>
      <c r="F6" s="602" t="s">
        <v>656</v>
      </c>
      <c r="G6" s="602" t="s">
        <v>657</v>
      </c>
      <c r="H6" s="602" t="s">
        <v>655</v>
      </c>
      <c r="I6" s="602" t="s">
        <v>656</v>
      </c>
      <c r="J6" s="602" t="s">
        <v>657</v>
      </c>
      <c r="K6" s="602" t="s">
        <v>655</v>
      </c>
      <c r="L6" s="602" t="s">
        <v>656</v>
      </c>
      <c r="M6" s="602" t="s">
        <v>657</v>
      </c>
      <c r="N6" s="602" t="s">
        <v>655</v>
      </c>
      <c r="O6" s="602" t="s">
        <v>656</v>
      </c>
      <c r="P6" s="602" t="s">
        <v>657</v>
      </c>
      <c r="Q6" s="597" t="s">
        <v>655</v>
      </c>
      <c r="R6" s="597" t="s">
        <v>656</v>
      </c>
      <c r="S6" s="597" t="s">
        <v>657</v>
      </c>
    </row>
    <row r="7" spans="1:19" ht="12.75" customHeight="1">
      <c r="A7" s="550" t="s">
        <v>30</v>
      </c>
      <c r="B7" s="598">
        <v>7</v>
      </c>
      <c r="C7" s="598">
        <v>2530</v>
      </c>
      <c r="D7" s="598">
        <v>6</v>
      </c>
      <c r="E7" s="598">
        <v>3</v>
      </c>
      <c r="F7" s="598">
        <v>1719</v>
      </c>
      <c r="G7" s="598">
        <v>4</v>
      </c>
      <c r="H7" s="598">
        <v>10</v>
      </c>
      <c r="I7" s="598">
        <v>4249</v>
      </c>
      <c r="J7" s="598">
        <v>10</v>
      </c>
      <c r="K7" s="598">
        <v>-3</v>
      </c>
      <c r="L7" s="598">
        <v>-72</v>
      </c>
      <c r="M7" s="598">
        <v>1</v>
      </c>
      <c r="N7" s="598">
        <v>-1</v>
      </c>
      <c r="O7" s="598">
        <v>-149</v>
      </c>
      <c r="P7" s="598">
        <v>-1</v>
      </c>
      <c r="Q7" s="600">
        <v>-0.2857142857142857</v>
      </c>
      <c r="R7" s="600">
        <v>-4.944071588366894E-2</v>
      </c>
      <c r="S7" s="600">
        <v>0</v>
      </c>
    </row>
    <row r="8" spans="1:19" ht="12.75" customHeight="1">
      <c r="A8" s="139" t="s">
        <v>31</v>
      </c>
      <c r="B8" s="598">
        <v>256</v>
      </c>
      <c r="C8" s="598">
        <v>94326</v>
      </c>
      <c r="D8" s="598">
        <v>114</v>
      </c>
      <c r="E8" s="598">
        <v>175</v>
      </c>
      <c r="F8" s="598">
        <v>77755</v>
      </c>
      <c r="G8" s="598">
        <v>91</v>
      </c>
      <c r="H8" s="598">
        <v>431</v>
      </c>
      <c r="I8" s="598">
        <v>172081</v>
      </c>
      <c r="J8" s="598">
        <v>205</v>
      </c>
      <c r="K8" s="598">
        <v>2</v>
      </c>
      <c r="L8" s="598">
        <v>-196</v>
      </c>
      <c r="M8" s="598">
        <v>5</v>
      </c>
      <c r="N8" s="598">
        <v>5</v>
      </c>
      <c r="O8" s="598">
        <v>-284</v>
      </c>
      <c r="P8" s="598">
        <v>2</v>
      </c>
      <c r="Q8" s="600">
        <v>1.6509433962264231E-2</v>
      </c>
      <c r="R8" s="600">
        <v>-2.7816250485335203E-3</v>
      </c>
      <c r="S8" s="600">
        <v>3.5353535353535248E-2</v>
      </c>
    </row>
    <row r="9" spans="1:19" ht="12.75" customHeight="1">
      <c r="A9" s="139" t="s">
        <v>32</v>
      </c>
      <c r="B9" s="598">
        <v>421</v>
      </c>
      <c r="C9" s="598">
        <v>120406</v>
      </c>
      <c r="D9" s="598">
        <v>67</v>
      </c>
      <c r="E9" s="598">
        <v>296</v>
      </c>
      <c r="F9" s="598">
        <v>113278</v>
      </c>
      <c r="G9" s="598">
        <v>93</v>
      </c>
      <c r="H9" s="598">
        <v>717</v>
      </c>
      <c r="I9" s="598">
        <v>233684</v>
      </c>
      <c r="J9" s="598">
        <v>160</v>
      </c>
      <c r="K9" s="598">
        <v>-3</v>
      </c>
      <c r="L9" s="598">
        <v>-181</v>
      </c>
      <c r="M9" s="598">
        <v>0</v>
      </c>
      <c r="N9" s="598">
        <v>4</v>
      </c>
      <c r="O9" s="598">
        <v>-390</v>
      </c>
      <c r="P9" s="598">
        <v>1</v>
      </c>
      <c r="Q9" s="600">
        <v>1.3966480446927498E-3</v>
      </c>
      <c r="R9" s="600">
        <v>-2.4375146741798526E-3</v>
      </c>
      <c r="S9" s="600">
        <v>6.2893081761006275E-3</v>
      </c>
    </row>
    <row r="10" spans="1:19" ht="12.75" customHeight="1">
      <c r="A10" s="139" t="s">
        <v>33</v>
      </c>
      <c r="B10" s="598">
        <v>809</v>
      </c>
      <c r="C10" s="598">
        <v>145736</v>
      </c>
      <c r="D10" s="598">
        <v>69</v>
      </c>
      <c r="E10" s="598">
        <v>423</v>
      </c>
      <c r="F10" s="598">
        <v>139000</v>
      </c>
      <c r="G10" s="598">
        <v>53</v>
      </c>
      <c r="H10" s="598">
        <v>1232</v>
      </c>
      <c r="I10" s="598">
        <v>284736</v>
      </c>
      <c r="J10" s="598">
        <v>122</v>
      </c>
      <c r="K10" s="598">
        <v>3</v>
      </c>
      <c r="L10" s="598">
        <v>-205</v>
      </c>
      <c r="M10" s="598">
        <v>2</v>
      </c>
      <c r="N10" s="598">
        <v>-1</v>
      </c>
      <c r="O10" s="598">
        <v>-1</v>
      </c>
      <c r="P10" s="598">
        <v>-1</v>
      </c>
      <c r="Q10" s="600">
        <v>1.6260162601626771E-3</v>
      </c>
      <c r="R10" s="600">
        <v>-7.2295414505407773E-4</v>
      </c>
      <c r="S10" s="600">
        <v>8.2644628099173278E-3</v>
      </c>
    </row>
    <row r="11" spans="1:19" ht="12.75" customHeight="1">
      <c r="A11" s="139" t="s">
        <v>34</v>
      </c>
      <c r="B11" s="598">
        <v>859</v>
      </c>
      <c r="C11" s="598">
        <v>155744</v>
      </c>
      <c r="D11" s="598">
        <v>70</v>
      </c>
      <c r="E11" s="598">
        <v>385</v>
      </c>
      <c r="F11" s="598">
        <v>147081</v>
      </c>
      <c r="G11" s="598">
        <v>80</v>
      </c>
      <c r="H11" s="598">
        <v>1244</v>
      </c>
      <c r="I11" s="598">
        <v>302825</v>
      </c>
      <c r="J11" s="598">
        <v>150</v>
      </c>
      <c r="K11" s="598">
        <v>-5</v>
      </c>
      <c r="L11" s="598">
        <v>65</v>
      </c>
      <c r="M11" s="598">
        <v>1</v>
      </c>
      <c r="N11" s="598">
        <v>-3</v>
      </c>
      <c r="O11" s="598">
        <v>-45</v>
      </c>
      <c r="P11" s="598">
        <v>-2</v>
      </c>
      <c r="Q11" s="600">
        <v>-6.389776357827448E-3</v>
      </c>
      <c r="R11" s="600">
        <v>6.6049107511512162E-5</v>
      </c>
      <c r="S11" s="600">
        <v>-6.6225165562914245E-3</v>
      </c>
    </row>
    <row r="12" spans="1:19" ht="12.75" customHeight="1">
      <c r="A12" s="139" t="s">
        <v>35</v>
      </c>
      <c r="B12" s="598">
        <v>732</v>
      </c>
      <c r="C12" s="598">
        <v>139077</v>
      </c>
      <c r="D12" s="598">
        <v>79</v>
      </c>
      <c r="E12" s="598">
        <v>378</v>
      </c>
      <c r="F12" s="598">
        <v>137237</v>
      </c>
      <c r="G12" s="598">
        <v>92</v>
      </c>
      <c r="H12" s="598">
        <v>1110</v>
      </c>
      <c r="I12" s="598">
        <v>276314</v>
      </c>
      <c r="J12" s="598">
        <v>171</v>
      </c>
      <c r="K12" s="598">
        <v>15</v>
      </c>
      <c r="L12" s="598">
        <v>364</v>
      </c>
      <c r="M12" s="598">
        <v>-1</v>
      </c>
      <c r="N12" s="598">
        <v>-3</v>
      </c>
      <c r="O12" s="598">
        <v>238</v>
      </c>
      <c r="P12" s="598">
        <v>3</v>
      </c>
      <c r="Q12" s="600">
        <v>1.0928961748633892E-2</v>
      </c>
      <c r="R12" s="600">
        <v>2.1834377901579494E-3</v>
      </c>
      <c r="S12" s="600">
        <v>1.1834319526627279E-2</v>
      </c>
    </row>
    <row r="13" spans="1:19" ht="12.75" customHeight="1">
      <c r="A13" s="139" t="s">
        <v>36</v>
      </c>
      <c r="B13" s="598">
        <v>515</v>
      </c>
      <c r="C13" s="598">
        <v>116250</v>
      </c>
      <c r="D13" s="598">
        <v>107</v>
      </c>
      <c r="E13" s="598">
        <v>257</v>
      </c>
      <c r="F13" s="598">
        <v>122639</v>
      </c>
      <c r="G13" s="598">
        <v>96</v>
      </c>
      <c r="H13" s="598">
        <v>772</v>
      </c>
      <c r="I13" s="598">
        <v>238889</v>
      </c>
      <c r="J13" s="598">
        <v>203</v>
      </c>
      <c r="K13" s="598">
        <v>5</v>
      </c>
      <c r="L13" s="598">
        <v>410</v>
      </c>
      <c r="M13" s="598">
        <v>0</v>
      </c>
      <c r="N13" s="598">
        <v>10</v>
      </c>
      <c r="O13" s="598">
        <v>173</v>
      </c>
      <c r="P13" s="598">
        <v>-2</v>
      </c>
      <c r="Q13" s="600">
        <v>1.9815059445178251E-2</v>
      </c>
      <c r="R13" s="600">
        <v>2.4464344162546947E-3</v>
      </c>
      <c r="S13" s="600">
        <v>-9.7560975609756184E-3</v>
      </c>
    </row>
    <row r="14" spans="1:19" ht="12.75" customHeight="1">
      <c r="A14" s="139" t="s">
        <v>37</v>
      </c>
      <c r="B14" s="598">
        <v>299</v>
      </c>
      <c r="C14" s="598">
        <v>110995</v>
      </c>
      <c r="D14" s="598">
        <v>143</v>
      </c>
      <c r="E14" s="598">
        <v>152</v>
      </c>
      <c r="F14" s="598">
        <v>115633</v>
      </c>
      <c r="G14" s="598">
        <v>210</v>
      </c>
      <c r="H14" s="598">
        <v>451</v>
      </c>
      <c r="I14" s="598">
        <v>226628</v>
      </c>
      <c r="J14" s="598">
        <v>353</v>
      </c>
      <c r="K14" s="598">
        <v>4</v>
      </c>
      <c r="L14" s="598">
        <v>-18</v>
      </c>
      <c r="M14" s="598">
        <v>-3</v>
      </c>
      <c r="N14" s="598">
        <v>4</v>
      </c>
      <c r="O14" s="598">
        <v>163</v>
      </c>
      <c r="P14" s="598">
        <v>-4</v>
      </c>
      <c r="Q14" s="600">
        <v>1.8058690744920947E-2</v>
      </c>
      <c r="R14" s="600">
        <v>6.4022465262292272E-4</v>
      </c>
      <c r="S14" s="600">
        <v>-1.9444444444444486E-2</v>
      </c>
    </row>
    <row r="15" spans="1:19" ht="12.75" customHeight="1">
      <c r="A15" s="139" t="s">
        <v>38</v>
      </c>
      <c r="B15" s="598">
        <v>5</v>
      </c>
      <c r="C15" s="598">
        <v>51130</v>
      </c>
      <c r="D15" s="598">
        <v>250</v>
      </c>
      <c r="E15" s="598">
        <v>0</v>
      </c>
      <c r="F15" s="598">
        <v>40164</v>
      </c>
      <c r="G15" s="598">
        <v>7476</v>
      </c>
      <c r="H15" s="598">
        <v>5</v>
      </c>
      <c r="I15" s="598">
        <v>91294</v>
      </c>
      <c r="J15" s="598">
        <v>7726</v>
      </c>
      <c r="K15" s="598">
        <v>5</v>
      </c>
      <c r="L15" s="598">
        <v>1339</v>
      </c>
      <c r="M15" s="598">
        <v>-2</v>
      </c>
      <c r="N15" s="598">
        <v>0</v>
      </c>
      <c r="O15" s="598">
        <v>1815</v>
      </c>
      <c r="P15" s="598">
        <v>-311</v>
      </c>
      <c r="Q15" s="600" t="s">
        <v>1505</v>
      </c>
      <c r="R15" s="600">
        <v>3.5783980031767637E-2</v>
      </c>
      <c r="S15" s="600">
        <v>-3.8935190944147324E-2</v>
      </c>
    </row>
    <row r="16" spans="1:19" ht="12.75" customHeight="1">
      <c r="A16" s="139" t="s">
        <v>39</v>
      </c>
      <c r="B16" s="598">
        <v>0</v>
      </c>
      <c r="C16" s="598">
        <v>492</v>
      </c>
      <c r="D16" s="598">
        <v>11094</v>
      </c>
      <c r="E16" s="598">
        <v>0</v>
      </c>
      <c r="F16" s="598">
        <v>1</v>
      </c>
      <c r="G16" s="598">
        <v>7226</v>
      </c>
      <c r="H16" s="598">
        <v>0</v>
      </c>
      <c r="I16" s="598">
        <v>493</v>
      </c>
      <c r="J16" s="598">
        <v>18320</v>
      </c>
      <c r="K16" s="598">
        <v>0</v>
      </c>
      <c r="L16" s="598">
        <v>478</v>
      </c>
      <c r="M16" s="598">
        <v>-238</v>
      </c>
      <c r="N16" s="598">
        <v>0</v>
      </c>
      <c r="O16" s="598">
        <v>0</v>
      </c>
      <c r="P16" s="598">
        <v>183</v>
      </c>
      <c r="Q16" s="600" t="s">
        <v>1505</v>
      </c>
      <c r="R16" s="600">
        <v>31.866666666666667</v>
      </c>
      <c r="S16" s="600">
        <v>-2.9931972789115635E-3</v>
      </c>
    </row>
    <row r="17" spans="1:19" ht="12.75" customHeight="1">
      <c r="A17" s="139" t="s">
        <v>40</v>
      </c>
      <c r="B17" s="598">
        <v>0</v>
      </c>
      <c r="C17" s="598">
        <v>1</v>
      </c>
      <c r="D17" s="598">
        <v>370</v>
      </c>
      <c r="E17" s="598">
        <v>0</v>
      </c>
      <c r="F17" s="598">
        <v>0</v>
      </c>
      <c r="G17" s="598">
        <v>206</v>
      </c>
      <c r="H17" s="598">
        <v>0</v>
      </c>
      <c r="I17" s="598">
        <v>1</v>
      </c>
      <c r="J17" s="598">
        <v>576</v>
      </c>
      <c r="K17" s="598">
        <v>0</v>
      </c>
      <c r="L17" s="598">
        <v>0</v>
      </c>
      <c r="M17" s="598">
        <v>47</v>
      </c>
      <c r="N17" s="598">
        <v>0</v>
      </c>
      <c r="O17" s="598">
        <v>0</v>
      </c>
      <c r="P17" s="598">
        <v>29</v>
      </c>
      <c r="Q17" s="600" t="s">
        <v>1505</v>
      </c>
      <c r="R17" s="600">
        <v>0</v>
      </c>
      <c r="S17" s="600">
        <v>0.15199999999999991</v>
      </c>
    </row>
    <row r="18" spans="1:19" ht="24">
      <c r="A18" s="551" t="s">
        <v>676</v>
      </c>
      <c r="B18" s="599">
        <v>3903</v>
      </c>
      <c r="C18" s="599">
        <v>936687</v>
      </c>
      <c r="D18" s="599">
        <v>12369</v>
      </c>
      <c r="E18" s="599">
        <v>2069</v>
      </c>
      <c r="F18" s="599">
        <v>894507</v>
      </c>
      <c r="G18" s="599">
        <v>15627</v>
      </c>
      <c r="H18" s="599">
        <v>5972</v>
      </c>
      <c r="I18" s="599">
        <v>1831194</v>
      </c>
      <c r="J18" s="599">
        <v>27996</v>
      </c>
      <c r="K18" s="599">
        <v>23</v>
      </c>
      <c r="L18" s="599">
        <v>1984</v>
      </c>
      <c r="M18" s="599">
        <v>-188</v>
      </c>
      <c r="N18" s="599">
        <v>15</v>
      </c>
      <c r="O18" s="599">
        <v>1520</v>
      </c>
      <c r="P18" s="599">
        <v>-103</v>
      </c>
      <c r="Q18" s="601">
        <v>6.4037748567575825E-3</v>
      </c>
      <c r="R18" s="601">
        <v>1.9171741378460894E-3</v>
      </c>
      <c r="S18" s="601">
        <v>-1.0287411178279804E-2</v>
      </c>
    </row>
    <row r="19" spans="1:19" ht="24">
      <c r="A19" s="726" t="s">
        <v>1281</v>
      </c>
      <c r="B19" s="876">
        <v>952959</v>
      </c>
      <c r="C19" s="876"/>
      <c r="D19" s="876"/>
      <c r="E19" s="876">
        <v>912203</v>
      </c>
      <c r="F19" s="876"/>
      <c r="G19" s="876"/>
      <c r="H19" s="876">
        <v>1865162</v>
      </c>
      <c r="I19" s="876"/>
      <c r="J19" s="876"/>
      <c r="K19" s="876">
        <v>1819</v>
      </c>
      <c r="L19" s="876"/>
      <c r="M19" s="876"/>
      <c r="N19" s="876">
        <v>1432</v>
      </c>
      <c r="O19" s="876"/>
      <c r="P19" s="876"/>
      <c r="Q19" s="875">
        <v>1.7460555311183956E-3</v>
      </c>
      <c r="R19" s="875"/>
      <c r="S19" s="875"/>
    </row>
    <row r="20" spans="1:19" ht="12.75" customHeight="1">
      <c r="A20" s="23" t="s">
        <v>41</v>
      </c>
    </row>
    <row r="21" spans="1:19" ht="12.75" customHeight="1"/>
    <row r="22" spans="1:19" ht="12.75" customHeight="1">
      <c r="A22" s="464" t="s">
        <v>677</v>
      </c>
      <c r="N22" s="312" t="str">
        <f>Naslovnica!A20</f>
        <v>Ožujak 2018.</v>
      </c>
    </row>
    <row r="23" spans="1:19" ht="12.75" customHeight="1">
      <c r="A23" s="22" t="s">
        <v>678</v>
      </c>
      <c r="K23" s="75"/>
      <c r="N23" s="19" t="str">
        <f>Naslovnica!A24</f>
        <v>March 2018</v>
      </c>
    </row>
    <row r="24" spans="1:19" ht="12.75" customHeight="1">
      <c r="A24" s="58"/>
      <c r="B24" s="58"/>
      <c r="C24" s="58"/>
      <c r="D24" s="58"/>
      <c r="E24" s="58"/>
      <c r="F24" s="58"/>
      <c r="G24" s="58"/>
      <c r="H24" s="58"/>
      <c r="I24" s="58"/>
      <c r="J24" s="58"/>
      <c r="K24" s="58"/>
      <c r="L24" s="58"/>
      <c r="M24" s="58"/>
      <c r="N24" s="58"/>
    </row>
    <row r="25" spans="1:19" ht="12.75" customHeight="1">
      <c r="A25" s="552"/>
      <c r="B25" s="552"/>
      <c r="C25" s="552"/>
      <c r="D25" s="552"/>
      <c r="E25" s="552"/>
      <c r="F25" s="552"/>
      <c r="G25" s="552"/>
      <c r="H25" s="552"/>
      <c r="I25" s="552"/>
      <c r="J25" s="552"/>
      <c r="K25" s="552"/>
      <c r="L25" s="552"/>
      <c r="M25" s="552"/>
      <c r="N25" s="552"/>
      <c r="O25" s="552"/>
    </row>
    <row r="26" spans="1:19" ht="12.75" customHeight="1">
      <c r="A26" s="552"/>
      <c r="B26" s="552"/>
      <c r="C26" s="552"/>
      <c r="D26" s="552"/>
      <c r="E26" s="552"/>
      <c r="F26" s="552"/>
      <c r="G26" s="552"/>
      <c r="H26" s="552"/>
      <c r="I26" s="552"/>
      <c r="J26" s="552"/>
      <c r="K26" s="553"/>
      <c r="L26" s="552"/>
      <c r="M26" s="552"/>
      <c r="N26" s="552"/>
      <c r="O26" s="552"/>
    </row>
    <row r="27" spans="1:19" ht="12.75" customHeight="1">
      <c r="A27" s="552"/>
      <c r="B27" s="552"/>
      <c r="C27" s="552"/>
      <c r="D27" s="552"/>
      <c r="E27" s="552"/>
      <c r="F27" s="552"/>
      <c r="G27" s="552"/>
      <c r="H27" s="552"/>
      <c r="I27" s="552"/>
      <c r="J27" s="552"/>
      <c r="K27" s="553"/>
      <c r="L27" s="552"/>
      <c r="M27" s="552"/>
      <c r="N27" s="552"/>
      <c r="O27" s="552"/>
    </row>
    <row r="28" spans="1:19" ht="12.75" customHeight="1">
      <c r="A28" s="552"/>
      <c r="B28" s="552"/>
      <c r="C28" s="552"/>
      <c r="D28" s="552"/>
      <c r="E28" s="552"/>
      <c r="F28" s="552"/>
      <c r="G28" s="552"/>
      <c r="H28" s="552"/>
      <c r="I28" s="552"/>
      <c r="J28" s="552"/>
      <c r="K28" s="553"/>
      <c r="L28" s="552"/>
      <c r="M28" s="552"/>
      <c r="N28" s="552"/>
      <c r="O28" s="552"/>
    </row>
    <row r="29" spans="1:19" ht="12.75" customHeight="1">
      <c r="A29" s="552"/>
      <c r="B29" s="552"/>
      <c r="C29" s="552"/>
      <c r="D29" s="552"/>
      <c r="E29" s="552"/>
      <c r="F29" s="552"/>
      <c r="G29" s="552"/>
      <c r="H29" s="552"/>
      <c r="I29" s="552"/>
      <c r="J29" s="552"/>
      <c r="K29" s="554"/>
      <c r="L29" s="552"/>
      <c r="M29" s="552"/>
      <c r="N29" s="552"/>
      <c r="O29" s="552"/>
    </row>
    <row r="30" spans="1:19" ht="12.75" customHeight="1">
      <c r="A30" s="552"/>
      <c r="B30" s="552"/>
      <c r="C30" s="552"/>
      <c r="D30" s="552"/>
      <c r="E30" s="552"/>
      <c r="F30" s="552"/>
      <c r="G30" s="552"/>
      <c r="H30" s="552"/>
      <c r="I30" s="552"/>
      <c r="J30" s="552"/>
      <c r="K30" s="554"/>
      <c r="L30" s="552"/>
      <c r="M30" s="552"/>
      <c r="N30" s="552"/>
      <c r="O30" s="552"/>
    </row>
    <row r="31" spans="1:19" ht="12.75" customHeight="1">
      <c r="A31" s="552"/>
      <c r="B31" s="552"/>
      <c r="C31" s="552"/>
      <c r="D31" s="552"/>
      <c r="E31" s="552"/>
      <c r="F31" s="552"/>
      <c r="G31" s="552"/>
      <c r="H31" s="552"/>
      <c r="I31" s="552"/>
      <c r="J31" s="552"/>
      <c r="K31" s="552"/>
      <c r="L31" s="552"/>
      <c r="M31" s="552"/>
      <c r="N31" s="552"/>
      <c r="O31" s="552"/>
    </row>
    <row r="32" spans="1:19" ht="12.75" customHeight="1">
      <c r="A32" s="552"/>
      <c r="B32" s="552"/>
      <c r="C32" s="552"/>
      <c r="D32" s="552"/>
      <c r="E32" s="552"/>
      <c r="F32" s="552"/>
      <c r="G32" s="552"/>
      <c r="H32" s="552"/>
      <c r="I32" s="552"/>
      <c r="J32" s="552"/>
      <c r="K32" s="552"/>
      <c r="L32" s="552"/>
      <c r="M32" s="552"/>
      <c r="N32" s="552"/>
      <c r="O32" s="552"/>
    </row>
    <row r="33" spans="1:15" ht="12.75" customHeight="1">
      <c r="A33" s="552"/>
      <c r="B33" s="552"/>
      <c r="C33" s="552"/>
      <c r="D33" s="552"/>
      <c r="E33" s="552"/>
      <c r="F33" s="552"/>
      <c r="G33" s="552"/>
      <c r="H33" s="552"/>
      <c r="I33" s="552"/>
      <c r="J33" s="552"/>
      <c r="K33" s="552"/>
      <c r="L33" s="552"/>
      <c r="M33" s="552"/>
      <c r="N33" s="552"/>
      <c r="O33" s="552"/>
    </row>
    <row r="34" spans="1:15" ht="12.75" customHeight="1">
      <c r="A34" s="552"/>
      <c r="B34" s="552"/>
      <c r="C34" s="552"/>
      <c r="D34" s="552"/>
      <c r="E34" s="552"/>
      <c r="F34" s="552"/>
      <c r="G34" s="552"/>
      <c r="H34" s="552"/>
      <c r="I34" s="552"/>
      <c r="J34" s="552"/>
      <c r="K34" s="552"/>
      <c r="L34" s="552"/>
      <c r="M34" s="552"/>
      <c r="N34" s="552"/>
      <c r="O34" s="552"/>
    </row>
    <row r="35" spans="1:15" ht="12.75" customHeight="1">
      <c r="A35" s="552"/>
      <c r="B35" s="552"/>
      <c r="C35" s="552"/>
      <c r="D35" s="552"/>
      <c r="E35" s="552"/>
      <c r="F35" s="552"/>
      <c r="G35" s="552"/>
      <c r="H35" s="552"/>
      <c r="I35" s="552"/>
      <c r="J35" s="552"/>
      <c r="K35" s="552"/>
      <c r="L35" s="552"/>
      <c r="M35" s="552"/>
      <c r="N35" s="552"/>
      <c r="O35" s="552"/>
    </row>
    <row r="36" spans="1:15" ht="12.75" customHeight="1">
      <c r="A36" s="552"/>
      <c r="B36" s="552"/>
      <c r="C36" s="552"/>
      <c r="D36" s="552"/>
      <c r="E36" s="552"/>
      <c r="F36" s="552"/>
      <c r="G36" s="552"/>
      <c r="H36" s="552"/>
      <c r="I36" s="552"/>
      <c r="J36" s="552"/>
      <c r="K36" s="552"/>
      <c r="L36" s="552"/>
      <c r="M36" s="552"/>
      <c r="N36" s="552"/>
      <c r="O36" s="552"/>
    </row>
    <row r="37" spans="1:15" ht="12.75" customHeight="1">
      <c r="A37" s="552"/>
      <c r="B37" s="552"/>
      <c r="C37" s="552"/>
      <c r="D37" s="552"/>
      <c r="E37" s="552"/>
      <c r="F37" s="552"/>
      <c r="G37" s="552"/>
      <c r="H37" s="552"/>
      <c r="I37" s="552"/>
      <c r="J37" s="552"/>
      <c r="K37" s="552"/>
      <c r="L37" s="552"/>
      <c r="M37" s="552"/>
      <c r="N37" s="552"/>
      <c r="O37" s="552"/>
    </row>
    <row r="38" spans="1:15" ht="12.75" customHeight="1">
      <c r="A38" s="552"/>
      <c r="B38" s="552"/>
      <c r="C38" s="552"/>
      <c r="D38" s="552"/>
      <c r="E38" s="552"/>
      <c r="F38" s="552"/>
      <c r="G38" s="552"/>
      <c r="H38" s="552"/>
      <c r="I38" s="552"/>
      <c r="J38" s="552"/>
      <c r="K38" s="552"/>
      <c r="L38" s="552"/>
      <c r="M38" s="552"/>
      <c r="N38" s="552"/>
      <c r="O38" s="552"/>
    </row>
    <row r="39" spans="1:15" ht="12.75" customHeight="1">
      <c r="A39" s="552"/>
      <c r="B39" s="552"/>
      <c r="C39" s="552"/>
      <c r="D39" s="552"/>
      <c r="E39" s="552"/>
      <c r="F39" s="552"/>
      <c r="G39" s="552"/>
      <c r="H39" s="552"/>
      <c r="I39" s="552"/>
      <c r="J39" s="552"/>
      <c r="K39" s="552"/>
      <c r="L39" s="552"/>
      <c r="M39" s="552"/>
      <c r="N39" s="552"/>
      <c r="O39" s="552"/>
    </row>
    <row r="40" spans="1:15" ht="12.75" customHeight="1">
      <c r="A40" s="552"/>
      <c r="B40" s="552"/>
      <c r="C40" s="552"/>
      <c r="D40" s="552"/>
      <c r="E40" s="552"/>
      <c r="F40" s="552"/>
      <c r="G40" s="552"/>
      <c r="H40" s="552"/>
      <c r="I40" s="552"/>
      <c r="J40" s="552"/>
      <c r="K40" s="552"/>
      <c r="L40" s="552"/>
      <c r="M40" s="552"/>
      <c r="N40" s="552"/>
      <c r="O40" s="552"/>
    </row>
    <row r="41" spans="1:15" ht="12.75" customHeight="1">
      <c r="A41" s="552"/>
      <c r="B41" s="552"/>
      <c r="C41" s="552"/>
      <c r="D41" s="552"/>
      <c r="E41" s="552"/>
      <c r="F41" s="552"/>
      <c r="G41" s="552"/>
      <c r="H41" s="552"/>
      <c r="I41" s="552"/>
      <c r="J41" s="552"/>
      <c r="K41" s="552"/>
      <c r="L41" s="552"/>
      <c r="M41" s="552"/>
      <c r="N41" s="552"/>
      <c r="O41" s="552"/>
    </row>
    <row r="42" spans="1:15" ht="12.75" customHeight="1">
      <c r="A42" s="552"/>
      <c r="B42" s="552"/>
      <c r="C42" s="552"/>
      <c r="D42" s="552"/>
      <c r="E42" s="552"/>
      <c r="F42" s="552"/>
      <c r="G42" s="552"/>
      <c r="H42" s="552"/>
      <c r="I42" s="552"/>
      <c r="J42" s="552"/>
      <c r="K42" s="552"/>
      <c r="L42" s="552"/>
      <c r="M42" s="552"/>
      <c r="N42" s="552"/>
      <c r="O42" s="552"/>
    </row>
    <row r="43" spans="1:15" ht="12.75" customHeight="1">
      <c r="A43" s="552"/>
      <c r="B43" s="552"/>
      <c r="C43" s="552"/>
      <c r="D43" s="552"/>
      <c r="E43" s="552"/>
      <c r="F43" s="552"/>
      <c r="G43" s="552"/>
      <c r="H43" s="552"/>
      <c r="I43" s="552"/>
      <c r="J43" s="552"/>
      <c r="K43" s="552"/>
      <c r="L43" s="552"/>
      <c r="M43" s="552"/>
      <c r="N43" s="552"/>
      <c r="O43" s="552"/>
    </row>
    <row r="44" spans="1:15" ht="12.75" customHeight="1">
      <c r="A44" s="552"/>
      <c r="B44" s="552"/>
      <c r="C44" s="552"/>
      <c r="D44" s="552"/>
      <c r="E44" s="552"/>
      <c r="F44" s="552"/>
      <c r="G44" s="552"/>
      <c r="H44" s="552"/>
      <c r="I44" s="552"/>
      <c r="J44" s="552"/>
      <c r="K44" s="552"/>
      <c r="L44" s="552"/>
      <c r="M44" s="552"/>
      <c r="N44" s="552"/>
      <c r="O44" s="552"/>
    </row>
    <row r="45" spans="1:15" ht="12.75" customHeight="1">
      <c r="A45" s="552"/>
      <c r="B45" s="552"/>
      <c r="C45" s="552"/>
      <c r="D45" s="552"/>
      <c r="E45" s="552"/>
      <c r="F45" s="552"/>
      <c r="G45" s="552"/>
      <c r="H45" s="552"/>
      <c r="I45" s="552"/>
      <c r="J45" s="552"/>
      <c r="K45" s="552"/>
      <c r="L45" s="552"/>
      <c r="M45" s="552"/>
      <c r="N45" s="552"/>
      <c r="O45" s="552"/>
    </row>
    <row r="46" spans="1:15" ht="12.75" customHeight="1">
      <c r="A46" s="552"/>
      <c r="B46" s="552"/>
      <c r="C46" s="552"/>
      <c r="D46" s="552"/>
      <c r="E46" s="552"/>
      <c r="F46" s="552"/>
      <c r="G46" s="552"/>
      <c r="H46" s="552"/>
      <c r="I46" s="552"/>
      <c r="J46" s="552"/>
      <c r="K46" s="552"/>
      <c r="L46" s="552"/>
      <c r="M46" s="552"/>
      <c r="N46" s="552"/>
      <c r="O46" s="552"/>
    </row>
    <row r="47" spans="1:15" ht="12.75" customHeight="1">
      <c r="A47" s="23" t="s">
        <v>41</v>
      </c>
      <c r="B47" s="58"/>
      <c r="C47" s="58"/>
      <c r="D47" s="58"/>
      <c r="E47" s="58"/>
      <c r="F47" s="58"/>
      <c r="G47" s="58"/>
      <c r="H47" s="58"/>
      <c r="I47" s="58"/>
      <c r="J47" s="58"/>
    </row>
    <row r="48" spans="1:15" ht="12.75" customHeight="1">
      <c r="A48" s="72" t="s">
        <v>274</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65" t="s">
        <v>555</v>
      </c>
      <c r="M1" s="312" t="str">
        <f>Naslovnica!A20</f>
        <v>Ožujak 2018.</v>
      </c>
    </row>
    <row r="2" spans="1:15" ht="12.75" customHeight="1">
      <c r="A2" s="25" t="s">
        <v>1262</v>
      </c>
      <c r="M2" s="19" t="str">
        <f>Naslovnica!A24</f>
        <v>March 2018</v>
      </c>
    </row>
    <row r="3" spans="1:15" ht="12.75" customHeight="1"/>
    <row r="4" spans="1:15" ht="12.75" customHeight="1">
      <c r="J4" s="882" t="s">
        <v>57</v>
      </c>
      <c r="K4" s="882"/>
      <c r="L4" s="882"/>
      <c r="M4" s="882"/>
    </row>
    <row r="5" spans="1:15" ht="24.75" customHeight="1">
      <c r="A5" s="318"/>
      <c r="B5" s="318"/>
      <c r="C5" s="885" t="s">
        <v>43</v>
      </c>
      <c r="D5" s="885"/>
      <c r="E5" s="885"/>
      <c r="F5" s="884" t="s">
        <v>529</v>
      </c>
      <c r="G5" s="884" t="s">
        <v>44</v>
      </c>
      <c r="H5" s="885" t="s">
        <v>45</v>
      </c>
      <c r="I5" s="885"/>
      <c r="J5" s="885"/>
      <c r="K5" s="884" t="s">
        <v>46</v>
      </c>
      <c r="L5" s="884" t="s">
        <v>47</v>
      </c>
      <c r="M5" s="884" t="s">
        <v>48</v>
      </c>
    </row>
    <row r="6" spans="1:15" ht="81" customHeight="1">
      <c r="A6" s="884" t="s">
        <v>49</v>
      </c>
      <c r="B6" s="884"/>
      <c r="C6" s="319" t="s">
        <v>530</v>
      </c>
      <c r="D6" s="319" t="s">
        <v>50</v>
      </c>
      <c r="E6" s="319" t="s">
        <v>48</v>
      </c>
      <c r="F6" s="884"/>
      <c r="G6" s="884"/>
      <c r="H6" s="319" t="s">
        <v>51</v>
      </c>
      <c r="I6" s="319" t="s">
        <v>52</v>
      </c>
      <c r="J6" s="319" t="s">
        <v>48</v>
      </c>
      <c r="K6" s="884"/>
      <c r="L6" s="884"/>
      <c r="M6" s="884"/>
    </row>
    <row r="7" spans="1:15" ht="19.5" customHeight="1">
      <c r="A7" s="140" t="str">
        <f>Naslovnica!A20</f>
        <v>Ožujak 2018.</v>
      </c>
      <c r="B7" s="141" t="str">
        <f>Naslovnica!A24</f>
        <v>March 2018</v>
      </c>
      <c r="C7" s="142">
        <v>487641.99530000001</v>
      </c>
      <c r="D7" s="142">
        <v>94.072000000000003</v>
      </c>
      <c r="E7" s="142">
        <v>487736.0673</v>
      </c>
      <c r="F7" s="142">
        <v>3042.55537</v>
      </c>
      <c r="G7" s="142">
        <v>36814.117410000006</v>
      </c>
      <c r="H7" s="142">
        <v>133578.42462000001</v>
      </c>
      <c r="I7" s="142">
        <v>2257.8624</v>
      </c>
      <c r="J7" s="142">
        <v>135836.28702000002</v>
      </c>
      <c r="K7" s="143">
        <v>0</v>
      </c>
      <c r="L7" s="142">
        <v>1438.4570100000001</v>
      </c>
      <c r="M7" s="142">
        <v>664867.48410999996</v>
      </c>
      <c r="N7" s="85"/>
    </row>
    <row r="8" spans="1:15" ht="19.5" customHeight="1">
      <c r="A8" s="144" t="s">
        <v>1477</v>
      </c>
      <c r="B8" s="145" t="s">
        <v>1478</v>
      </c>
      <c r="C8" s="142">
        <v>482656.34093000006</v>
      </c>
      <c r="D8" s="142">
        <v>16.02882</v>
      </c>
      <c r="E8" s="142">
        <v>482672.36975000007</v>
      </c>
      <c r="F8" s="142">
        <v>2901.68417</v>
      </c>
      <c r="G8" s="142">
        <v>23745.985649999999</v>
      </c>
      <c r="H8" s="142">
        <v>164996.74288999999</v>
      </c>
      <c r="I8" s="142">
        <v>2328.57215</v>
      </c>
      <c r="J8" s="142">
        <v>167325.31503999999</v>
      </c>
      <c r="K8" s="143">
        <v>0</v>
      </c>
      <c r="L8" s="142">
        <v>1246.883</v>
      </c>
      <c r="M8" s="142">
        <v>677892.23761000007</v>
      </c>
      <c r="N8" s="85"/>
    </row>
    <row r="9" spans="1:15" ht="17.25" customHeight="1">
      <c r="A9" s="880" t="s">
        <v>53</v>
      </c>
      <c r="B9" s="880"/>
      <c r="C9" s="146">
        <v>1.0329615395486989E-2</v>
      </c>
      <c r="D9" s="146">
        <v>4.8689285923729884</v>
      </c>
      <c r="E9" s="146">
        <v>1.0490962125349466E-2</v>
      </c>
      <c r="F9" s="146">
        <v>4.854808164735587E-2</v>
      </c>
      <c r="G9" s="146">
        <v>0.55033014643466727</v>
      </c>
      <c r="H9" s="146">
        <v>-0.19041780898030181</v>
      </c>
      <c r="I9" s="146">
        <v>-3.0366140898833643E-2</v>
      </c>
      <c r="J9" s="146">
        <v>-0.18819046007755821</v>
      </c>
      <c r="K9" s="147" t="s">
        <v>1505</v>
      </c>
      <c r="L9" s="146">
        <v>0.15364233051537315</v>
      </c>
      <c r="M9" s="146">
        <v>-1.9213604725613353E-2</v>
      </c>
      <c r="N9" s="75"/>
    </row>
    <row r="10" spans="1:15" ht="39" customHeight="1">
      <c r="A10" s="880" t="s">
        <v>54</v>
      </c>
      <c r="B10" s="880"/>
      <c r="C10" s="142">
        <v>452622.40740000003</v>
      </c>
      <c r="D10" s="142">
        <v>144.45657999999997</v>
      </c>
      <c r="E10" s="142">
        <v>452766.86398000002</v>
      </c>
      <c r="F10" s="142">
        <v>3067.4740899999997</v>
      </c>
      <c r="G10" s="142">
        <v>16487.908679999997</v>
      </c>
      <c r="H10" s="142">
        <v>92478.312210000004</v>
      </c>
      <c r="I10" s="142">
        <v>12327.10008</v>
      </c>
      <c r="J10" s="142">
        <v>104805.41229000001</v>
      </c>
      <c r="K10" s="143">
        <v>0</v>
      </c>
      <c r="L10" s="142">
        <v>751.15945999999997</v>
      </c>
      <c r="M10" s="142">
        <v>577878.81850000005</v>
      </c>
    </row>
    <row r="11" spans="1:15" ht="29.25" customHeight="1">
      <c r="A11" s="880" t="s">
        <v>55</v>
      </c>
      <c r="B11" s="880"/>
      <c r="C11" s="146">
        <v>7.7370424723696485E-2</v>
      </c>
      <c r="D11" s="146">
        <v>-0.3487870196013223</v>
      </c>
      <c r="E11" s="146">
        <v>7.7234457956147293E-2</v>
      </c>
      <c r="F11" s="146">
        <v>-8.1235307190482796E-3</v>
      </c>
      <c r="G11" s="146">
        <v>1.2327948392057697</v>
      </c>
      <c r="H11" s="146">
        <v>0.44442974171792576</v>
      </c>
      <c r="I11" s="146">
        <v>-0.8168375055489937</v>
      </c>
      <c r="J11" s="146">
        <v>0.29608084212422697</v>
      </c>
      <c r="K11" s="143" t="s">
        <v>1505</v>
      </c>
      <c r="L11" s="146">
        <v>0.91498221962085136</v>
      </c>
      <c r="M11" s="146">
        <v>0.15053098128046358</v>
      </c>
    </row>
    <row r="12" spans="1:15" ht="34.5" customHeight="1">
      <c r="A12" s="881" t="s">
        <v>56</v>
      </c>
      <c r="B12" s="881"/>
      <c r="C12" s="320">
        <v>1453321.0924900002</v>
      </c>
      <c r="D12" s="320">
        <v>240.00292000000002</v>
      </c>
      <c r="E12" s="320">
        <v>1453561.0954100001</v>
      </c>
      <c r="F12" s="320">
        <v>8700.7828399999999</v>
      </c>
      <c r="G12" s="320">
        <v>82696.144670000009</v>
      </c>
      <c r="H12" s="320">
        <v>522512.63183000003</v>
      </c>
      <c r="I12" s="320">
        <v>6344.4360500000003</v>
      </c>
      <c r="J12" s="320">
        <v>528857.06787999999</v>
      </c>
      <c r="K12" s="321">
        <v>0</v>
      </c>
      <c r="L12" s="320">
        <v>3346.5295700000001</v>
      </c>
      <c r="M12" s="320">
        <v>2077161.6203700001</v>
      </c>
      <c r="O12" s="76"/>
    </row>
    <row r="13" spans="1:15" ht="12.75" customHeight="1">
      <c r="A13" s="883" t="s">
        <v>58</v>
      </c>
      <c r="B13" s="883"/>
      <c r="C13" s="883"/>
    </row>
    <row r="14" spans="1:15" ht="12.75" customHeight="1">
      <c r="A14" s="886" t="s">
        <v>1263</v>
      </c>
      <c r="B14" s="886"/>
      <c r="C14" s="886"/>
    </row>
    <row r="15" spans="1:15" ht="12.75" customHeight="1"/>
    <row r="16" spans="1:15" ht="12.75" customHeight="1">
      <c r="A16" s="465" t="s">
        <v>270</v>
      </c>
      <c r="M16" s="14" t="str">
        <f>Naslovnica!A20</f>
        <v>Ožujak 2018.</v>
      </c>
    </row>
    <row r="17" spans="1:14" ht="12.75" customHeight="1">
      <c r="A17" s="26" t="s">
        <v>12</v>
      </c>
      <c r="M17" s="19" t="str">
        <f>Naslovnica!A24</f>
        <v>March 2018</v>
      </c>
    </row>
    <row r="18" spans="1:14" ht="12.75" customHeight="1"/>
    <row r="19" spans="1:14" ht="12.75" customHeight="1">
      <c r="J19" s="882" t="s">
        <v>57</v>
      </c>
      <c r="K19" s="882"/>
      <c r="L19" s="882"/>
      <c r="M19" s="882"/>
    </row>
    <row r="20" spans="1:14" ht="21" customHeight="1">
      <c r="A20" s="884" t="s">
        <v>59</v>
      </c>
      <c r="B20" s="887"/>
      <c r="C20" s="885" t="s">
        <v>60</v>
      </c>
      <c r="D20" s="885"/>
      <c r="E20" s="885"/>
      <c r="F20" s="885" t="s">
        <v>61</v>
      </c>
      <c r="G20" s="885"/>
      <c r="H20" s="885"/>
      <c r="I20" s="884" t="s">
        <v>62</v>
      </c>
      <c r="J20" s="884" t="s">
        <v>63</v>
      </c>
      <c r="K20" s="884" t="s">
        <v>64</v>
      </c>
      <c r="L20" s="888" t="s">
        <v>65</v>
      </c>
      <c r="M20" s="884" t="s">
        <v>48</v>
      </c>
    </row>
    <row r="21" spans="1:14" ht="123.75" customHeight="1">
      <c r="A21" s="887"/>
      <c r="B21" s="887"/>
      <c r="C21" s="319" t="s">
        <v>66</v>
      </c>
      <c r="D21" s="319" t="s">
        <v>67</v>
      </c>
      <c r="E21" s="319" t="s">
        <v>48</v>
      </c>
      <c r="F21" s="319" t="s">
        <v>68</v>
      </c>
      <c r="G21" s="319" t="s">
        <v>51</v>
      </c>
      <c r="H21" s="319" t="s">
        <v>48</v>
      </c>
      <c r="I21" s="887"/>
      <c r="J21" s="887"/>
      <c r="K21" s="884"/>
      <c r="L21" s="887"/>
      <c r="M21" s="887"/>
    </row>
    <row r="22" spans="1:14" ht="18.75" customHeight="1">
      <c r="A22" s="148" t="str">
        <f>Naslovnica!A20</f>
        <v>Ožujak 2018.</v>
      </c>
      <c r="B22" s="141" t="str">
        <f>Naslovnica!A24</f>
        <v>March 2018</v>
      </c>
      <c r="C22" s="149">
        <v>3525.9277299999999</v>
      </c>
      <c r="D22" s="150">
        <v>0.21373</v>
      </c>
      <c r="E22" s="149">
        <v>3526.1414599999998</v>
      </c>
      <c r="F22" s="149">
        <v>506616.88078000001</v>
      </c>
      <c r="G22" s="149">
        <v>61532.497149999996</v>
      </c>
      <c r="H22" s="149">
        <v>568149.37792999996</v>
      </c>
      <c r="I22" s="149">
        <v>23505.77605</v>
      </c>
      <c r="J22" s="149">
        <v>73946.204389999999</v>
      </c>
      <c r="K22" s="149">
        <v>1438.4570100000001</v>
      </c>
      <c r="L22" s="149">
        <v>1379.2174199999999</v>
      </c>
      <c r="M22" s="149">
        <v>671945.17425999988</v>
      </c>
      <c r="N22" s="85"/>
    </row>
    <row r="23" spans="1:14" ht="18.75" customHeight="1">
      <c r="A23" s="144" t="str">
        <f>A8</f>
        <v>Veljača 2018.</v>
      </c>
      <c r="B23" s="145" t="str">
        <f>B8</f>
        <v>February 2018</v>
      </c>
      <c r="C23" s="149">
        <v>3362.92506</v>
      </c>
      <c r="D23" s="150">
        <v>0.10143000000000001</v>
      </c>
      <c r="E23" s="149">
        <v>3363.0264900000002</v>
      </c>
      <c r="F23" s="149">
        <v>482799.26541000005</v>
      </c>
      <c r="G23" s="149">
        <v>76388.588770000002</v>
      </c>
      <c r="H23" s="149">
        <v>559187.85418000002</v>
      </c>
      <c r="I23" s="149">
        <v>19856.974890000001</v>
      </c>
      <c r="J23" s="149">
        <v>88916.142040000006</v>
      </c>
      <c r="K23" s="149">
        <v>1246.883</v>
      </c>
      <c r="L23" s="149">
        <v>1443.1172300000001</v>
      </c>
      <c r="M23" s="149">
        <v>674013.99782999989</v>
      </c>
      <c r="N23" s="85"/>
    </row>
    <row r="24" spans="1:14" ht="18.75" customHeight="1">
      <c r="A24" s="880" t="s">
        <v>69</v>
      </c>
      <c r="B24" s="880"/>
      <c r="C24" s="146">
        <v>4.8470503235061635E-2</v>
      </c>
      <c r="D24" s="146">
        <v>1.1071675046830325</v>
      </c>
      <c r="E24" s="146">
        <v>4.8502433889540855E-2</v>
      </c>
      <c r="F24" s="146">
        <v>4.9332335561392569E-2</v>
      </c>
      <c r="G24" s="146">
        <v>-0.19448050892431751</v>
      </c>
      <c r="H24" s="146">
        <v>1.6025962801250796E-2</v>
      </c>
      <c r="I24" s="146">
        <v>0.18375413073808841</v>
      </c>
      <c r="J24" s="146">
        <v>-0.16836017967654962</v>
      </c>
      <c r="K24" s="146">
        <v>0.15364233051537315</v>
      </c>
      <c r="L24" s="146">
        <v>-4.4279015364538411E-2</v>
      </c>
      <c r="M24" s="146">
        <v>-3.0694074257517235E-3</v>
      </c>
      <c r="N24" s="85"/>
    </row>
    <row r="25" spans="1:14" ht="36.75" customHeight="1">
      <c r="A25" s="880" t="s">
        <v>70</v>
      </c>
      <c r="B25" s="880"/>
      <c r="C25" s="149">
        <v>3204.72388</v>
      </c>
      <c r="D25" s="150">
        <v>0.55791999999999997</v>
      </c>
      <c r="E25" s="149">
        <v>3205.2818000000002</v>
      </c>
      <c r="F25" s="149">
        <v>461905.91001999995</v>
      </c>
      <c r="G25" s="149">
        <v>51765.697240000001</v>
      </c>
      <c r="H25" s="149">
        <v>513671.60725999996</v>
      </c>
      <c r="I25" s="149">
        <v>31879.58092</v>
      </c>
      <c r="J25" s="149">
        <v>52762.137880000002</v>
      </c>
      <c r="K25" s="149">
        <v>751.15945999999997</v>
      </c>
      <c r="L25" s="149">
        <v>1593.2721100000001</v>
      </c>
      <c r="M25" s="149">
        <v>603863.03943</v>
      </c>
      <c r="N25" s="75"/>
    </row>
    <row r="26" spans="1:14" ht="28.5" customHeight="1">
      <c r="A26" s="880" t="s">
        <v>55</v>
      </c>
      <c r="B26" s="880"/>
      <c r="C26" s="146">
        <v>0.10022824493697094</v>
      </c>
      <c r="D26" s="146">
        <v>-0.61691640378548895</v>
      </c>
      <c r="E26" s="146">
        <v>0.10010341680410116</v>
      </c>
      <c r="F26" s="146">
        <v>9.6796706407294347E-2</v>
      </c>
      <c r="G26" s="146">
        <v>0.18867320311978847</v>
      </c>
      <c r="H26" s="146">
        <v>0.10605563924506642</v>
      </c>
      <c r="I26" s="146">
        <v>-0.26266985413056676</v>
      </c>
      <c r="J26" s="146">
        <v>0.40150129166828213</v>
      </c>
      <c r="K26" s="146">
        <v>0.91498221962085136</v>
      </c>
      <c r="L26" s="146">
        <v>-0.13434911002113767</v>
      </c>
      <c r="M26" s="146">
        <v>0.11274433171843759</v>
      </c>
    </row>
    <row r="27" spans="1:14" ht="30.75" customHeight="1">
      <c r="A27" s="881" t="s">
        <v>56</v>
      </c>
      <c r="B27" s="881"/>
      <c r="C27" s="322">
        <v>10232.47286</v>
      </c>
      <c r="D27" s="323">
        <v>0.75422</v>
      </c>
      <c r="E27" s="322">
        <v>10233.227080000001</v>
      </c>
      <c r="F27" s="322">
        <v>1469540.6900500001</v>
      </c>
      <c r="G27" s="322">
        <v>244748.50180000003</v>
      </c>
      <c r="H27" s="322">
        <v>1714289.1918500001</v>
      </c>
      <c r="I27" s="322">
        <v>71046.006930000003</v>
      </c>
      <c r="J27" s="322">
        <v>279624.62681000005</v>
      </c>
      <c r="K27" s="322">
        <v>3346.5295700000001</v>
      </c>
      <c r="L27" s="322">
        <v>3801.2651000000001</v>
      </c>
      <c r="M27" s="322">
        <v>2082340.8473399999</v>
      </c>
    </row>
    <row r="28" spans="1:14" ht="12.75" customHeight="1">
      <c r="A28" s="20" t="s">
        <v>72</v>
      </c>
    </row>
    <row r="29" spans="1:14" ht="12.75" customHeight="1"/>
    <row r="30" spans="1:14" ht="12.75" customHeight="1"/>
    <row r="31" spans="1:14" ht="12.75" customHeight="1"/>
    <row r="32" spans="1:14" ht="12.75" customHeight="1">
      <c r="A32" s="72" t="s">
        <v>274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65" t="s">
        <v>271</v>
      </c>
      <c r="K1" s="312" t="str">
        <f>Naslovnica!A20</f>
        <v>Ožujak 2018.</v>
      </c>
    </row>
    <row r="2" spans="1:13" ht="12.75" customHeight="1">
      <c r="A2" s="25" t="s">
        <v>73</v>
      </c>
      <c r="K2" s="19" t="str">
        <f>Naslovnica!A24</f>
        <v>March 2018</v>
      </c>
    </row>
    <row r="3" spans="1:13" ht="12.75" customHeight="1">
      <c r="D3" s="882" t="s">
        <v>57</v>
      </c>
      <c r="E3" s="882"/>
      <c r="F3" s="882"/>
    </row>
    <row r="4" spans="1:13" ht="69.75" customHeight="1">
      <c r="A4" s="884" t="s">
        <v>74</v>
      </c>
      <c r="B4" s="884"/>
      <c r="C4" s="319" t="s">
        <v>75</v>
      </c>
      <c r="D4" s="319" t="s">
        <v>1264</v>
      </c>
      <c r="E4" s="319" t="s">
        <v>76</v>
      </c>
      <c r="F4" s="319" t="s">
        <v>77</v>
      </c>
    </row>
    <row r="5" spans="1:13" ht="17.25" customHeight="1">
      <c r="A5" s="151" t="str">
        <f>Naslovnica!A20</f>
        <v>Ožujak 2018.</v>
      </c>
      <c r="B5" s="152" t="str">
        <f>Naslovnica!A24</f>
        <v>March 2018</v>
      </c>
      <c r="C5" s="153">
        <v>23447.386079998134</v>
      </c>
      <c r="D5" s="153">
        <v>664867.48410999996</v>
      </c>
      <c r="E5" s="153">
        <v>671945.17426</v>
      </c>
      <c r="F5" s="153">
        <v>16369.695929998066</v>
      </c>
      <c r="G5" s="85"/>
      <c r="H5" s="85"/>
    </row>
    <row r="6" spans="1:13" ht="17.25" customHeight="1">
      <c r="A6" s="154" t="str">
        <f>'5 Tablica 3,4'!A8</f>
        <v>Veljača 2018.</v>
      </c>
      <c r="B6" s="155" t="str">
        <f>'5 Tablica 3,4'!B8</f>
        <v>February 2018</v>
      </c>
      <c r="C6" s="153">
        <v>19569.146299998163</v>
      </c>
      <c r="D6" s="153">
        <v>677892.23761000007</v>
      </c>
      <c r="E6" s="153">
        <v>674013.99783000001</v>
      </c>
      <c r="F6" s="153">
        <v>23447.386079998221</v>
      </c>
      <c r="G6" s="85"/>
      <c r="H6" s="85"/>
      <c r="M6" s="75"/>
    </row>
    <row r="7" spans="1:13" ht="19.5" customHeight="1">
      <c r="A7" s="880" t="s">
        <v>69</v>
      </c>
      <c r="B7" s="880"/>
      <c r="C7" s="156">
        <v>0.19818134733860795</v>
      </c>
      <c r="D7" s="156">
        <v>-1.9213604725613353E-2</v>
      </c>
      <c r="E7" s="156">
        <v>-3.0694074257517231E-3</v>
      </c>
      <c r="F7" s="156">
        <v>-0.30185412249588767</v>
      </c>
      <c r="G7" s="85"/>
      <c r="H7" s="75"/>
    </row>
    <row r="8" spans="1:13" ht="32.25" customHeight="1">
      <c r="A8" s="880" t="s">
        <v>54</v>
      </c>
      <c r="B8" s="880"/>
      <c r="C8" s="153">
        <v>43209.088249998211</v>
      </c>
      <c r="D8" s="153">
        <v>577878.81850000005</v>
      </c>
      <c r="E8" s="153">
        <v>603863.03943000012</v>
      </c>
      <c r="F8" s="153">
        <v>17224.867319998099</v>
      </c>
    </row>
    <row r="9" spans="1:13" ht="19.5" customHeight="1">
      <c r="A9" s="880" t="s">
        <v>55</v>
      </c>
      <c r="B9" s="880"/>
      <c r="C9" s="156">
        <v>-0.45735059383024346</v>
      </c>
      <c r="D9" s="156">
        <v>0.15053098128046358</v>
      </c>
      <c r="E9" s="156">
        <v>0.11274433171843756</v>
      </c>
      <c r="F9" s="156">
        <v>-4.9647487792673847E-2</v>
      </c>
    </row>
    <row r="10" spans="1:13" ht="21" customHeight="1">
      <c r="A10" s="889" t="s">
        <v>56</v>
      </c>
      <c r="B10" s="889"/>
      <c r="C10" s="324">
        <v>21548.92289999807</v>
      </c>
      <c r="D10" s="324">
        <v>2077161.6203700001</v>
      </c>
      <c r="E10" s="324">
        <v>2082340.8473399999</v>
      </c>
      <c r="F10" s="324">
        <v>16369.695929998532</v>
      </c>
      <c r="H10" s="290"/>
    </row>
    <row r="11" spans="1:13" ht="12.75" customHeight="1"/>
    <row r="12" spans="1:13" ht="12.75" customHeight="1">
      <c r="A12" s="465" t="s">
        <v>556</v>
      </c>
      <c r="K12" s="312" t="str">
        <f>Naslovnica!A20</f>
        <v>Ožujak 2018.</v>
      </c>
    </row>
    <row r="13" spans="1:13" ht="12.75" customHeight="1">
      <c r="A13" s="25" t="s">
        <v>294</v>
      </c>
      <c r="K13" s="19" t="str">
        <f>Naslovnica!A24</f>
        <v>March 2018</v>
      </c>
    </row>
    <row r="14" spans="1:13" ht="12.75" customHeight="1">
      <c r="I14" s="882" t="s">
        <v>57</v>
      </c>
      <c r="J14" s="882"/>
      <c r="K14" s="882"/>
    </row>
    <row r="15" spans="1:13" ht="21" customHeight="1">
      <c r="A15" s="884" t="s">
        <v>78</v>
      </c>
      <c r="B15" s="890"/>
      <c r="C15" s="884" t="s">
        <v>79</v>
      </c>
      <c r="D15" s="885" t="s">
        <v>86</v>
      </c>
      <c r="E15" s="885"/>
      <c r="F15" s="885"/>
      <c r="G15" s="885"/>
      <c r="H15" s="885" t="s">
        <v>87</v>
      </c>
      <c r="I15" s="885"/>
      <c r="J15" s="885"/>
      <c r="K15" s="318"/>
    </row>
    <row r="16" spans="1:13" ht="126.75" customHeight="1">
      <c r="A16" s="884"/>
      <c r="B16" s="890"/>
      <c r="C16" s="884"/>
      <c r="D16" s="319" t="s">
        <v>80</v>
      </c>
      <c r="E16" s="319" t="s">
        <v>81</v>
      </c>
      <c r="F16" s="319" t="s">
        <v>82</v>
      </c>
      <c r="G16" s="319" t="s">
        <v>48</v>
      </c>
      <c r="H16" s="319" t="s">
        <v>83</v>
      </c>
      <c r="I16" s="319" t="s">
        <v>84</v>
      </c>
      <c r="J16" s="319" t="s">
        <v>48</v>
      </c>
      <c r="K16" s="319" t="s">
        <v>85</v>
      </c>
    </row>
    <row r="17" spans="1:13" ht="16.5" customHeight="1">
      <c r="A17" s="151" t="str">
        <f>Naslovnica!A20</f>
        <v>Ožujak 2018.</v>
      </c>
      <c r="B17" s="152" t="str">
        <f>Naslovnica!A24</f>
        <v>March 2018</v>
      </c>
      <c r="C17" s="153">
        <v>319013.04872000002</v>
      </c>
      <c r="D17" s="153">
        <v>19302.341059999999</v>
      </c>
      <c r="E17" s="153">
        <v>4203.4349900000007</v>
      </c>
      <c r="F17" s="153">
        <v>280.75238000000002</v>
      </c>
      <c r="G17" s="153">
        <v>23786.528430000002</v>
      </c>
      <c r="H17" s="153">
        <v>36533.365030000001</v>
      </c>
      <c r="I17" s="153">
        <v>280.75238000000002</v>
      </c>
      <c r="J17" s="153">
        <v>36814.117409999999</v>
      </c>
      <c r="K17" s="153">
        <v>305985.45974000002</v>
      </c>
      <c r="L17" s="85"/>
      <c r="M17" s="75"/>
    </row>
    <row r="18" spans="1:13" ht="16.5" customHeight="1">
      <c r="A18" s="154" t="str">
        <f>'5 Tablica 3,4'!A8</f>
        <v>Veljača 2018.</v>
      </c>
      <c r="B18" s="155" t="str">
        <f>'5 Tablica 3,4'!B8</f>
        <v>February 2018</v>
      </c>
      <c r="C18" s="153">
        <v>322814.22953000001</v>
      </c>
      <c r="D18" s="153">
        <v>15962.949519999998</v>
      </c>
      <c r="E18" s="153">
        <v>3894.0253700000003</v>
      </c>
      <c r="F18" s="153">
        <v>87.829949999999997</v>
      </c>
      <c r="G18" s="153">
        <v>19944.804839999997</v>
      </c>
      <c r="H18" s="153">
        <v>23658.155699999999</v>
      </c>
      <c r="I18" s="153">
        <v>87.829949999999997</v>
      </c>
      <c r="J18" s="153">
        <v>23745.985649999999</v>
      </c>
      <c r="K18" s="153">
        <v>319013.04872000002</v>
      </c>
      <c r="L18" s="85"/>
    </row>
    <row r="19" spans="1:13" ht="18.75" customHeight="1">
      <c r="A19" s="880" t="s">
        <v>69</v>
      </c>
      <c r="B19" s="880"/>
      <c r="C19" s="157">
        <v>-1.1775134000549801E-2</v>
      </c>
      <c r="D19" s="157">
        <v>0.20919639793485989</v>
      </c>
      <c r="E19" s="157">
        <v>7.9457525465480044E-2</v>
      </c>
      <c r="F19" s="157">
        <v>2.1965449143486935</v>
      </c>
      <c r="G19" s="157">
        <v>0.19261775789830218</v>
      </c>
      <c r="H19" s="157">
        <v>0.54421864042428303</v>
      </c>
      <c r="I19" s="157">
        <v>2.1965449143486935</v>
      </c>
      <c r="J19" s="157">
        <v>0.55033014643466693</v>
      </c>
      <c r="K19" s="157">
        <v>-4.0837166480404398E-2</v>
      </c>
      <c r="L19" s="85"/>
    </row>
    <row r="20" spans="1:13" ht="27.75" customHeight="1">
      <c r="A20" s="880" t="s">
        <v>54</v>
      </c>
      <c r="B20" s="880"/>
      <c r="C20" s="153">
        <v>282122.08974999998</v>
      </c>
      <c r="D20" s="153">
        <v>27866.03355</v>
      </c>
      <c r="E20" s="153">
        <v>4013.5473699999998</v>
      </c>
      <c r="F20" s="153">
        <v>113.15178999999999</v>
      </c>
      <c r="G20" s="153">
        <v>31992.73271</v>
      </c>
      <c r="H20" s="153">
        <v>16374.756889999999</v>
      </c>
      <c r="I20" s="153">
        <v>113.15178999999999</v>
      </c>
      <c r="J20" s="153">
        <v>16487.90868</v>
      </c>
      <c r="K20" s="153">
        <v>297626.91378</v>
      </c>
      <c r="L20" s="75"/>
    </row>
    <row r="21" spans="1:13" ht="20.25" customHeight="1">
      <c r="A21" s="880" t="s">
        <v>92</v>
      </c>
      <c r="B21" s="880"/>
      <c r="C21" s="157">
        <v>0.13076239085954111</v>
      </c>
      <c r="D21" s="157">
        <v>-0.30731652119180058</v>
      </c>
      <c r="E21" s="157">
        <v>4.7311667832638758E-2</v>
      </c>
      <c r="F21" s="157">
        <v>1.4812014021165729</v>
      </c>
      <c r="G21" s="157">
        <v>-0.25650213610652201</v>
      </c>
      <c r="H21" s="157">
        <v>1.2310783161801193</v>
      </c>
      <c r="I21" s="157">
        <v>1.4812014021165729</v>
      </c>
      <c r="J21" s="157">
        <v>1.2327948392057686</v>
      </c>
      <c r="K21" s="157">
        <v>2.8083972157768269E-2</v>
      </c>
    </row>
    <row r="22" spans="1:13" ht="24" customHeight="1">
      <c r="A22" s="889" t="s">
        <v>88</v>
      </c>
      <c r="B22" s="889"/>
      <c r="C22" s="324">
        <v>317196.10878000001</v>
      </c>
      <c r="D22" s="324">
        <v>58749.457819999996</v>
      </c>
      <c r="E22" s="324">
        <v>12296.54911</v>
      </c>
      <c r="F22" s="324">
        <v>439.48869999999999</v>
      </c>
      <c r="G22" s="324">
        <v>71485.495630000005</v>
      </c>
      <c r="H22" s="324">
        <v>82256.655969999993</v>
      </c>
      <c r="I22" s="324">
        <v>439.48869999999999</v>
      </c>
      <c r="J22" s="324">
        <v>82696.144669999994</v>
      </c>
      <c r="K22" s="324">
        <v>305985.45974000002</v>
      </c>
    </row>
    <row r="23" spans="1:13" ht="35.25" customHeight="1">
      <c r="A23" s="891" t="s">
        <v>89</v>
      </c>
      <c r="B23" s="891"/>
      <c r="C23" s="891"/>
      <c r="D23" s="891"/>
      <c r="E23" s="891"/>
      <c r="F23" s="891"/>
      <c r="G23" s="891"/>
      <c r="H23" s="891"/>
      <c r="I23" s="891"/>
      <c r="J23" s="891"/>
      <c r="K23" s="891"/>
    </row>
    <row r="24" spans="1:13" ht="42.75" customHeight="1">
      <c r="A24" s="892" t="s">
        <v>1265</v>
      </c>
      <c r="B24" s="892"/>
      <c r="C24" s="892"/>
      <c r="D24" s="892"/>
      <c r="E24" s="892"/>
      <c r="F24" s="892"/>
      <c r="G24" s="892"/>
      <c r="H24" s="892"/>
      <c r="I24" s="892"/>
      <c r="J24" s="892"/>
      <c r="K24" s="892"/>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2" t="s">
        <v>274</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65" t="s">
        <v>557</v>
      </c>
      <c r="G1" s="312" t="str">
        <f>Naslovnica!A20</f>
        <v>Ožujak 2018.</v>
      </c>
    </row>
    <row r="2" spans="1:8" ht="12.75" customHeight="1">
      <c r="A2" s="111" t="s">
        <v>543</v>
      </c>
      <c r="G2" s="110" t="str">
        <f>Naslovnica!A24</f>
        <v>March 2018</v>
      </c>
    </row>
    <row r="3" spans="1:8" ht="12.75" customHeight="1">
      <c r="E3" s="882" t="s">
        <v>389</v>
      </c>
      <c r="F3" s="882"/>
      <c r="G3" s="882"/>
    </row>
    <row r="4" spans="1:8" ht="21" customHeight="1">
      <c r="A4" s="325"/>
      <c r="B4" s="885" t="s">
        <v>387</v>
      </c>
      <c r="C4" s="885"/>
      <c r="D4" s="885"/>
      <c r="E4" s="885"/>
      <c r="F4" s="885"/>
      <c r="G4" s="313"/>
    </row>
    <row r="5" spans="1:8" ht="33.75" customHeight="1">
      <c r="A5" s="326" t="s">
        <v>93</v>
      </c>
      <c r="B5" s="325" t="str">
        <f>Naslovnica!A20</f>
        <v>Ožujak 2018.</v>
      </c>
      <c r="C5" s="325" t="s">
        <v>94</v>
      </c>
      <c r="D5" s="325" t="s">
        <v>95</v>
      </c>
      <c r="E5" s="325" t="s">
        <v>96</v>
      </c>
      <c r="F5" s="325" t="s">
        <v>97</v>
      </c>
      <c r="G5" s="325" t="s">
        <v>98</v>
      </c>
    </row>
    <row r="6" spans="1:8" ht="33.75" customHeight="1">
      <c r="A6" s="328" t="s">
        <v>99</v>
      </c>
      <c r="B6" s="328" t="str">
        <f>Naslovnica!A24</f>
        <v>March 2018</v>
      </c>
      <c r="C6" s="328" t="s">
        <v>870</v>
      </c>
      <c r="D6" s="330" t="s">
        <v>100</v>
      </c>
      <c r="E6" s="330" t="s">
        <v>101</v>
      </c>
      <c r="F6" s="330" t="s">
        <v>102</v>
      </c>
      <c r="G6" s="330" t="s">
        <v>1266</v>
      </c>
    </row>
    <row r="7" spans="1:8" ht="12.75" customHeight="1">
      <c r="A7" s="534" t="s">
        <v>658</v>
      </c>
      <c r="B7" s="535">
        <v>1471.18823</v>
      </c>
      <c r="C7" s="536">
        <v>6.8269207707722712E-2</v>
      </c>
      <c r="D7" s="535">
        <v>1449.6312</v>
      </c>
      <c r="E7" s="536">
        <v>1.4870699526886522E-2</v>
      </c>
      <c r="F7" s="535">
        <v>4203.2290499999999</v>
      </c>
      <c r="G7" s="535">
        <v>54929.446320000003</v>
      </c>
      <c r="H7" s="85"/>
    </row>
    <row r="8" spans="1:8" ht="12.75" customHeight="1">
      <c r="A8" s="534" t="s">
        <v>659</v>
      </c>
      <c r="B8" s="535">
        <v>182602.12878</v>
      </c>
      <c r="C8" s="536">
        <v>5.2997986355300238E-2</v>
      </c>
      <c r="D8" s="535">
        <v>170175.90747999999</v>
      </c>
      <c r="E8" s="536">
        <v>7.3019862118028675E-2</v>
      </c>
      <c r="F8" s="535">
        <v>528375.99553999992</v>
      </c>
      <c r="G8" s="535">
        <v>26579886.322969988</v>
      </c>
      <c r="H8" s="85"/>
    </row>
    <row r="9" spans="1:8" ht="12.75" customHeight="1">
      <c r="A9" s="534" t="s">
        <v>660</v>
      </c>
      <c r="B9" s="535">
        <v>5732.9760500000002</v>
      </c>
      <c r="C9" s="536">
        <v>1.5497175137390013E-2</v>
      </c>
      <c r="D9" s="535">
        <v>4918.7979100000002</v>
      </c>
      <c r="E9" s="536">
        <v>0.16552380376204559</v>
      </c>
      <c r="F9" s="535">
        <v>17526.446449999999</v>
      </c>
      <c r="G9" s="535">
        <v>182386.89269000001</v>
      </c>
      <c r="H9" s="85"/>
    </row>
    <row r="10" spans="1:8" ht="12.75" customHeight="1">
      <c r="A10" s="570" t="s">
        <v>686</v>
      </c>
      <c r="B10" s="537">
        <v>189806.29306</v>
      </c>
      <c r="C10" s="538">
        <v>5.1941206931009377E-2</v>
      </c>
      <c r="D10" s="537">
        <v>176544.33658999999</v>
      </c>
      <c r="E10" s="538">
        <v>7.5119693591752426E-2</v>
      </c>
      <c r="F10" s="537">
        <v>550105.67103999993</v>
      </c>
      <c r="G10" s="537">
        <v>26817202.661979988</v>
      </c>
      <c r="H10" s="85"/>
    </row>
    <row r="11" spans="1:8" ht="12.75" customHeight="1">
      <c r="A11" s="534" t="s">
        <v>661</v>
      </c>
      <c r="B11" s="535">
        <v>506.43727000000001</v>
      </c>
      <c r="C11" s="536">
        <v>0.17113261858030285</v>
      </c>
      <c r="D11" s="535">
        <v>451.81971999999996</v>
      </c>
      <c r="E11" s="536">
        <v>0.12088350194188084</v>
      </c>
      <c r="F11" s="535">
        <v>1386.5342800000001</v>
      </c>
      <c r="G11" s="535">
        <v>17333.892849999997</v>
      </c>
      <c r="H11" s="85"/>
    </row>
    <row r="12" spans="1:8" ht="12.75" customHeight="1">
      <c r="A12" s="534" t="s">
        <v>662</v>
      </c>
      <c r="B12" s="535">
        <v>72380.257069999992</v>
      </c>
      <c r="C12" s="536">
        <v>5.4955081707656166E-2</v>
      </c>
      <c r="D12" s="535">
        <v>63786.730640000002</v>
      </c>
      <c r="E12" s="536">
        <v>0.13472279177467483</v>
      </c>
      <c r="F12" s="535">
        <v>209305.05691999997</v>
      </c>
      <c r="G12" s="535">
        <v>8770462.9872899968</v>
      </c>
      <c r="H12" s="85"/>
    </row>
    <row r="13" spans="1:8" ht="12.75" customHeight="1">
      <c r="A13" s="534" t="s">
        <v>663</v>
      </c>
      <c r="B13" s="535">
        <v>1522.6128799999999</v>
      </c>
      <c r="C13" s="536">
        <v>5.7168708965193889E-2</v>
      </c>
      <c r="D13" s="535">
        <v>1273.1324199999999</v>
      </c>
      <c r="E13" s="536">
        <v>0.19595798212412185</v>
      </c>
      <c r="F13" s="535">
        <v>4555.7597000000005</v>
      </c>
      <c r="G13" s="535">
        <v>47976.218489999992</v>
      </c>
      <c r="H13" s="85"/>
    </row>
    <row r="14" spans="1:8" ht="12.75" customHeight="1">
      <c r="A14" s="571" t="s">
        <v>687</v>
      </c>
      <c r="B14" s="537">
        <v>74409.307219999988</v>
      </c>
      <c r="C14" s="538">
        <v>5.5713104086151877E-2</v>
      </c>
      <c r="D14" s="537">
        <v>65511.682780000003</v>
      </c>
      <c r="E14" s="538">
        <v>0.13581736970304681</v>
      </c>
      <c r="F14" s="537">
        <v>215247.35089999996</v>
      </c>
      <c r="G14" s="537">
        <v>8835773.098629998</v>
      </c>
      <c r="H14" s="85"/>
    </row>
    <row r="15" spans="1:8" ht="12.75" customHeight="1">
      <c r="A15" s="534" t="s">
        <v>664</v>
      </c>
      <c r="B15" s="535">
        <v>543.50265999999999</v>
      </c>
      <c r="C15" s="536">
        <v>6.0166691328994666E-2</v>
      </c>
      <c r="D15" s="535">
        <v>459.14348999999999</v>
      </c>
      <c r="E15" s="536">
        <v>0.18373160425295371</v>
      </c>
      <c r="F15" s="535">
        <v>1555.0350100000001</v>
      </c>
      <c r="G15" s="535">
        <v>18378.012169999998</v>
      </c>
      <c r="H15" s="85"/>
    </row>
    <row r="16" spans="1:8" ht="12.75" customHeight="1">
      <c r="A16" s="534" t="s">
        <v>665</v>
      </c>
      <c r="B16" s="535">
        <v>87458.024290000001</v>
      </c>
      <c r="C16" s="536">
        <v>4.3213741442427574E-2</v>
      </c>
      <c r="D16" s="535">
        <v>78154.399940000003</v>
      </c>
      <c r="E16" s="536">
        <v>0.11904159403875525</v>
      </c>
      <c r="F16" s="535">
        <v>254309.88185000003</v>
      </c>
      <c r="G16" s="535">
        <v>11878214.857889993</v>
      </c>
      <c r="H16" s="85"/>
    </row>
    <row r="17" spans="1:9" ht="12.75" customHeight="1">
      <c r="A17" s="534" t="s">
        <v>666</v>
      </c>
      <c r="B17" s="535">
        <v>2283.30564</v>
      </c>
      <c r="C17" s="536">
        <v>-5.3688986247651962E-2</v>
      </c>
      <c r="D17" s="535">
        <v>1930.0671200000002</v>
      </c>
      <c r="E17" s="536">
        <v>0.18301877501545119</v>
      </c>
      <c r="F17" s="535">
        <v>7184.4022200000009</v>
      </c>
      <c r="G17" s="535">
        <v>73351.058810000002</v>
      </c>
      <c r="H17" s="85"/>
    </row>
    <row r="18" spans="1:9" ht="12.75" customHeight="1">
      <c r="A18" s="570" t="s">
        <v>688</v>
      </c>
      <c r="B18" s="537">
        <v>90284.832590000005</v>
      </c>
      <c r="C18" s="538">
        <v>4.0619011367534014E-2</v>
      </c>
      <c r="D18" s="537">
        <v>80543.610550000012</v>
      </c>
      <c r="E18" s="538">
        <v>0.12094344881587869</v>
      </c>
      <c r="F18" s="537">
        <v>263049.31908000004</v>
      </c>
      <c r="G18" s="537">
        <v>11969943.928869992</v>
      </c>
      <c r="H18" s="85"/>
    </row>
    <row r="19" spans="1:9" ht="12.75" customHeight="1">
      <c r="A19" s="534" t="s">
        <v>667</v>
      </c>
      <c r="B19" s="535">
        <v>901.65823</v>
      </c>
      <c r="C19" s="536">
        <v>3.632819851851192E-2</v>
      </c>
      <c r="D19" s="535">
        <v>765.40350000000001</v>
      </c>
      <c r="E19" s="536">
        <v>0.1780168630010184</v>
      </c>
      <c r="F19" s="535">
        <v>2675.0850499999997</v>
      </c>
      <c r="G19" s="535">
        <v>31404.63754</v>
      </c>
      <c r="H19" s="85"/>
    </row>
    <row r="20" spans="1:9" ht="12.75" customHeight="1">
      <c r="A20" s="534" t="s">
        <v>668</v>
      </c>
      <c r="B20" s="535">
        <v>146359.81371000002</v>
      </c>
      <c r="C20" s="536">
        <v>4.8701061752643826E-2</v>
      </c>
      <c r="D20" s="535">
        <v>134390.52361</v>
      </c>
      <c r="E20" s="536">
        <v>8.9063497771128389E-2</v>
      </c>
      <c r="F20" s="535">
        <v>423690.18318000005</v>
      </c>
      <c r="G20" s="535">
        <v>20669297.937890001</v>
      </c>
      <c r="H20" s="85"/>
    </row>
    <row r="21" spans="1:9" ht="12.75" customHeight="1">
      <c r="A21" s="534" t="s">
        <v>669</v>
      </c>
      <c r="B21" s="535">
        <v>4854.9759699999995</v>
      </c>
      <c r="C21" s="536">
        <v>3.5454047418169217E-2</v>
      </c>
      <c r="D21" s="535">
        <v>4150.3529900000003</v>
      </c>
      <c r="E21" s="536">
        <v>0.16977422925176278</v>
      </c>
      <c r="F21" s="535">
        <v>14773.080800000002</v>
      </c>
      <c r="G21" s="535">
        <v>157724.25651000001</v>
      </c>
      <c r="H21" s="85"/>
    </row>
    <row r="22" spans="1:9" ht="12.75" customHeight="1">
      <c r="A22" s="570" t="s">
        <v>689</v>
      </c>
      <c r="B22" s="537">
        <v>152116.44791000002</v>
      </c>
      <c r="C22" s="538">
        <v>4.8198884476675009E-2</v>
      </c>
      <c r="D22" s="537">
        <v>139306.2801</v>
      </c>
      <c r="E22" s="538">
        <v>9.1956857944985163E-2</v>
      </c>
      <c r="F22" s="537">
        <v>441138.34903000004</v>
      </c>
      <c r="G22" s="537">
        <v>20858426.831940003</v>
      </c>
      <c r="H22" s="85"/>
    </row>
    <row r="23" spans="1:9" ht="12.75" customHeight="1">
      <c r="A23" s="541" t="s">
        <v>707</v>
      </c>
      <c r="B23" s="542">
        <v>3422.7863900000002</v>
      </c>
      <c r="C23" s="543">
        <v>7.2196608760959444E-2</v>
      </c>
      <c r="D23" s="535">
        <v>3125.99791</v>
      </c>
      <c r="E23" s="536">
        <v>9.4941995658595998E-2</v>
      </c>
      <c r="F23" s="542">
        <v>9819.8833899999991</v>
      </c>
      <c r="G23" s="542">
        <v>122045.98887999999</v>
      </c>
      <c r="H23" s="85"/>
      <c r="I23" s="290"/>
    </row>
    <row r="24" spans="1:9" ht="12.75" customHeight="1">
      <c r="A24" s="541" t="s">
        <v>708</v>
      </c>
      <c r="B24" s="542">
        <v>488800.22385000001</v>
      </c>
      <c r="C24" s="543">
        <v>5.0235576697001412E-2</v>
      </c>
      <c r="D24" s="542">
        <v>446507.56166999997</v>
      </c>
      <c r="E24" s="543">
        <v>9.4718803914136743E-2</v>
      </c>
      <c r="F24" s="542">
        <v>1415681.1174900001</v>
      </c>
      <c r="G24" s="542">
        <v>67897862.106039971</v>
      </c>
      <c r="H24" s="85"/>
      <c r="I24" s="290"/>
    </row>
    <row r="25" spans="1:9" ht="12.75" customHeight="1">
      <c r="A25" s="541" t="s">
        <v>709</v>
      </c>
      <c r="B25" s="542">
        <v>14393.87054</v>
      </c>
      <c r="C25" s="543">
        <v>1.4556568334915971E-2</v>
      </c>
      <c r="D25" s="535">
        <v>12272.350440000002</v>
      </c>
      <c r="E25" s="536">
        <v>0.17286990869207916</v>
      </c>
      <c r="F25" s="542">
        <v>44039.689169999998</v>
      </c>
      <c r="G25" s="542">
        <v>461438.42650000006</v>
      </c>
      <c r="H25" s="85"/>
      <c r="I25" s="290"/>
    </row>
    <row r="26" spans="1:9" ht="22.5" customHeight="1">
      <c r="A26" s="572" t="s">
        <v>1267</v>
      </c>
      <c r="B26" s="539">
        <v>506616.88078000001</v>
      </c>
      <c r="C26" s="540">
        <v>4.9332335561392569E-2</v>
      </c>
      <c r="D26" s="539">
        <v>461905.91001999995</v>
      </c>
      <c r="E26" s="540">
        <v>9.6796706407294347E-2</v>
      </c>
      <c r="F26" s="539">
        <v>1469540.6900500001</v>
      </c>
      <c r="G26" s="539">
        <v>68481346.521419972</v>
      </c>
      <c r="I26" s="290"/>
    </row>
    <row r="27" spans="1:9" ht="21.75" customHeight="1">
      <c r="A27" s="894" t="s">
        <v>108</v>
      </c>
      <c r="B27" s="894"/>
      <c r="C27" s="894"/>
      <c r="D27" s="894"/>
      <c r="E27" s="894"/>
      <c r="F27" s="894"/>
      <c r="G27" s="894"/>
    </row>
    <row r="28" spans="1:9" ht="21" customHeight="1">
      <c r="A28" s="895" t="s">
        <v>109</v>
      </c>
      <c r="B28" s="895"/>
      <c r="C28" s="895"/>
      <c r="D28" s="895"/>
      <c r="E28" s="895"/>
      <c r="F28" s="895"/>
      <c r="G28" s="895"/>
    </row>
    <row r="29" spans="1:9" ht="12.75" customHeight="1"/>
    <row r="30" spans="1:9" ht="12.75" customHeight="1">
      <c r="A30" s="465" t="s">
        <v>644</v>
      </c>
      <c r="G30" s="312" t="str">
        <f>Naslovnica!A20</f>
        <v>Ožujak 2018.</v>
      </c>
    </row>
    <row r="31" spans="1:9" ht="12.75" customHeight="1">
      <c r="A31" s="111" t="s">
        <v>388</v>
      </c>
      <c r="G31" s="110" t="str">
        <f>Naslovnica!A24</f>
        <v>March 2018</v>
      </c>
    </row>
    <row r="32" spans="1:9" ht="12.75" customHeight="1">
      <c r="D32" s="882" t="s">
        <v>389</v>
      </c>
      <c r="E32" s="882"/>
      <c r="F32" s="882"/>
    </row>
    <row r="33" spans="1:8" ht="25.5" customHeight="1">
      <c r="A33" s="325"/>
      <c r="B33" s="885" t="s">
        <v>110</v>
      </c>
      <c r="C33" s="885"/>
      <c r="D33" s="885"/>
      <c r="E33" s="885"/>
      <c r="F33" s="885"/>
    </row>
    <row r="34" spans="1:8" ht="33.75" customHeight="1">
      <c r="A34" s="325" t="s">
        <v>93</v>
      </c>
      <c r="B34" s="325" t="str">
        <f>Naslovnica!A20</f>
        <v>Ožujak 2018.</v>
      </c>
      <c r="C34" s="325" t="s">
        <v>94</v>
      </c>
      <c r="D34" s="325" t="s">
        <v>95</v>
      </c>
      <c r="E34" s="325" t="s">
        <v>96</v>
      </c>
      <c r="F34" s="325" t="s">
        <v>97</v>
      </c>
    </row>
    <row r="35" spans="1:8" ht="33.75" customHeight="1">
      <c r="A35" s="328" t="s">
        <v>99</v>
      </c>
      <c r="B35" s="328" t="str">
        <f>Naslovnica!A24</f>
        <v>March 2018</v>
      </c>
      <c r="C35" s="328" t="s">
        <v>870</v>
      </c>
      <c r="D35" s="330" t="s">
        <v>100</v>
      </c>
      <c r="E35" s="330" t="s">
        <v>101</v>
      </c>
      <c r="F35" s="330" t="s">
        <v>102</v>
      </c>
    </row>
    <row r="36" spans="1:8" ht="12.75" customHeight="1">
      <c r="A36" s="534" t="s">
        <v>658</v>
      </c>
      <c r="B36" s="535">
        <v>7.7216499999999995</v>
      </c>
      <c r="C36" s="536">
        <v>6.774736853749859E-2</v>
      </c>
      <c r="D36" s="535">
        <v>7.6474799999999998</v>
      </c>
      <c r="E36" s="536">
        <v>9.698619676023949E-3</v>
      </c>
      <c r="F36" s="535">
        <v>22.07554</v>
      </c>
      <c r="G36" s="85"/>
      <c r="H36" s="85"/>
    </row>
    <row r="37" spans="1:8" ht="12.75" customHeight="1">
      <c r="A37" s="534" t="s">
        <v>659</v>
      </c>
      <c r="B37" s="535">
        <v>934.31666000000007</v>
      </c>
      <c r="C37" s="536">
        <v>5.1291393311961669E-2</v>
      </c>
      <c r="D37" s="535">
        <v>871.06025999999997</v>
      </c>
      <c r="E37" s="536">
        <v>7.2620004498885185E-2</v>
      </c>
      <c r="F37" s="535">
        <v>2707.22379</v>
      </c>
      <c r="G37" s="85"/>
      <c r="H37" s="85"/>
    </row>
    <row r="38" spans="1:8" ht="12.75" customHeight="1">
      <c r="A38" s="534" t="s">
        <v>660</v>
      </c>
      <c r="B38" s="535">
        <v>28.869439999999997</v>
      </c>
      <c r="C38" s="536">
        <v>1.5516206714848589E-2</v>
      </c>
      <c r="D38" s="535">
        <v>24.797090000000001</v>
      </c>
      <c r="E38" s="536">
        <v>0.16422693146655501</v>
      </c>
      <c r="F38" s="535">
        <v>88.254619999999989</v>
      </c>
      <c r="G38" s="85"/>
      <c r="H38" s="85"/>
    </row>
    <row r="39" spans="1:8" ht="12.75" customHeight="1">
      <c r="A39" s="570" t="s">
        <v>686</v>
      </c>
      <c r="B39" s="537">
        <v>970.90775000000008</v>
      </c>
      <c r="C39" s="538">
        <v>5.031991825116694E-2</v>
      </c>
      <c r="D39" s="537">
        <v>903.50482999999997</v>
      </c>
      <c r="E39" s="538">
        <v>7.4601615577417679E-2</v>
      </c>
      <c r="F39" s="537">
        <v>2817.55395</v>
      </c>
      <c r="G39" s="85"/>
      <c r="H39" s="85"/>
    </row>
    <row r="40" spans="1:8" ht="12.75" customHeight="1">
      <c r="A40" s="534" t="s">
        <v>661</v>
      </c>
      <c r="B40" s="535">
        <v>4.0841500000000002</v>
      </c>
      <c r="C40" s="536">
        <v>0.1711025852774529</v>
      </c>
      <c r="D40" s="535">
        <v>3.6436500000000001</v>
      </c>
      <c r="E40" s="536">
        <v>0.12089525613052848</v>
      </c>
      <c r="F40" s="535">
        <v>11.181649999999999</v>
      </c>
      <c r="G40" s="85"/>
      <c r="H40" s="85"/>
    </row>
    <row r="41" spans="1:8" ht="12.75" customHeight="1">
      <c r="A41" s="534" t="s">
        <v>662</v>
      </c>
      <c r="B41" s="535">
        <v>583.74152000000004</v>
      </c>
      <c r="C41" s="536">
        <v>5.4952501508084388E-2</v>
      </c>
      <c r="D41" s="535">
        <v>514.39472000000001</v>
      </c>
      <c r="E41" s="536">
        <v>0.13481242575740285</v>
      </c>
      <c r="F41" s="535">
        <v>1687.9826400000002</v>
      </c>
      <c r="G41" s="85"/>
      <c r="H41" s="85"/>
    </row>
    <row r="42" spans="1:8" ht="12.75" customHeight="1">
      <c r="A42" s="534" t="s">
        <v>663</v>
      </c>
      <c r="B42" s="535">
        <v>12.27896</v>
      </c>
      <c r="C42" s="536">
        <v>5.7168562929672477E-2</v>
      </c>
      <c r="D42" s="535">
        <v>10.26698</v>
      </c>
      <c r="E42" s="536">
        <v>0.19596609713859375</v>
      </c>
      <c r="F42" s="535">
        <v>36.739249999999998</v>
      </c>
      <c r="G42" s="85"/>
      <c r="H42" s="85"/>
    </row>
    <row r="43" spans="1:8" ht="12.75" customHeight="1">
      <c r="A43" s="571" t="s">
        <v>687</v>
      </c>
      <c r="B43" s="537">
        <v>600.10463000000004</v>
      </c>
      <c r="C43" s="538">
        <v>5.5710379764293896E-2</v>
      </c>
      <c r="D43" s="537">
        <v>528.30534999999998</v>
      </c>
      <c r="E43" s="538">
        <v>0.13590488909491466</v>
      </c>
      <c r="F43" s="537">
        <v>1735.9035400000002</v>
      </c>
      <c r="G43" s="85"/>
      <c r="H43" s="85"/>
    </row>
    <row r="44" spans="1:8" ht="12.75" customHeight="1">
      <c r="A44" s="534" t="s">
        <v>664</v>
      </c>
      <c r="B44" s="535">
        <v>4.3830499999999999</v>
      </c>
      <c r="C44" s="536">
        <v>6.0172508876999237E-2</v>
      </c>
      <c r="D44" s="535">
        <v>3.7023999999999999</v>
      </c>
      <c r="E44" s="536">
        <v>0.1838402117545376</v>
      </c>
      <c r="F44" s="535">
        <v>12.540459999999999</v>
      </c>
      <c r="G44" s="85"/>
      <c r="H44" s="85"/>
    </row>
    <row r="45" spans="1:8" ht="12.75" customHeight="1">
      <c r="A45" s="534" t="s">
        <v>665</v>
      </c>
      <c r="B45" s="535">
        <v>705.32593999999995</v>
      </c>
      <c r="C45" s="536">
        <v>4.3207725813146546E-2</v>
      </c>
      <c r="D45" s="535">
        <v>630.25182999999993</v>
      </c>
      <c r="E45" s="536">
        <v>0.11911763905548681</v>
      </c>
      <c r="F45" s="535">
        <v>2050.9078</v>
      </c>
      <c r="G45" s="85"/>
      <c r="H45" s="85"/>
    </row>
    <row r="46" spans="1:8" ht="12.75" customHeight="1">
      <c r="A46" s="534" t="s">
        <v>666</v>
      </c>
      <c r="B46" s="535">
        <v>18.413450000000001</v>
      </c>
      <c r="C46" s="536">
        <v>-5.3684721747554308E-2</v>
      </c>
      <c r="D46" s="535">
        <v>15.564819999999999</v>
      </c>
      <c r="E46" s="536">
        <v>0.18301721446184421</v>
      </c>
      <c r="F46" s="535">
        <v>57.938069999999989</v>
      </c>
      <c r="G46" s="85"/>
      <c r="H46" s="85"/>
    </row>
    <row r="47" spans="1:8" ht="12.75" customHeight="1">
      <c r="A47" s="570" t="s">
        <v>688</v>
      </c>
      <c r="B47" s="537">
        <v>723.73938999999996</v>
      </c>
      <c r="C47" s="538">
        <v>3.4349348206725611E-2</v>
      </c>
      <c r="D47" s="537">
        <v>649.51904999999999</v>
      </c>
      <c r="E47" s="538">
        <v>0.11426968924160109</v>
      </c>
      <c r="F47" s="537">
        <v>2121.3863300000003</v>
      </c>
      <c r="G47" s="85"/>
      <c r="H47" s="85"/>
    </row>
    <row r="48" spans="1:8" ht="12.75" customHeight="1">
      <c r="A48" s="534" t="s">
        <v>667</v>
      </c>
      <c r="B48" s="535">
        <v>7.2715200000000006</v>
      </c>
      <c r="C48" s="536">
        <v>3.6344279420965749E-2</v>
      </c>
      <c r="D48" s="535">
        <v>6.1726299999999998</v>
      </c>
      <c r="E48" s="536">
        <v>0.17802622220998193</v>
      </c>
      <c r="F48" s="535">
        <v>21.572800000000004</v>
      </c>
      <c r="G48" s="85"/>
      <c r="H48" s="85"/>
    </row>
    <row r="49" spans="1:8" ht="12.75" customHeight="1">
      <c r="A49" s="534" t="s">
        <v>668</v>
      </c>
      <c r="B49" s="535">
        <v>1180.3681399999998</v>
      </c>
      <c r="C49" s="536">
        <v>4.8692654358238482E-2</v>
      </c>
      <c r="D49" s="535">
        <v>1083.7519199999999</v>
      </c>
      <c r="E49" s="536">
        <v>8.9149756708158723E-2</v>
      </c>
      <c r="F49" s="535">
        <v>3416.9185499999999</v>
      </c>
      <c r="G49" s="85"/>
      <c r="H49" s="85"/>
    </row>
    <row r="50" spans="1:8" ht="12.75" customHeight="1">
      <c r="A50" s="534" t="s">
        <v>669</v>
      </c>
      <c r="B50" s="535">
        <v>39.15325</v>
      </c>
      <c r="C50" s="536">
        <v>3.5449362266385412E-2</v>
      </c>
      <c r="D50" s="535">
        <v>33.470099999999995</v>
      </c>
      <c r="E50" s="536">
        <v>0.16979781954640127</v>
      </c>
      <c r="F50" s="535">
        <v>119.13769000000001</v>
      </c>
      <c r="G50" s="85"/>
      <c r="H50" s="85"/>
    </row>
    <row r="51" spans="1:8" ht="12.75" customHeight="1">
      <c r="A51" s="570" t="s">
        <v>689</v>
      </c>
      <c r="B51" s="537">
        <v>1226.7929099999999</v>
      </c>
      <c r="C51" s="538">
        <v>4.8190763414014272E-2</v>
      </c>
      <c r="D51" s="537">
        <v>1123.39465</v>
      </c>
      <c r="E51" s="538">
        <v>9.2040904770198023E-2</v>
      </c>
      <c r="F51" s="537">
        <v>3557.6290399999998</v>
      </c>
      <c r="G51" s="85"/>
      <c r="H51" s="85"/>
    </row>
    <row r="52" spans="1:8" ht="12.75" customHeight="1">
      <c r="A52" s="541" t="s">
        <v>707</v>
      </c>
      <c r="B52" s="542">
        <v>23.460369999999998</v>
      </c>
      <c r="C52" s="536">
        <v>7.2721702610202499E-2</v>
      </c>
      <c r="D52" s="535">
        <v>21.166159999999998</v>
      </c>
      <c r="E52" s="536">
        <v>0.1083904685592474</v>
      </c>
      <c r="F52" s="542">
        <v>67.370450000000005</v>
      </c>
      <c r="G52" s="85"/>
      <c r="H52" s="85"/>
    </row>
    <row r="53" spans="1:8" ht="12.75" customHeight="1">
      <c r="A53" s="541" t="s">
        <v>708</v>
      </c>
      <c r="B53" s="542">
        <v>3403.7522599999993</v>
      </c>
      <c r="C53" s="543">
        <v>4.9329247302164106E-2</v>
      </c>
      <c r="D53" s="542">
        <v>3099.4587299999998</v>
      </c>
      <c r="E53" s="543">
        <v>9.8176345132364284E-2</v>
      </c>
      <c r="F53" s="542">
        <v>9863.0327799999995</v>
      </c>
      <c r="G53" s="75"/>
      <c r="H53" s="75"/>
    </row>
    <row r="54" spans="1:8" ht="12.75" customHeight="1">
      <c r="A54" s="541" t="s">
        <v>709</v>
      </c>
      <c r="B54" s="542">
        <v>98.715099999999993</v>
      </c>
      <c r="C54" s="536">
        <v>1.4396159243028837E-2</v>
      </c>
      <c r="D54" s="535">
        <v>84.098989999999986</v>
      </c>
      <c r="E54" s="536">
        <v>0.17379649862620239</v>
      </c>
      <c r="F54" s="542">
        <v>302.06962999999996</v>
      </c>
    </row>
    <row r="55" spans="1:8" ht="22.5" customHeight="1">
      <c r="A55" s="572" t="s">
        <v>1267</v>
      </c>
      <c r="B55" s="539">
        <v>3525.927729999999</v>
      </c>
      <c r="C55" s="540">
        <v>4.8470503235061364E-2</v>
      </c>
      <c r="D55" s="539">
        <v>3204.72388</v>
      </c>
      <c r="E55" s="540">
        <v>0.10022824493697066</v>
      </c>
      <c r="F55" s="539">
        <v>10232.47286</v>
      </c>
    </row>
    <row r="56" spans="1:8" ht="24.75" customHeight="1">
      <c r="A56" s="893" t="s">
        <v>111</v>
      </c>
      <c r="B56" s="893"/>
      <c r="C56" s="893"/>
      <c r="D56" s="893"/>
      <c r="E56" s="893"/>
      <c r="F56" s="893"/>
    </row>
    <row r="57" spans="1:8">
      <c r="A57" s="530" t="s">
        <v>112</v>
      </c>
      <c r="B57" s="529"/>
      <c r="C57" s="529"/>
      <c r="D57" s="529"/>
      <c r="E57" s="529"/>
      <c r="F57" s="529"/>
    </row>
    <row r="58" spans="1:8" ht="12.75" customHeight="1">
      <c r="A58" s="27" t="s">
        <v>390</v>
      </c>
    </row>
    <row r="59" spans="1:8" ht="12.75" customHeight="1"/>
    <row r="60" spans="1:8" ht="12.75" customHeight="1">
      <c r="A60" s="72" t="s">
        <v>274</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11" t="s">
        <v>272</v>
      </c>
      <c r="G1" s="312" t="str">
        <f>Naslovnica!A20</f>
        <v>Ožujak 2018.</v>
      </c>
    </row>
    <row r="2" spans="1:8" ht="12.75" customHeight="1">
      <c r="A2" s="109" t="s">
        <v>114</v>
      </c>
      <c r="G2" s="110" t="str">
        <f>Naslovnica!A24</f>
        <v>March 2018</v>
      </c>
    </row>
    <row r="3" spans="1:8" ht="12.75" customHeight="1">
      <c r="E3" s="896" t="s">
        <v>391</v>
      </c>
      <c r="F3" s="896"/>
      <c r="G3" s="896"/>
    </row>
    <row r="4" spans="1:8" ht="16.5" customHeight="1">
      <c r="A4" s="897" t="s">
        <v>392</v>
      </c>
      <c r="B4" s="898" t="s">
        <v>393</v>
      </c>
      <c r="C4" s="898"/>
      <c r="D4" s="898"/>
      <c r="E4" s="898"/>
      <c r="F4" s="898"/>
      <c r="G4" s="898"/>
    </row>
    <row r="5" spans="1:8" ht="12.75" customHeight="1">
      <c r="A5" s="897"/>
      <c r="B5" s="902" t="str">
        <f>Naslovnica!A20</f>
        <v>Ožujak 2018.</v>
      </c>
      <c r="C5" s="902"/>
      <c r="D5" s="903" t="str">
        <f>'5 Tablica 3,4'!A8</f>
        <v>Veljača 2018.</v>
      </c>
      <c r="E5" s="902"/>
      <c r="F5" s="904" t="s">
        <v>119</v>
      </c>
      <c r="G5" s="904"/>
    </row>
    <row r="6" spans="1:8" ht="12.75" customHeight="1">
      <c r="A6" s="897"/>
      <c r="B6" s="899" t="str">
        <f>Naslovnica!A24</f>
        <v>March 2018</v>
      </c>
      <c r="C6" s="899"/>
      <c r="D6" s="900" t="str">
        <f>'5 Tablica 3,4'!B8</f>
        <v>February 2018</v>
      </c>
      <c r="E6" s="899"/>
      <c r="F6" s="901" t="s">
        <v>120</v>
      </c>
      <c r="G6" s="901"/>
    </row>
    <row r="7" spans="1:8" ht="12.75" customHeight="1">
      <c r="A7" s="897"/>
      <c r="B7" s="331" t="s">
        <v>115</v>
      </c>
      <c r="C7" s="331" t="s">
        <v>116</v>
      </c>
      <c r="D7" s="331" t="s">
        <v>115</v>
      </c>
      <c r="E7" s="331" t="s">
        <v>116</v>
      </c>
      <c r="F7" s="581" t="s">
        <v>866</v>
      </c>
      <c r="G7" s="581" t="s">
        <v>862</v>
      </c>
    </row>
    <row r="8" spans="1:8" ht="12.75" customHeight="1">
      <c r="A8" s="897"/>
      <c r="B8" s="332" t="s">
        <v>117</v>
      </c>
      <c r="C8" s="332" t="s">
        <v>118</v>
      </c>
      <c r="D8" s="332" t="s">
        <v>117</v>
      </c>
      <c r="E8" s="332" t="s">
        <v>118</v>
      </c>
      <c r="F8" s="580" t="s">
        <v>117</v>
      </c>
      <c r="G8" s="580" t="s">
        <v>863</v>
      </c>
    </row>
    <row r="9" spans="1:8" ht="12.75" customHeight="1">
      <c r="A9" s="159" t="s">
        <v>658</v>
      </c>
      <c r="B9" s="531">
        <v>271799.93057999999</v>
      </c>
      <c r="C9" s="532">
        <v>2.9285429348848168E-3</v>
      </c>
      <c r="D9" s="531">
        <v>270985.07338999998</v>
      </c>
      <c r="E9" s="532">
        <v>2.9345852218802815E-3</v>
      </c>
      <c r="F9" s="531">
        <v>814.85719000000972</v>
      </c>
      <c r="G9" s="532">
        <v>3.0070187254457093E-3</v>
      </c>
      <c r="H9" s="85"/>
    </row>
    <row r="10" spans="1:8" ht="12.75" customHeight="1">
      <c r="A10" s="159" t="s">
        <v>659</v>
      </c>
      <c r="B10" s="531">
        <v>33881910.492550001</v>
      </c>
      <c r="C10" s="532">
        <v>0.3650649556150341</v>
      </c>
      <c r="D10" s="531">
        <v>33707833.805610001</v>
      </c>
      <c r="E10" s="532">
        <v>0.36503306145271253</v>
      </c>
      <c r="F10" s="531">
        <v>174076.68693999946</v>
      </c>
      <c r="G10" s="532">
        <v>5.1642798509059888E-3</v>
      </c>
      <c r="H10" s="85"/>
    </row>
    <row r="11" spans="1:8" ht="12.75" customHeight="1">
      <c r="A11" s="159" t="s">
        <v>660</v>
      </c>
      <c r="B11" s="531">
        <v>1644474.70682</v>
      </c>
      <c r="C11" s="532">
        <v>1.7718601965709492E-2</v>
      </c>
      <c r="D11" s="531">
        <v>1628017.0116400002</v>
      </c>
      <c r="E11" s="532">
        <v>1.7630324074908055E-2</v>
      </c>
      <c r="F11" s="531">
        <v>16457.695179999806</v>
      </c>
      <c r="G11" s="532">
        <v>1.0109043739918278E-2</v>
      </c>
      <c r="H11" s="85"/>
    </row>
    <row r="12" spans="1:8" ht="12.75" customHeight="1">
      <c r="A12" s="570" t="s">
        <v>686</v>
      </c>
      <c r="B12" s="545">
        <v>35798185.129950002</v>
      </c>
      <c r="C12" s="546">
        <v>0.38571210051562843</v>
      </c>
      <c r="D12" s="545">
        <v>35606835.890639998</v>
      </c>
      <c r="E12" s="546">
        <v>0.38559797074950081</v>
      </c>
      <c r="F12" s="545">
        <v>191349.23930999928</v>
      </c>
      <c r="G12" s="546">
        <v>5.3739467302766986E-3</v>
      </c>
      <c r="H12" s="85"/>
    </row>
    <row r="13" spans="1:8" ht="12.75" customHeight="1">
      <c r="A13" s="159" t="s">
        <v>661</v>
      </c>
      <c r="B13" s="531">
        <v>81201.34246</v>
      </c>
      <c r="C13" s="532">
        <v>8.7491419610352835E-4</v>
      </c>
      <c r="D13" s="531">
        <v>80870.103589999999</v>
      </c>
      <c r="E13" s="532">
        <v>8.7576857248366504E-4</v>
      </c>
      <c r="F13" s="531">
        <v>331.23887000000104</v>
      </c>
      <c r="G13" s="532">
        <v>4.0959372536399277E-3</v>
      </c>
      <c r="H13" s="85"/>
    </row>
    <row r="14" spans="1:8" ht="12.75" customHeight="1">
      <c r="A14" s="159" t="s">
        <v>662</v>
      </c>
      <c r="B14" s="531">
        <v>12372503.87922</v>
      </c>
      <c r="C14" s="532">
        <v>0.13330911727977793</v>
      </c>
      <c r="D14" s="531">
        <v>12314971.301110001</v>
      </c>
      <c r="E14" s="532">
        <v>0.13336281713238757</v>
      </c>
      <c r="F14" s="531">
        <v>57532.578109998256</v>
      </c>
      <c r="G14" s="532">
        <v>4.6717590080630226E-3</v>
      </c>
      <c r="H14" s="85"/>
    </row>
    <row r="15" spans="1:8" ht="12.75" customHeight="1">
      <c r="A15" s="159" t="s">
        <v>663</v>
      </c>
      <c r="B15" s="531">
        <v>438308.68445</v>
      </c>
      <c r="C15" s="532">
        <v>4.7226126894351697E-3</v>
      </c>
      <c r="D15" s="531">
        <v>434824.99276999995</v>
      </c>
      <c r="E15" s="532">
        <v>4.7088608310561315E-3</v>
      </c>
      <c r="F15" s="531">
        <v>3483.6916800000472</v>
      </c>
      <c r="G15" s="532">
        <v>8.0117098555159191E-3</v>
      </c>
      <c r="H15" s="85"/>
    </row>
    <row r="16" spans="1:8" ht="12.75" customHeight="1">
      <c r="A16" s="566" t="s">
        <v>687</v>
      </c>
      <c r="B16" s="545">
        <v>12892013.906130001</v>
      </c>
      <c r="C16" s="546">
        <v>0.13890664416531665</v>
      </c>
      <c r="D16" s="545">
        <v>12830666.397470001</v>
      </c>
      <c r="E16" s="546">
        <v>0.13894744653592736</v>
      </c>
      <c r="F16" s="545">
        <v>61347.508659998304</v>
      </c>
      <c r="G16" s="546">
        <v>4.7813189712497357E-3</v>
      </c>
      <c r="H16" s="85"/>
    </row>
    <row r="17" spans="1:8" ht="12.75" customHeight="1">
      <c r="A17" s="159" t="s">
        <v>664</v>
      </c>
      <c r="B17" s="531">
        <v>82038.193780000001</v>
      </c>
      <c r="C17" s="532">
        <v>8.8393095712883583E-4</v>
      </c>
      <c r="D17" s="531">
        <v>82085.521240000002</v>
      </c>
      <c r="E17" s="532">
        <v>8.8893072429329343E-4</v>
      </c>
      <c r="F17" s="531">
        <v>-47.327460000000428</v>
      </c>
      <c r="G17" s="532">
        <v>-5.7656282478398782E-4</v>
      </c>
      <c r="H17" s="85"/>
    </row>
    <row r="18" spans="1:8" ht="12.75" customHeight="1">
      <c r="A18" s="159" t="s">
        <v>665</v>
      </c>
      <c r="B18" s="531">
        <v>14543949.7086</v>
      </c>
      <c r="C18" s="532">
        <v>0.15670563665543016</v>
      </c>
      <c r="D18" s="531">
        <v>14515474.028700002</v>
      </c>
      <c r="E18" s="532">
        <v>0.15719277464373427</v>
      </c>
      <c r="F18" s="531">
        <v>28475.679899998009</v>
      </c>
      <c r="G18" s="532">
        <v>1.9617464675074259E-3</v>
      </c>
      <c r="H18" s="85"/>
    </row>
    <row r="19" spans="1:8" ht="12.75" customHeight="1">
      <c r="A19" s="159" t="s">
        <v>666</v>
      </c>
      <c r="B19" s="531">
        <v>617302.19735000003</v>
      </c>
      <c r="C19" s="532">
        <v>6.6512010686703227E-3</v>
      </c>
      <c r="D19" s="531">
        <v>609991.36998000008</v>
      </c>
      <c r="E19" s="532">
        <v>6.6057943244776278E-3</v>
      </c>
      <c r="F19" s="531">
        <v>7310.8273699999554</v>
      </c>
      <c r="G19" s="532">
        <v>1.1985132462184928E-2</v>
      </c>
      <c r="H19" s="85"/>
    </row>
    <row r="20" spans="1:8" ht="12.75" customHeight="1">
      <c r="A20" s="570" t="s">
        <v>688</v>
      </c>
      <c r="B20" s="545">
        <v>15243290.09973</v>
      </c>
      <c r="C20" s="546">
        <v>0.16424076868122933</v>
      </c>
      <c r="D20" s="545">
        <v>15207550.919920001</v>
      </c>
      <c r="E20" s="546">
        <v>0.16468749969250518</v>
      </c>
      <c r="F20" s="545">
        <v>35739.179809997964</v>
      </c>
      <c r="G20" s="546">
        <v>2.3500943707632001E-3</v>
      </c>
      <c r="H20" s="85"/>
    </row>
    <row r="21" spans="1:8" ht="12.75" customHeight="1">
      <c r="A21" s="159" t="s">
        <v>667</v>
      </c>
      <c r="B21" s="531">
        <v>167291.86593999999</v>
      </c>
      <c r="C21" s="532">
        <v>1.8025074951889448E-3</v>
      </c>
      <c r="D21" s="531">
        <v>165438.95264999999</v>
      </c>
      <c r="E21" s="532">
        <v>1.7915920589150706E-3</v>
      </c>
      <c r="F21" s="531">
        <v>1852.9132899999968</v>
      </c>
      <c r="G21" s="532">
        <v>1.1199981989247662E-2</v>
      </c>
      <c r="H21" s="85"/>
    </row>
    <row r="22" spans="1:8" ht="12.75" customHeight="1">
      <c r="A22" s="159" t="s">
        <v>668</v>
      </c>
      <c r="B22" s="531">
        <v>27327291.349270001</v>
      </c>
      <c r="C22" s="532">
        <v>0.29444137766947781</v>
      </c>
      <c r="D22" s="531">
        <v>27159322.755099997</v>
      </c>
      <c r="E22" s="532">
        <v>0.29411711204730318</v>
      </c>
      <c r="F22" s="531">
        <v>167968.59417000413</v>
      </c>
      <c r="G22" s="532">
        <v>6.1845648981973551E-3</v>
      </c>
      <c r="H22" s="85"/>
    </row>
    <row r="23" spans="1:8" ht="12.75" customHeight="1">
      <c r="A23" s="159" t="s">
        <v>669</v>
      </c>
      <c r="B23" s="531">
        <v>1382563.04801</v>
      </c>
      <c r="C23" s="532">
        <v>1.4896601473158858E-2</v>
      </c>
      <c r="D23" s="531">
        <v>1372050.42503</v>
      </c>
      <c r="E23" s="532">
        <v>1.4858378915848363E-2</v>
      </c>
      <c r="F23" s="531">
        <v>10512.622979999986</v>
      </c>
      <c r="G23" s="532">
        <v>7.6619800469579138E-3</v>
      </c>
      <c r="H23" s="85"/>
    </row>
    <row r="24" spans="1:8" ht="12.75" customHeight="1">
      <c r="A24" s="570" t="s">
        <v>689</v>
      </c>
      <c r="B24" s="545">
        <v>28877146.263220001</v>
      </c>
      <c r="C24" s="546">
        <v>0.31114048663782562</v>
      </c>
      <c r="D24" s="545">
        <v>28696812.132779997</v>
      </c>
      <c r="E24" s="546">
        <v>0.31076708302206663</v>
      </c>
      <c r="F24" s="545">
        <v>180334.13044000411</v>
      </c>
      <c r="G24" s="546">
        <v>6.2841171906342459E-3</v>
      </c>
      <c r="H24" s="85"/>
    </row>
    <row r="25" spans="1:8" ht="12.75" customHeight="1">
      <c r="A25" s="541" t="s">
        <v>707</v>
      </c>
      <c r="B25" s="547">
        <v>602331.3327599999</v>
      </c>
      <c r="C25" s="548">
        <v>6.4898955833061255E-3</v>
      </c>
      <c r="D25" s="547">
        <v>599379.65087000001</v>
      </c>
      <c r="E25" s="548">
        <v>6.4908765775723107E-3</v>
      </c>
      <c r="F25" s="547">
        <v>2951.6818900000071</v>
      </c>
      <c r="G25" s="548">
        <v>4.9245613956288344E-3</v>
      </c>
      <c r="H25" s="85"/>
    </row>
    <row r="26" spans="1:8" ht="12.75" customHeight="1">
      <c r="A26" s="541" t="s">
        <v>708</v>
      </c>
      <c r="B26" s="547">
        <v>88125655.429639995</v>
      </c>
      <c r="C26" s="548">
        <v>0.94952108721971995</v>
      </c>
      <c r="D26" s="547">
        <v>87697601.890520006</v>
      </c>
      <c r="E26" s="548">
        <v>0.94970576527613759</v>
      </c>
      <c r="F26" s="547">
        <v>428053.53911999986</v>
      </c>
      <c r="G26" s="548">
        <v>4.8810176092883642E-3</v>
      </c>
      <c r="H26" s="85"/>
    </row>
    <row r="27" spans="1:8" ht="12.75" customHeight="1">
      <c r="A27" s="541" t="s">
        <v>709</v>
      </c>
      <c r="B27" s="547">
        <v>4082648.6366300001</v>
      </c>
      <c r="C27" s="548">
        <v>4.3989017196973845E-2</v>
      </c>
      <c r="D27" s="547">
        <v>4044883.7994200001</v>
      </c>
      <c r="E27" s="548">
        <v>4.3803358146290175E-2</v>
      </c>
      <c r="F27" s="547">
        <v>37764.837209999794</v>
      </c>
      <c r="G27" s="548">
        <v>9.3364455155461237E-3</v>
      </c>
      <c r="H27" s="85"/>
    </row>
    <row r="28" spans="1:8" ht="18.75" customHeight="1">
      <c r="A28" s="572" t="s">
        <v>1267</v>
      </c>
      <c r="B28" s="533">
        <v>92810635.39903</v>
      </c>
      <c r="C28" s="479">
        <v>1</v>
      </c>
      <c r="D28" s="533">
        <v>92341865.340810001</v>
      </c>
      <c r="E28" s="479">
        <v>1</v>
      </c>
      <c r="F28" s="533">
        <v>468770.05821999966</v>
      </c>
      <c r="G28" s="479">
        <v>5.0764629509041188E-3</v>
      </c>
    </row>
    <row r="29" spans="1:8" ht="12.75" customHeight="1">
      <c r="A29" s="32" t="s">
        <v>394</v>
      </c>
    </row>
    <row r="30" spans="1:8" ht="12.75" customHeight="1"/>
    <row r="31" spans="1:8" ht="12.75" customHeight="1">
      <c r="A31" s="564" t="s">
        <v>685</v>
      </c>
      <c r="G31" s="312" t="str">
        <f>Naslovnica!A20</f>
        <v>Ožujak 2018.</v>
      </c>
    </row>
    <row r="32" spans="1:8" ht="12.75" customHeight="1">
      <c r="A32" s="565" t="s">
        <v>1268</v>
      </c>
      <c r="G32" s="110" t="str">
        <f>Naslovnica!A24</f>
        <v>March 2018</v>
      </c>
    </row>
    <row r="33" spans="7:8" ht="12.75" customHeight="1">
      <c r="H33" s="75"/>
    </row>
    <row r="34" spans="7:8" ht="12.75" customHeight="1">
      <c r="H34" s="75"/>
    </row>
    <row r="35" spans="7:8" ht="12.75" customHeight="1">
      <c r="H35" s="85"/>
    </row>
    <row r="36" spans="7:8" ht="12.75" customHeight="1">
      <c r="G36" s="85"/>
      <c r="H36" s="85"/>
    </row>
    <row r="37" spans="7:8" ht="12.75" customHeight="1">
      <c r="G37" s="85"/>
    </row>
    <row r="38" spans="7:8" ht="12.75" customHeight="1">
      <c r="G38" s="85"/>
    </row>
    <row r="39" spans="7:8" ht="12.75" customHeight="1">
      <c r="G39" s="85"/>
      <c r="H39" s="75"/>
    </row>
    <row r="40" spans="7:8" ht="12.75" customHeight="1">
      <c r="G40" s="75"/>
    </row>
    <row r="41" spans="7:8" ht="12.75" customHeight="1">
      <c r="G41" s="75"/>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394</v>
      </c>
      <c r="B49" s="28"/>
    </row>
    <row r="50" spans="1:10" ht="12.75" customHeight="1"/>
    <row r="51" spans="1:10" ht="12.75" customHeight="1">
      <c r="A51" s="564" t="s">
        <v>698</v>
      </c>
      <c r="G51" s="312" t="str">
        <f>Naslovnica!A20</f>
        <v>Ožujak 2018.</v>
      </c>
    </row>
    <row r="52" spans="1:10" ht="12.75" customHeight="1">
      <c r="A52" s="565" t="s">
        <v>1269</v>
      </c>
      <c r="G52" s="110" t="str">
        <f>Naslovnica!A24</f>
        <v>March 2018</v>
      </c>
    </row>
    <row r="53" spans="1:10" ht="12.75" customHeight="1">
      <c r="H53" s="75"/>
    </row>
    <row r="54" spans="1:10" ht="12.75" customHeight="1">
      <c r="G54" s="75"/>
      <c r="H54" s="75"/>
    </row>
    <row r="55" spans="1:10" ht="12.75" customHeight="1">
      <c r="H55" s="85"/>
      <c r="J55" s="75"/>
    </row>
    <row r="56" spans="1:10" ht="12.75" customHeight="1">
      <c r="H56" s="85"/>
      <c r="J56" s="75"/>
    </row>
    <row r="57" spans="1:10" ht="12.75" customHeight="1">
      <c r="H57" s="85"/>
    </row>
    <row r="58" spans="1:10" ht="12.75" customHeight="1">
      <c r="G58" s="85"/>
      <c r="H58" s="85"/>
    </row>
    <row r="59" spans="1:10" ht="12.75" customHeight="1">
      <c r="G59" s="85"/>
      <c r="H59" s="85"/>
    </row>
    <row r="60" spans="1:10" ht="12.75" customHeight="1">
      <c r="G60" s="85"/>
      <c r="H60" s="75"/>
    </row>
    <row r="61" spans="1:10" ht="12.75" customHeight="1">
      <c r="G61" s="85"/>
    </row>
    <row r="62" spans="1:10" ht="12.75" customHeight="1"/>
    <row r="63" spans="1:10" ht="12.75" customHeight="1">
      <c r="G63" s="75"/>
    </row>
    <row r="64" spans="1:10" ht="12.75" customHeight="1"/>
    <row r="65" spans="1:7" ht="12.75" customHeight="1"/>
    <row r="66" spans="1:7" ht="12.75" customHeight="1"/>
    <row r="67" spans="1:7" ht="12.75" customHeight="1"/>
    <row r="68" spans="1:7" ht="12.75" customHeight="1"/>
    <row r="69" spans="1:7" ht="12.75" customHeight="1">
      <c r="A69" s="28" t="s">
        <v>394</v>
      </c>
    </row>
    <row r="70" spans="1:7" ht="12.75" customHeight="1"/>
    <row r="71" spans="1:7" ht="12.75" customHeight="1">
      <c r="A71" s="72" t="s">
        <v>274</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66" t="s">
        <v>273</v>
      </c>
      <c r="F1" s="312" t="str">
        <f>Naslovnica!A20</f>
        <v>Ožujak 2018.</v>
      </c>
    </row>
    <row r="2" spans="1:7" ht="12.75" customHeight="1">
      <c r="A2" s="112" t="s">
        <v>24</v>
      </c>
      <c r="F2" s="110" t="str">
        <f>Naslovnica!A24</f>
        <v>March 2018</v>
      </c>
    </row>
    <row r="3" spans="1:7" ht="12.75" customHeight="1"/>
    <row r="4" spans="1:7" ht="17.25" customHeight="1">
      <c r="A4" s="897" t="s">
        <v>395</v>
      </c>
      <c r="B4" s="333" t="str">
        <f>Naslovnica!A20</f>
        <v>Ožujak 2018.</v>
      </c>
      <c r="C4" s="334" t="str">
        <f>'5 Tablica 3,4'!A8</f>
        <v>Veljača 2018.</v>
      </c>
      <c r="D4" s="335" t="s">
        <v>535</v>
      </c>
      <c r="E4" s="335" t="s">
        <v>537</v>
      </c>
      <c r="F4" s="335" t="s">
        <v>539</v>
      </c>
    </row>
    <row r="5" spans="1:7" ht="16.5" customHeight="1">
      <c r="A5" s="897"/>
      <c r="B5" s="336" t="str">
        <f>Naslovnica!A24</f>
        <v>March 2018</v>
      </c>
      <c r="C5" s="337" t="str">
        <f>'5 Tablica 3,4'!B8</f>
        <v>February 2018</v>
      </c>
      <c r="D5" s="338" t="s">
        <v>536</v>
      </c>
      <c r="E5" s="338" t="s">
        <v>538</v>
      </c>
      <c r="F5" s="338" t="s">
        <v>540</v>
      </c>
    </row>
    <row r="6" spans="1:7">
      <c r="A6" s="557" t="s">
        <v>658</v>
      </c>
      <c r="B6" s="161">
        <v>132.203</v>
      </c>
      <c r="C6" s="161">
        <v>132.3126</v>
      </c>
      <c r="D6" s="162">
        <v>132.07570000000001</v>
      </c>
      <c r="E6" s="161">
        <v>132.839</v>
      </c>
      <c r="F6" s="163">
        <v>0.76329999999998677</v>
      </c>
      <c r="G6" s="85"/>
    </row>
    <row r="7" spans="1:7">
      <c r="A7" s="557" t="s">
        <v>661</v>
      </c>
      <c r="B7" s="161">
        <v>132.88050000000001</v>
      </c>
      <c r="C7" s="161">
        <v>133.6164</v>
      </c>
      <c r="D7" s="162">
        <v>132.51609999999999</v>
      </c>
      <c r="E7" s="161">
        <v>133.86369999999999</v>
      </c>
      <c r="F7" s="163">
        <v>1.3475999999999999</v>
      </c>
      <c r="G7" s="85"/>
    </row>
    <row r="8" spans="1:7">
      <c r="A8" s="557" t="s">
        <v>664</v>
      </c>
      <c r="B8" s="161">
        <v>135.04150000000001</v>
      </c>
      <c r="C8" s="161">
        <v>135.97479999999999</v>
      </c>
      <c r="D8" s="162">
        <v>134.8142</v>
      </c>
      <c r="E8" s="161">
        <v>136.00659999999999</v>
      </c>
      <c r="F8" s="163">
        <v>1.1923999999999921</v>
      </c>
      <c r="G8" s="85"/>
    </row>
    <row r="9" spans="1:7">
      <c r="A9" s="557" t="s">
        <v>667</v>
      </c>
      <c r="B9" s="161">
        <v>133.6523</v>
      </c>
      <c r="C9" s="161">
        <v>133.8664</v>
      </c>
      <c r="D9" s="162">
        <v>133.33959999999999</v>
      </c>
      <c r="E9" s="161">
        <v>134.99090000000001</v>
      </c>
      <c r="F9" s="163">
        <v>1.6513000000000204</v>
      </c>
      <c r="G9" s="85"/>
    </row>
    <row r="10" spans="1:7">
      <c r="A10" s="558" t="s">
        <v>679</v>
      </c>
      <c r="B10" s="559">
        <v>133.08347125398228</v>
      </c>
      <c r="C10" s="559">
        <v>133.41892898632915</v>
      </c>
      <c r="D10" s="560">
        <v>132.85899293714672</v>
      </c>
      <c r="E10" s="559">
        <v>133.95552776066319</v>
      </c>
      <c r="F10" s="561">
        <v>1.096534823516464</v>
      </c>
      <c r="G10" s="85"/>
    </row>
    <row r="11" spans="1:7">
      <c r="A11" s="557" t="s">
        <v>659</v>
      </c>
      <c r="B11" s="161">
        <v>236.91139999999999</v>
      </c>
      <c r="C11" s="161">
        <v>236.78659999999999</v>
      </c>
      <c r="D11" s="162">
        <v>236.24700000000001</v>
      </c>
      <c r="E11" s="161">
        <v>237.23670000000001</v>
      </c>
      <c r="F11" s="163">
        <v>0.98969999999999914</v>
      </c>
      <c r="G11" s="85"/>
    </row>
    <row r="12" spans="1:7">
      <c r="A12" s="557" t="s">
        <v>662</v>
      </c>
      <c r="B12" s="161">
        <v>253.13849999999999</v>
      </c>
      <c r="C12" s="161">
        <v>253.28790000000001</v>
      </c>
      <c r="D12" s="162">
        <v>252.65710000000001</v>
      </c>
      <c r="E12" s="161">
        <v>253.97559999999999</v>
      </c>
      <c r="F12" s="163">
        <v>1.3184999999999718</v>
      </c>
      <c r="G12" s="85"/>
    </row>
    <row r="13" spans="1:7">
      <c r="A13" s="557" t="s">
        <v>665</v>
      </c>
      <c r="B13" s="161">
        <v>221.36019999999999</v>
      </c>
      <c r="C13" s="161">
        <v>222.07409999999999</v>
      </c>
      <c r="D13" s="162">
        <v>221.0941</v>
      </c>
      <c r="E13" s="161">
        <v>222.05529999999999</v>
      </c>
      <c r="F13" s="163">
        <v>0.96119999999999095</v>
      </c>
      <c r="G13" s="85"/>
    </row>
    <row r="14" spans="1:7">
      <c r="A14" s="557" t="s">
        <v>668</v>
      </c>
      <c r="B14" s="161">
        <v>247.2278</v>
      </c>
      <c r="C14" s="161">
        <v>246.809</v>
      </c>
      <c r="D14" s="162">
        <v>246.38900000000001</v>
      </c>
      <c r="E14" s="161">
        <v>247.86850000000001</v>
      </c>
      <c r="F14" s="163">
        <v>1.4795000000000016</v>
      </c>
      <c r="G14" s="85"/>
    </row>
    <row r="15" spans="1:7">
      <c r="A15" s="558" t="s">
        <v>680</v>
      </c>
      <c r="B15" s="559">
        <v>239.82216706567613</v>
      </c>
      <c r="C15" s="559">
        <v>239.77249374189921</v>
      </c>
      <c r="D15" s="560">
        <v>239.28734686437718</v>
      </c>
      <c r="E15" s="559">
        <v>240.36131598431339</v>
      </c>
      <c r="F15" s="561">
        <v>1.0739691199362085</v>
      </c>
      <c r="G15" s="85"/>
    </row>
    <row r="16" spans="1:7">
      <c r="A16" s="557" t="s">
        <v>660</v>
      </c>
      <c r="B16" s="161">
        <v>124.78919999999999</v>
      </c>
      <c r="C16" s="161">
        <v>124.31399999999999</v>
      </c>
      <c r="D16" s="162">
        <v>124.32510000000001</v>
      </c>
      <c r="E16" s="161">
        <v>124.7942</v>
      </c>
      <c r="F16" s="163">
        <v>0.46909999999999741</v>
      </c>
      <c r="G16" s="85"/>
    </row>
    <row r="17" spans="1:7">
      <c r="A17" s="557" t="s">
        <v>663</v>
      </c>
      <c r="B17" s="161">
        <v>128.55600000000001</v>
      </c>
      <c r="C17" s="161">
        <v>128.0831</v>
      </c>
      <c r="D17" s="162">
        <v>127.7598</v>
      </c>
      <c r="E17" s="161">
        <v>128.5718</v>
      </c>
      <c r="F17" s="163">
        <v>0.81199999999999761</v>
      </c>
      <c r="G17" s="85"/>
    </row>
    <row r="18" spans="1:7">
      <c r="A18" s="557" t="s">
        <v>666</v>
      </c>
      <c r="B18" s="161">
        <v>124.8386</v>
      </c>
      <c r="C18" s="161">
        <v>124.4032</v>
      </c>
      <c r="D18" s="162">
        <v>124.25369999999999</v>
      </c>
      <c r="E18" s="161">
        <v>124.8608</v>
      </c>
      <c r="F18" s="163">
        <v>0.60710000000000264</v>
      </c>
      <c r="G18" s="85"/>
    </row>
    <row r="19" spans="1:7">
      <c r="A19" s="557" t="s">
        <v>669</v>
      </c>
      <c r="B19" s="161">
        <v>130.0393</v>
      </c>
      <c r="C19" s="161">
        <v>129.58860000000001</v>
      </c>
      <c r="D19" s="162">
        <v>129.39330000000001</v>
      </c>
      <c r="E19" s="161">
        <v>130.07050000000001</v>
      </c>
      <c r="F19" s="163">
        <v>0.67719999999999914</v>
      </c>
      <c r="G19" s="85"/>
    </row>
    <row r="20" spans="1:7">
      <c r="A20" s="558" t="s">
        <v>681</v>
      </c>
      <c r="B20" s="559">
        <v>126.97898191247734</v>
      </c>
      <c r="C20" s="559">
        <v>126.52180811641496</v>
      </c>
      <c r="D20" s="560">
        <v>126.40215614945913</v>
      </c>
      <c r="E20" s="559">
        <v>126.9967929304982</v>
      </c>
      <c r="F20" s="561">
        <v>0.59463678103907114</v>
      </c>
      <c r="G20" s="85"/>
    </row>
    <row r="21" spans="1:7" ht="12.75" customHeight="1">
      <c r="A21" s="37" t="s">
        <v>123</v>
      </c>
    </row>
    <row r="22" spans="1:7" ht="21" customHeight="1">
      <c r="A22" s="905" t="s">
        <v>682</v>
      </c>
      <c r="B22" s="905"/>
      <c r="C22" s="905"/>
      <c r="D22" s="905"/>
      <c r="E22" s="905"/>
      <c r="F22" s="905"/>
    </row>
    <row r="23" spans="1:7" ht="21" customHeight="1">
      <c r="A23" s="906" t="s">
        <v>1055</v>
      </c>
      <c r="B23" s="906"/>
      <c r="C23" s="906"/>
      <c r="D23" s="906"/>
      <c r="E23" s="906"/>
      <c r="F23" s="906"/>
    </row>
    <row r="24" spans="1:7" ht="12.75" customHeight="1"/>
    <row r="25" spans="1:7" ht="12.75" customHeight="1">
      <c r="A25" s="467" t="s">
        <v>713</v>
      </c>
      <c r="F25" s="312" t="str">
        <f>Naslovnica!A20</f>
        <v>Ožujak 2018.</v>
      </c>
    </row>
    <row r="26" spans="1:7" ht="12.75" customHeight="1">
      <c r="A26" s="112" t="s">
        <v>714</v>
      </c>
      <c r="F26" s="110" t="str">
        <f>Naslovnica!A24</f>
        <v>March 2018</v>
      </c>
    </row>
    <row r="27" spans="1:7" ht="12.75" customHeight="1">
      <c r="A27" s="39"/>
      <c r="F27" s="19"/>
    </row>
    <row r="28" spans="1:7" ht="12.75" customHeight="1">
      <c r="A28" s="907" t="s">
        <v>533</v>
      </c>
      <c r="B28" s="909" t="s">
        <v>841</v>
      </c>
      <c r="C28" s="909"/>
      <c r="D28" s="897" t="s">
        <v>855</v>
      </c>
      <c r="E28" s="897" t="s">
        <v>534</v>
      </c>
      <c r="F28" s="904" t="s">
        <v>694</v>
      </c>
    </row>
    <row r="29" spans="1:7" ht="12.75" customHeight="1">
      <c r="A29" s="908"/>
      <c r="B29" s="485" t="str">
        <f>B4</f>
        <v>Ožujak 2018.</v>
      </c>
      <c r="C29" s="485" t="str">
        <f>C4</f>
        <v>Veljača 2018.</v>
      </c>
      <c r="D29" s="897"/>
      <c r="E29" s="897"/>
      <c r="F29" s="904"/>
    </row>
    <row r="30" spans="1:7" ht="12.75" customHeight="1">
      <c r="A30" s="908"/>
      <c r="B30" s="330" t="str">
        <f>Naslovnica!A24</f>
        <v>March 2018</v>
      </c>
      <c r="C30" s="339" t="str">
        <f>C5</f>
        <v>February 2018</v>
      </c>
      <c r="D30" s="897"/>
      <c r="E30" s="897"/>
      <c r="F30" s="904"/>
    </row>
    <row r="31" spans="1:7" ht="16.5" customHeight="1">
      <c r="A31" s="908"/>
      <c r="B31" s="340"/>
      <c r="C31" s="341"/>
      <c r="D31" s="897"/>
      <c r="E31" s="897"/>
      <c r="F31" s="904"/>
      <c r="G31" s="75"/>
    </row>
    <row r="32" spans="1:7" ht="15" customHeight="1">
      <c r="A32" s="557" t="s">
        <v>658</v>
      </c>
      <c r="B32" s="291">
        <v>-8.283413673376705E-4</v>
      </c>
      <c r="C32" s="291">
        <v>-3.7444497736990323E-3</v>
      </c>
      <c r="D32" s="291">
        <v>-4.1730379565673159E-3</v>
      </c>
      <c r="E32" s="291">
        <v>1.6479355249935379E-2</v>
      </c>
      <c r="F32" s="291">
        <v>8.0378497501663926E-2</v>
      </c>
      <c r="G32" s="85"/>
    </row>
    <row r="33" spans="1:7" ht="15" customHeight="1">
      <c r="A33" s="557" t="s">
        <v>661</v>
      </c>
      <c r="B33" s="291">
        <v>-5.5075574555217832E-3</v>
      </c>
      <c r="C33" s="291">
        <v>6.0725894681044057E-3</v>
      </c>
      <c r="D33" s="291">
        <v>-8.1509264961091565E-3</v>
      </c>
      <c r="E33" s="291">
        <v>3.178744388978072E-2</v>
      </c>
      <c r="F33" s="291">
        <v>8.1908944721661214E-2</v>
      </c>
      <c r="G33" s="85"/>
    </row>
    <row r="34" spans="1:7" ht="15" customHeight="1">
      <c r="A34" s="557" t="s">
        <v>664</v>
      </c>
      <c r="B34" s="291">
        <v>-6.8637718165422967E-3</v>
      </c>
      <c r="C34" s="291">
        <v>2.3830301807320042E-2</v>
      </c>
      <c r="D34" s="291">
        <v>-1.1710196601913303E-2</v>
      </c>
      <c r="E34" s="291">
        <v>2.0225226722593304E-2</v>
      </c>
      <c r="F34" s="291">
        <v>8.675317113513259E-2</v>
      </c>
      <c r="G34" s="85"/>
    </row>
    <row r="35" spans="1:7" ht="15" customHeight="1">
      <c r="A35" s="557" t="s">
        <v>667</v>
      </c>
      <c r="B35" s="291">
        <v>-1.5993557756091015E-3</v>
      </c>
      <c r="C35" s="291">
        <v>7.9549792598292424E-3</v>
      </c>
      <c r="D35" s="291">
        <v>7.0958913605996266E-3</v>
      </c>
      <c r="E35" s="291">
        <v>6.6711201990840685E-2</v>
      </c>
      <c r="F35" s="291">
        <v>8.3645552752228403E-2</v>
      </c>
      <c r="G35" s="85"/>
    </row>
    <row r="36" spans="1:7" ht="15" customHeight="1">
      <c r="A36" s="562" t="s">
        <v>679</v>
      </c>
      <c r="B36" s="563">
        <v>-2.5143188818524953E-3</v>
      </c>
      <c r="C36" s="563">
        <v>4.5857197869221267E-3</v>
      </c>
      <c r="D36" s="563">
        <v>-2.676191542391293E-3</v>
      </c>
      <c r="E36" s="563">
        <v>3.1838801861349353E-2</v>
      </c>
      <c r="F36" s="563">
        <v>8.2366350619339501E-2</v>
      </c>
      <c r="G36" s="85"/>
    </row>
    <row r="37" spans="1:7" ht="15" customHeight="1">
      <c r="A37" s="557" t="s">
        <v>659</v>
      </c>
      <c r="B37" s="291">
        <v>5.2705685203457975E-4</v>
      </c>
      <c r="C37" s="291">
        <v>-3.56221418649183E-3</v>
      </c>
      <c r="D37" s="291">
        <v>-5.1812905818422461E-3</v>
      </c>
      <c r="E37" s="291">
        <v>1.4588993459663246E-2</v>
      </c>
      <c r="F37" s="291">
        <v>5.5641167628263322E-2</v>
      </c>
      <c r="G37" s="85"/>
    </row>
    <row r="38" spans="1:7" ht="15" customHeight="1">
      <c r="A38" s="557" t="s">
        <v>662</v>
      </c>
      <c r="B38" s="291">
        <v>-5.8984262572359114E-4</v>
      </c>
      <c r="C38" s="291">
        <v>-2.3188430914861113E-3</v>
      </c>
      <c r="D38" s="291">
        <v>-6.5091033253923403E-3</v>
      </c>
      <c r="E38" s="291">
        <v>4.3977299112362367E-2</v>
      </c>
      <c r="F38" s="291">
        <v>6.0040907828080359E-2</v>
      </c>
      <c r="G38" s="85"/>
    </row>
    <row r="39" spans="1:7" ht="15" customHeight="1">
      <c r="A39" s="557" t="s">
        <v>665</v>
      </c>
      <c r="B39" s="291">
        <v>-3.214692753454762E-3</v>
      </c>
      <c r="C39" s="291">
        <v>-2.8517007829044205E-3</v>
      </c>
      <c r="D39" s="291">
        <v>-9.0805846490892295E-3</v>
      </c>
      <c r="E39" s="291">
        <v>1.6902263818276975E-2</v>
      </c>
      <c r="F39" s="291">
        <v>5.115116434982081E-2</v>
      </c>
      <c r="G39" s="85"/>
    </row>
    <row r="40" spans="1:7" ht="15" customHeight="1">
      <c r="A40" s="557" t="s">
        <v>668</v>
      </c>
      <c r="B40" s="291">
        <v>1.6968587045043115E-3</v>
      </c>
      <c r="C40" s="291">
        <v>-8.537773677343985E-4</v>
      </c>
      <c r="D40" s="291">
        <v>1.2153355010393607E-3</v>
      </c>
      <c r="E40" s="291">
        <v>4.7610048128709392E-2</v>
      </c>
      <c r="F40" s="291">
        <v>5.8469751214664578E-2</v>
      </c>
      <c r="G40" s="85"/>
    </row>
    <row r="41" spans="1:7" ht="15" customHeight="1">
      <c r="A41" s="562" t="s">
        <v>680</v>
      </c>
      <c r="B41" s="563">
        <v>2.0716856634273029E-4</v>
      </c>
      <c r="C41" s="563">
        <v>-2.3846256945667665E-3</v>
      </c>
      <c r="D41" s="563">
        <v>-3.8596804990911338E-3</v>
      </c>
      <c r="E41" s="563">
        <v>2.9867587461876788E-2</v>
      </c>
      <c r="F41" s="563">
        <v>5.6450762503127194E-2</v>
      </c>
      <c r="G41" s="85"/>
    </row>
    <row r="42" spans="1:7" ht="15" customHeight="1">
      <c r="A42" s="557" t="s">
        <v>660</v>
      </c>
      <c r="B42" s="291">
        <v>3.8225783097640686E-3</v>
      </c>
      <c r="C42" s="291">
        <v>3.4410195685286027E-3</v>
      </c>
      <c r="D42" s="291">
        <v>2.230589253062254E-2</v>
      </c>
      <c r="E42" s="291">
        <v>7.8812891892382497E-2</v>
      </c>
      <c r="F42" s="291">
        <v>6.3248438472231161E-2</v>
      </c>
      <c r="G42" s="85"/>
    </row>
    <row r="43" spans="1:7" ht="15" customHeight="1">
      <c r="A43" s="557" t="s">
        <v>663</v>
      </c>
      <c r="B43" s="291">
        <v>3.6921342472193697E-3</v>
      </c>
      <c r="C43" s="291">
        <v>3.3864540224735951E-2</v>
      </c>
      <c r="D43" s="291">
        <v>1.0022760788590324E-2</v>
      </c>
      <c r="E43" s="291">
        <v>8.1461229468548391E-2</v>
      </c>
      <c r="F43" s="291">
        <v>7.2041167154881069E-2</v>
      </c>
      <c r="G43" s="85"/>
    </row>
    <row r="44" spans="1:7" ht="15" customHeight="1">
      <c r="A44" s="557" t="s">
        <v>666</v>
      </c>
      <c r="B44" s="291">
        <v>3.4999099701615854E-3</v>
      </c>
      <c r="C44" s="291">
        <v>4.1610264780118644E-3</v>
      </c>
      <c r="D44" s="291">
        <v>6.996786350378148E-3</v>
      </c>
      <c r="E44" s="291">
        <v>5.516163577244293E-2</v>
      </c>
      <c r="F44" s="291">
        <v>6.3364985180001776E-2</v>
      </c>
      <c r="G44" s="85"/>
    </row>
    <row r="45" spans="1:7" ht="15" customHeight="1">
      <c r="A45" s="557" t="s">
        <v>669</v>
      </c>
      <c r="B45" s="291">
        <v>3.477929385763634E-3</v>
      </c>
      <c r="C45" s="291">
        <v>4.6016674778852185E-2</v>
      </c>
      <c r="D45" s="291">
        <v>8.0519005337960081E-3</v>
      </c>
      <c r="E45" s="291">
        <v>6.1985705092397536E-2</v>
      </c>
      <c r="F45" s="291">
        <v>7.54524844026081E-2</v>
      </c>
      <c r="G45" s="75"/>
    </row>
    <row r="46" spans="1:7" ht="15" customHeight="1">
      <c r="A46" s="562" t="s">
        <v>681</v>
      </c>
      <c r="B46" s="563">
        <v>3.61339916705683E-3</v>
      </c>
      <c r="C46" s="563">
        <v>2.1262063275167442E-2</v>
      </c>
      <c r="D46" s="563">
        <v>1.3559580840878827E-2</v>
      </c>
      <c r="E46" s="563">
        <v>6.9345061999184443E-2</v>
      </c>
      <c r="F46" s="563">
        <v>6.838295663311289E-2</v>
      </c>
    </row>
    <row r="47" spans="1:7" ht="12.75" customHeight="1">
      <c r="A47" s="37" t="s">
        <v>123</v>
      </c>
      <c r="G47" s="89"/>
    </row>
    <row r="48" spans="1:7" ht="12.75" customHeight="1">
      <c r="A48" s="568" t="s">
        <v>693</v>
      </c>
      <c r="B48" s="568"/>
      <c r="C48" s="568"/>
      <c r="D48" s="568"/>
      <c r="E48" s="568"/>
      <c r="F48" s="568"/>
    </row>
    <row r="49" spans="1:6" ht="12.75" customHeight="1">
      <c r="A49" s="573" t="s">
        <v>1035</v>
      </c>
      <c r="B49" s="569"/>
      <c r="C49" s="569"/>
      <c r="D49" s="569"/>
      <c r="E49" s="569"/>
      <c r="F49" s="569"/>
    </row>
    <row r="50" spans="1:6" ht="12.75" customHeight="1">
      <c r="A50" s="568"/>
    </row>
    <row r="51" spans="1:6" ht="12.75" customHeight="1">
      <c r="A51" s="573"/>
    </row>
    <row r="52" spans="1:6" ht="12.75" customHeight="1"/>
    <row r="53" spans="1:6" ht="12.75" customHeight="1">
      <c r="A53" s="72" t="s">
        <v>274</v>
      </c>
    </row>
    <row r="54" spans="1:6" ht="12.75" customHeight="1"/>
    <row r="55" spans="1:6" ht="12.75" customHeight="1"/>
    <row r="56" spans="1:6" ht="12.75" customHeight="1"/>
    <row r="57" spans="1:6" ht="12.75" customHeight="1">
      <c r="F57" s="113" t="s">
        <v>399</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6D0D3102-3718-4B99-9CAA-CB27D7C7A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CEE4B5-E2A7-45DE-B3AE-68A46DA4C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 17.1</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 17.1'!Print_Area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