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8"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6.1'!$A$1:$L$141</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C66" i="82" l="1"/>
  <c r="C67" i="82"/>
  <c r="C68" i="82"/>
  <c r="C65" i="82"/>
  <c r="C55" i="82"/>
  <c r="C56" i="82"/>
  <c r="C57" i="82"/>
  <c r="C54" i="82"/>
  <c r="B6" i="34" l="1"/>
  <c r="H124" i="46" l="1"/>
  <c r="F43" i="65" l="1"/>
  <c r="O60" i="92" l="1"/>
  <c r="B7" i="92" l="1"/>
  <c r="B6" i="92"/>
  <c r="G2" i="34" l="1"/>
  <c r="G1" i="34"/>
  <c r="B5" i="34" s="1"/>
  <c r="G2" i="92"/>
  <c r="G1" i="92"/>
  <c r="I2" i="91"/>
  <c r="L34" i="91" s="1"/>
  <c r="I1" i="91"/>
  <c r="L33" i="91" s="1"/>
  <c r="G34" i="92" l="1"/>
  <c r="B38" i="92" s="1"/>
  <c r="G35" i="92"/>
  <c r="B39" i="92"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<sst xmlns="http://schemas.openxmlformats.org/spreadsheetml/2006/main" count="3381" uniqueCount="1582">
  <si>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</si>
  <si>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</si>
  <si>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</si>
  <si>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</si>
  <si>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</si>
  <si>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</si>
  <si>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</si>
  <si>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</si>
  <si>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</si>
  <si>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</si>
  <si>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</si>
  <si>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</si>
  <si>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</si>
  <si>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</si>
  <si>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</si>
  <si>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</si>
  <si>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</si>
  <si>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</si>
  <si>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</si>
  <si>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</si>
  <si>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</si>
  <si>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</si>
  <si>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</si>
  <si>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</si>
  <si>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</si>
  <si>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</si>
  <si>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</si>
  <si>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</si>
  <si>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</si>
  <si>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</si>
  <si>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</si>
  <si>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</si>
  <si>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</si>
  <si>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</si>
  <si>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</si>
  <si>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</si>
  <si>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</si>
  <si>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</si>
  <si>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</si>
  <si>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</si>
  <si>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</si>
  <si>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</si>
  <si>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</si>
  <si>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</si>
  <si>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</si>
  <si>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</si>
  <si>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</si>
  <si>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</si>
  <si>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</si>
  <si>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</si>
  <si>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</si>
  <si>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</si>
  <si>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</si>
  <si>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</si>
  <si>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</si>
  <si>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</si>
  <si>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</si>
  <si>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</si>
  <si>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</si>
  <si>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</si>
  <si>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</si>
  <si>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</si>
  <si>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</si>
  <si>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</si>
  <si>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</si>
  <si>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</si>
  <si>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</si>
  <si>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</si>
  <si>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</si>
  <si>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</si>
  <si>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</si>
  <si>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</si>
  <si>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</si>
  <si>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</si>
  <si>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</si>
  <si>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</si>
  <si>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</si>
  <si>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</si>
  <si>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</si>
  <si>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</si>
  <si>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</si>
  <si>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</si>
  <si>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</si>
  <si>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</si>
  <si>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</si>
  <si>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</si>
  <si>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</si>
  <si>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</si>
  <si>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</si>
  <si>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</si>
  <si>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</si>
  <si>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</si>
  <si>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</si>
  <si>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</si>
  <si>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</si>
  <si>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</si>
  <si>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</si>
  <si>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</si>
  <si>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</si>
  <si>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</si>
  <si>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</si>
  <si>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</si>
  <si>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</si>
  <si>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</si>
  <si>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</si>
  <si>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</si>
  <si>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</si>
  <si>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</si>
  <si>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</si>
  <si>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</si>
  <si>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</si>
  <si>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</si>
  <si>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</si>
  <si>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</si>
  <si>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</si>
  <si>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</si>
  <si>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</si>
  <si>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</si>
  <si>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</si>
  <si>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</si>
  <si>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</si>
  <si>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</si>
  <si>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</si>
  <si>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</si>
  <si>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</si>
  <si>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</si>
  <si>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</si>
  <si>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</si>
  <si>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</si>
  <si>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</si>
  <si>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</si>
  <si>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</si>
  <si>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</si>
  <si>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</si>
  <si>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</si>
  <si>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</si>
  <si>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</si>
  <si>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</si>
  <si>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</si>
  <si>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</si>
  <si>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</si>
  <si>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</si>
  <si>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</si>
  <si>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</si>
  <si>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</si>
  <si>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</si>
  <si>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</si>
  <si>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</si>
  <si>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</si>
  <si>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</si>
  <si>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</si>
  <si>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</si>
  <si>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</si>
  <si>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</si>
  <si>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</si>
  <si>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</si>
  <si>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</si>
  <si>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</si>
  <si>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</si>
  <si>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</si>
  <si>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</si>
  <si>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</si>
  <si>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</si>
  <si>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</si>
  <si>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</si>
  <si>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</si>
  <si>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</si>
  <si>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</si>
  <si>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</si>
  <si>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</si>
  <si>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</si>
  <si>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</si>
  <si>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</si>
  <si>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</si>
  <si>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</si>
  <si>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</si>
  <si>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</si>
  <si>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</si>
  <si>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</si>
  <si>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</si>
  <si>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</si>
  <si>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</si>
  <si>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</si>
  <si>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</si>
  <si>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</si>
  <si>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</si>
  <si>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</si>
  <si>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</si>
  <si>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</si>
  <si>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</si>
  <si>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</si>
  <si>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</si>
  <si>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</si>
  <si>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</si>
  <si>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</si>
  <si>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</si>
  <si>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</si>
  <si>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</si>
  <si>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</si>
  <si>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</si>
  <si>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</si>
  <si>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</si>
  <si>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</si>
  <si>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</si>
  <si>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</si>
  <si>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</si>
  <si>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</si>
  <si>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</si>
  <si>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</si>
  <si>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</si>
  <si>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</si>
  <si>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</si>
  <si>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</si>
  <si>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</si>
  <si>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</si>
  <si>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</si>
  <si>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</si>
  <si>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</si>
  <si>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</si>
  <si>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</si>
  <si>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</si>
  <si>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</si>
  <si>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</si>
  <si>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</si>
  <si>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</si>
  <si>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</si>
  <si>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</si>
  <si>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</si>
  <si>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</si>
  <si>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</si>
  <si>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</si>
  <si>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</si>
  <si>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</si>
  <si>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</si>
  <si>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</si>
  <si>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</si>
  <si>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</si>
  <si>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</si>
  <si>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</si>
  <si>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</si>
  <si>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</si>
  <si>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</si>
  <si>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</si>
  <si>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</si>
  <si>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</si>
  <si>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</si>
  <si>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</si>
  <si>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</si>
  <si>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</si>
  <si>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</si>
  <si>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</si>
  <si>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</si>
  <si>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</si>
  <si>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</si>
  <si>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</si>
  <si>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</si>
  <si>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</si>
  <si>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</si>
  <si>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</si>
  <si>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</si>
  <si>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</si>
  <si>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</si>
  <si>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</si>
  <si>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</si>
  <si>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</si>
  <si>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</si>
  <si>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</si>
  <si>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</si>
  <si>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</si>
  <si>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</si>
  <si>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</si>
  <si>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</si>
  <si>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</si>
  <si>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</si>
  <si>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</si>
  <si>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</si>
  <si>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</si>
  <si>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</si>
  <si>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</si>
  <si>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</si>
  <si>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</si>
  <si>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</si>
  <si>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</si>
  <si>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</si>
  <si>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</si>
  <si>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</si>
  <si>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</si>
  <si>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</si>
  <si>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</si>
  <si>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</si>
  <si>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</si>
  <si>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</si>
  <si>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</si>
  <si>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</si>
  <si>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</si>
  <si>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</si>
  <si>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</si>
  <si>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</si>
  <si>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</si>
  <si>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</si>
  <si>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</si>
  <si>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</si>
  <si>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</si>
  <si>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</si>
  <si>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</si>
  <si>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</si>
  <si>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</si>
  <si>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</si>
  <si>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</si>
  <si>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</si>
  <si>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</si>
  <si>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</si>
  <si>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</si>
  <si>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</si>
  <si>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</si>
  <si>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</si>
  <si>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</si>
  <si>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</si>
  <si>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</si>
  <si>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</si>
  <si>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</si>
  <si>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</si>
  <si>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</si>
  <si>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</si>
  <si>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</si>
  <si>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</si>
  <si>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</si>
  <si>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</si>
  <si>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</si>
  <si>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</si>
  <si>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</si>
  <si>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</si>
  <si>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</si>
  <si>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</si>
  <si>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</si>
  <si>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</si>
  <si>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</si>
  <si>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</si>
  <si>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</si>
  <si>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</si>
  <si>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</si>
  <si>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</si>
  <si>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</si>
  <si>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</si>
  <si>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</si>
  <si>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</si>
  <si>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</si>
  <si>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</si>
  <si>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</si>
  <si>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</si>
  <si>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</si>
  <si>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</si>
  <si>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</si>
  <si>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</si>
  <si>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</si>
  <si>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</si>
  <si>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</si>
  <si>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</si>
  <si>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</si>
  <si>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</si>
  <si>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</si>
  <si>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</si>
  <si>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</si>
  <si>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</si>
  <si>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</si>
  <si>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</si>
  <si>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</si>
  <si>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</si>
  <si>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</si>
  <si>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</si>
  <si>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</si>
  <si>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</si>
  <si>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</si>
  <si>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</si>
  <si>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</si>
  <si>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</si>
  <si>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</si>
  <si>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</si>
  <si>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</si>
  <si>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</si>
  <si>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</si>
  <si>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</si>
  <si>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</si>
  <si>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</si>
  <si>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</si>
  <si>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</si>
  <si>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</si>
  <si>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</si>
  <si>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</si>
  <si>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</si>
  <si>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</si>
  <si>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</si>
  <si>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</si>
  <si>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</si>
  <si>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</si>
  <si>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</si>
  <si>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</si>
  <si>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</si>
  <si>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</si>
  <si>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</si>
  <si>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</si>
  <si>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</si>
  <si>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</si>
  <si>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</si>
  <si>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</si>
  <si>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</si>
  <si>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</si>
  <si>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</si>
  <si>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</si>
  <si>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</si>
  <si>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</si>
  <si>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</si>
  <si>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</si>
  <si>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</si>
  <si>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</si>
  <si>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</si>
  <si>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</si>
  <si>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</si>
  <si>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</si>
  <si>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</si>
  <si>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</si>
  <si>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</si>
  <si>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</si>
  <si>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</si>
  <si>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</si>
  <si>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</si>
  <si>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</si>
  <si>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</si>
  <si>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</si>
  <si>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</si>
  <si>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</si>
  <si>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</si>
  <si>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</si>
  <si>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</si>
  <si>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</si>
  <si>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</si>
  <si>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</si>
  <si>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</si>
  <si>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</si>
  <si>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</si>
  <si>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</si>
  <si>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</si>
  <si>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</si>
  <si>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</si>
  <si>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</si>
  <si>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</si>
  <si>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</si>
  <si>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</si>
  <si>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</si>
  <si>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</si>
  <si>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</si>
  <si>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</si>
  <si>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</si>
  <si>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</si>
  <si>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</si>
  <si>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</si>
  <si>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</si>
  <si>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</si>
  <si>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</si>
  <si>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</si>
  <si>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</si>
  <si>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</si>
  <si>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</si>
  <si>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</si>
  <si>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</si>
  <si>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</si>
  <si>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</si>
  <si>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</si>
  <si>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</si>
  <si>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</si>
  <si>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</si>
  <si>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</si>
  <si>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</si>
  <si>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</si>
  <si>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</si>
  <si>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</si>
  <si>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</si>
  <si>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</si>
  <si>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</si>
  <si>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</si>
  <si>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</si>
  <si>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</si>
  <si>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</si>
  <si>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</si>
  <si>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</si>
  <si>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</si>
  <si>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</si>
  <si>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</si>
  <si>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</si>
  <si>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</si>
  <si>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</si>
  <si>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</si>
  <si>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</si>
  <si>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</si>
  <si>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</si>
  <si>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</si>
  <si>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</si>
  <si>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</si>
  <si>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</si>
  <si>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</si>
  <si>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</si>
  <si>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</si>
  <si>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</si>
  <si>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</si>
  <si>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</si>
  <si>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</si>
  <si>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</si>
  <si>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</si>
  <si>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</si>
  <si>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</si>
  <si>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</si>
  <si>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</si>
  <si>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</si>
  <si>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</si>
  <si>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</si>
  <si>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</si>
  <si>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</si>
  <si>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</si>
  <si>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</si>
  <si>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</si>
  <si>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</si>
  <si>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</si>
  <si>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</si>
  <si>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</si>
  <si>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</si>
  <si>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</si>
  <si>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</si>
  <si>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</si>
  <si>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</si>
  <si>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</si>
  <si>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</si>
  <si>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</si>
  <si>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</si>
  <si>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</si>
  <si>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</si>
  <si>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</si>
  <si>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</si>
  <si>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</si>
  <si>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</si>
  <si>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</si>
  <si>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</si>
  <si>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</si>
  <si>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</si>
  <si>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</si>
  <si>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</si>
  <si>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</si>
  <si>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</si>
  <si>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</si>
  <si>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</si>
  <si>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</si>
  <si>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</si>
  <si>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</si>
  <si>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</si>
  <si>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</si>
  <si>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</si>
  <si>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</si>
  <si>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</si>
  <si>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</si>
  <si>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</si>
  <si>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</si>
  <si>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</si>
  <si>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</si>
  <si>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</si>
  <si>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</si>
  <si>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</si>
  <si>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</si>
  <si>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</si>
  <si>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</si>
  <si>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</si>
  <si>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</si>
  <si>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</si>
  <si>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</si>
  <si>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</si>
  <si>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</si>
  <si>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</si>
  <si>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</si>
  <si>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</si>
  <si>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</si>
  <si>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</si>
  <si>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</si>
  <si>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</si>
  <si>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</si>
  <si>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</si>
  <si>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</si>
  <si>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</si>
  <si>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</si>
  <si>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</si>
  <si>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</si>
  <si>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</si>
  <si>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</si>
  <si>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</si>
  <si>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</si>
  <si>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</si>
  <si>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</si>
  <si>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</si>
  <si>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</si>
  <si>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</si>
  <si>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</si>
  <si>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</si>
  <si>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</si>
  <si>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</si>
  <si>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</si>
  <si>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</si>
  <si>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</si>
  <si>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</si>
  <si>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</si>
  <si>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</si>
  <si>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</si>
  <si>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</si>
  <si>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</si>
  <si>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</si>
  <si>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</si>
  <si>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</si>
  <si>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</si>
  <si>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</si>
  <si>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</si>
  <si>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</si>
  <si>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</si>
  <si>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</si>
  <si>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</si>
  <si>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</si>
  <si>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</si>
  <si>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</si>
  <si>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</si>
  <si>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</si>
  <si>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</si>
  <si>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</si>
  <si>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</si>
  <si>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</si>
  <si>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</si>
  <si>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</si>
  <si>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</si>
  <si>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</si>
  <si>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</si>
  <si>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</si>
  <si>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</si>
  <si>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</si>
  <si>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</si>
  <si>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</si>
  <si>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</si>
  <si>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</si>
  <si>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</si>
  <si>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</si>
  <si>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</si>
  <si>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</si>
  <si>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</si>
  <si>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</si>
  <si>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</si>
  <si>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</si>
  <si>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</si>
  <si>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</si>
  <si>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</si>
  <si>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</si>
  <si>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</si>
  <si>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</si>
  <si>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</si>
  <si>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</si>
  <si>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</si>
  <si>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</si>
  <si>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</si>
  <si>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</si>
  <si>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</si>
  <si>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</si>
  <si>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</si>
  <si>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</si>
  <si>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</si>
  <si>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</si>
  <si>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</si>
  <si>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</si>
  <si>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</si>
  <si>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</si>
  <si>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</si>
  <si>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</si>
  <si>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</si>
  <si>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</si>
  <si>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</si>
  <si>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</si>
  <si>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</si>
  <si>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</si>
  <si>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</si>
  <si>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</si>
  <si>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</si>
  <si>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</si>
  <si>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</si>
  <si>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</si>
  <si>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</si>
  <si>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</si>
  <si>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</si>
  <si>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</si>
  <si>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</si>
  <si>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</si>
  <si>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</si>
  <si>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</si>
  <si>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</si>
  <si>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</si>
  <si>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</si>
  <si>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</si>
  <si>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</si>
  <si>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</si>
  <si>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</si>
  <si>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</si>
  <si>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</si>
  <si>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</si>
  <si>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</si>
  <si>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</si>
  <si>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</si>
  <si>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</si>
  <si>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</si>
  <si>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</si>
  <si>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</si>
  <si>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</si>
  <si>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</si>
  <si>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</si>
  <si>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</si>
  <si>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</si>
  <si>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</si>
  <si>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</si>
  <si>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</si>
  <si>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</si>
  <si>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</si>
  <si>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</si>
  <si>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</si>
  <si>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</si>
  <si>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</si>
  <si>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</si>
  <si>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</si>
  <si>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</si>
  <si>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</si>
  <si>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</si>
  <si>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</si>
  <si>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</si>
  <si>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</si>
  <si>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</si>
  <si>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</si>
  <si>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</si>
  <si>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</si>
  <si>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</si>
  <si>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</si>
  <si>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</si>
  <si>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</si>
  <si>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</si>
  <si>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</si>
  <si>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</si>
  <si>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</si>
  <si>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</si>
  <si>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</si>
  <si>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</si>
  <si>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</si>
  <si>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</si>
  <si>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</si>
  <si>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</si>
  <si>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</si>
  <si>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</si>
  <si>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</si>
  <si>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</si>
  <si>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</si>
  <si>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</si>
  <si>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</si>
  <si>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</si>
  <si>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</si>
  <si>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</si>
  <si>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</si>
  <si>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</si>
  <si>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</si>
  <si>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</si>
  <si>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</si>
  <si>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</si>
  <si>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</si>
  <si>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</si>
  <si>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</si>
  <si>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</si>
  <si>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</si>
  <si>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</si>
  <si>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</si>
  <si>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</si>
  <si>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</si>
  <si>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</si>
  <si>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</si>
  <si>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</si>
  <si>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</si>
  <si>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</si>
  <si>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</si>
  <si>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</si>
  <si>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</si>
  <si>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</si>
  <si>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</si>
  <si>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</si>
  <si>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</si>
  <si>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</si>
  <si>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</si>
  <si>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</si>
  <si>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</si>
  <si>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</si>
  <si>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</si>
  <si>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</si>
  <si>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</si>
  <si>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</si>
  <si>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</si>
  <si>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</si>
  <si>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</si>
  <si>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</si>
  <si>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</si>
  <si>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</si>
  <si>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</si>
  <si>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</si>
  <si>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</si>
  <si>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</si>
  <si>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</si>
  <si>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</si>
  <si>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</si>
  <si>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</si>
  <si>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</si>
  <si>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</si>
  <si>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</si>
  <si>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</si>
  <si>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</si>
  <si>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</si>
  <si>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</si>
  <si>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</si>
  <si>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</si>
  <si>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</si>
  <si>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</si>
  <si>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</si>
  <si>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</si>
  <si>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</si>
  <si>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</si>
  <si>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</si>
  <si>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</si>
  <si>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</si>
  <si>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</si>
  <si>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</si>
  <si>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</si>
  <si>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</si>
  <si>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</si>
  <si>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</si>
  <si>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</si>
  <si>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</si>
  <si>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</si>
  <si>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</si>
  <si>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</si>
  <si>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</si>
  <si>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</si>
  <si>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</si>
  <si>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</si>
  <si>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</si>
  <si>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</si>
  <si>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</si>
  <si>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</si>
  <si>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</si>
  <si>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</si>
  <si>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</si>
  <si>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</si>
  <si>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</si>
  <si>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</si>
  <si>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</si>
  <si>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</si>
  <si>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</si>
  <si>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</si>
  <si>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</si>
  <si>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</si>
  <si>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</si>
  <si>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</si>
  <si>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</si>
  <si>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</si>
  <si>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</si>
  <si>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</si>
  <si>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</si>
  <si>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</si>
  <si>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</si>
  <si>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</si>
  <si>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</si>
  <si>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</si>
  <si>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</si>
  <si>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</si>
  <si>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</si>
  <si>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</si>
  <si>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</si>
  <si>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</si>
  <si>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</si>
  <si>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</si>
  <si>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</si>
  <si>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</si>
  <si>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</si>
  <si>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</si>
  <si>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</si>
  <si>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</si>
  <si>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</si>
  <si>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</si>
  <si>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</si>
  <si>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</si>
  <si>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</si>
  <si>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t>30.06.2019</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</si>
  <si>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</si>
  <si>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</si>
  <si>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</si>
  <si>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</si>
  <si>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</si>
  <si>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</si>
  <si>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</si>
  <si>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</si>
  <si>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</si>
  <si>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</si>
  <si>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</si>
  <si>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</si>
  <si>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</si>
  <si>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</si>
  <si>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</si>
  <si>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</si>
  <si>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</si>
  <si>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</si>
  <si>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</si>
  <si>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</si>
  <si>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</si>
  <si>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</si>
  <si>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</si>
  <si>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</si>
  <si>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</si>
  <si>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</si>
  <si>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</si>
  <si>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</si>
  <si>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</si>
  <si>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</si>
  <si>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</si>
  <si>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</si>
  <si>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</si>
  <si>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</si>
  <si>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</si>
  <si>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</si>
  <si>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</si>
  <si>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</si>
  <si>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</si>
  <si>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</si>
  <si>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</si>
  <si>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</si>
  <si>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</si>
  <si>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</si>
  <si>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</si>
  <si>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</si>
  <si>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</si>
  <si>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</si>
  <si>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</si>
  <si>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</si>
  <si>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</si>
  <si>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</si>
  <si>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</si>
  <si>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</si>
  <si>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</si>
  <si>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</si>
  <si>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</si>
  <si>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</si>
  <si>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</si>
  <si>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</si>
  <si>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</si>
  <si>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</si>
  <si>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</si>
  <si>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</si>
  <si>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</si>
  <si>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</si>
  <si>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</si>
  <si>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</si>
  <si>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</si>
  <si>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</si>
  <si>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</si>
  <si>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</si>
  <si>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</si>
  <si>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</si>
  <si>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</si>
  <si>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</si>
  <si>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</si>
  <si>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</si>
  <si>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</si>
  <si>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</si>
  <si>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</si>
  <si>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</si>
  <si>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</si>
  <si>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</si>
  <si>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</si>
  <si>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</si>
  <si>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</si>
  <si>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</si>
  <si>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</si>
  <si>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</si>
  <si>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</si>
  <si>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</si>
  <si>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</si>
  <si>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</si>
  <si>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</si>
  <si>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</si>
  <si>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</si>
  <si>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</si>
  <si>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</si>
  <si>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</si>
  <si>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</si>
  <si>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</si>
  <si>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</si>
  <si>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</si>
  <si>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</si>
  <si>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</si>
  <si>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</si>
  <si>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</si>
  <si>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</si>
  <si>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</si>
  <si>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</si>
  <si>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</si>
  <si>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</si>
  <si>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</si>
  <si>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</si>
  <si>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</si>
  <si>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</si>
  <si>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</si>
  <si>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</si>
  <si>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</si>
  <si>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</si>
  <si>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</si>
  <si>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</si>
  <si>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</si>
  <si>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</si>
  <si>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</si>
  <si>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</si>
  <si>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</si>
  <si>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</si>
  <si>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</si>
  <si>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</si>
  <si>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</si>
  <si>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</si>
  <si>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</si>
  <si>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</si>
  <si>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</si>
  <si>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</si>
  <si>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</si>
  <si>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</si>
  <si>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</si>
  <si>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</si>
  <si>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</si>
  <si>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</si>
  <si>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</si>
  <si>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</si>
  <si>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</si>
  <si>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</si>
  <si>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</si>
  <si>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</si>
  <si>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</si>
  <si>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</si>
  <si>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</si>
  <si>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</si>
  <si>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</si>
  <si>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</si>
  <si>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</si>
  <si>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</si>
  <si>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</si>
  <si>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</si>
  <si>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</si>
  <si>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</si>
  <si>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</si>
  <si>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</si>
  <si>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</si>
  <si>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</si>
  <si>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</si>
  <si>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</si>
  <si>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</si>
  <si>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</si>
  <si>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</si>
  <si>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</si>
  <si>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</si>
  <si>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</si>
  <si>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</si>
  <si>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</si>
  <si>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</si>
  <si>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</si>
  <si>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</si>
  <si>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</si>
  <si>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</si>
  <si>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</si>
  <si>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</si>
  <si>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</si>
  <si>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</si>
  <si>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</si>
  <si>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</si>
  <si>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</si>
  <si>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</si>
  <si>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</si>
  <si>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</si>
  <si>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</si>
  <si>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</si>
  <si>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</si>
  <si>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</si>
  <si>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</si>
  <si>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</si>
  <si>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</si>
  <si>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</si>
  <si>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</si>
  <si>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</si>
  <si>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</si>
  <si>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</si>
  <si>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</si>
  <si>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</si>
  <si>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</si>
  <si>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</si>
  <si>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</si>
  <si>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</si>
  <si>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</si>
  <si>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</si>
  <si>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</si>
  <si>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</si>
  <si>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</si>
  <si>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</si>
  <si>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t>AGRAM LEASING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</si>
  <si>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</si>
  <si>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</si>
  <si>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</si>
  <si>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</si>
  <si>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</si>
  <si>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</si>
  <si>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</si>
  <si>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</si>
  <si>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</si>
  <si>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</si>
  <si>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</si>
  <si>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</si>
  <si>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</si>
  <si>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</si>
  <si>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</si>
  <si>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</si>
  <si>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</si>
  <si>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</si>
  <si>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</si>
  <si>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</si>
  <si>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</si>
  <si>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</si>
  <si>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</si>
  <si>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</si>
  <si>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</si>
  <si>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</si>
  <si>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</si>
  <si>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</si>
  <si>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</si>
  <si>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</si>
  <si>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</si>
  <si>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</si>
  <si>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</si>
  <si>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</si>
  <si>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</si>
  <si>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</si>
  <si>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</si>
  <si>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</si>
  <si>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</si>
  <si>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</si>
  <si>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</si>
  <si>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</si>
  <si>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</si>
  <si>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</si>
  <si>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</si>
  <si>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</si>
  <si>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</si>
  <si>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</si>
  <si>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</si>
  <si>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</si>
  <si>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</si>
  <si>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</si>
  <si>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</si>
  <si>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</si>
  <si>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</si>
  <si>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</si>
  <si>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</si>
  <si>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</si>
  <si>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</si>
  <si>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</si>
  <si>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</si>
  <si>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</si>
  <si>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</si>
  <si>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</si>
  <si>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</si>
  <si>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</si>
  <si>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</si>
  <si>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</si>
  <si>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</si>
  <si>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</si>
  <si>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</si>
  <si>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</si>
  <si>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</si>
  <si>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</si>
  <si>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</si>
  <si>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</si>
  <si>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</si>
  <si>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</si>
  <si>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</si>
  <si>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</si>
  <si>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</si>
  <si>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</si>
  <si>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</si>
  <si>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</si>
  <si>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</si>
  <si>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</si>
  <si>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</si>
  <si>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</si>
  <si>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</si>
  <si>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</si>
  <si>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</si>
  <si>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</si>
  <si>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</si>
  <si>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2020.</t>
  </si>
  <si>
    <t>30.9.2020.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</si>
  <si>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</si>
  <si>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</si>
  <si>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</si>
  <si>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</si>
  <si>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</si>
  <si>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</si>
  <si>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</si>
  <si>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</si>
  <si>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</si>
  <si>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</si>
  <si>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</si>
  <si>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</si>
  <si>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</si>
  <si>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</si>
  <si>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</si>
  <si>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</si>
  <si>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</si>
  <si>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</si>
  <si>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</si>
  <si>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</si>
  <si>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</si>
  <si>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</si>
  <si>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</si>
  <si>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</si>
  <si>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</si>
  <si>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</si>
  <si>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</si>
  <si>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</si>
  <si>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ALD Automotive d.o.o. </t>
  </si>
  <si>
    <t xml:space="preserve">IMPULS-LEASING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</si>
  <si>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</si>
  <si>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</si>
  <si>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</si>
  <si>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</si>
  <si>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</si>
  <si>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</si>
  <si>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</si>
  <si>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</si>
  <si>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</si>
  <si>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</si>
  <si>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r>
      <t xml:space="preserve">Isplate zbog umirovljenja  /  </t>
    </r>
    <r>
      <rPr>
        <b/>
        <i/>
        <sz val="10"/>
        <color theme="1" tint="0.499984740745262"/>
        <rFont val="Arial"/>
        <family val="2"/>
      </rPr>
      <t>Retirement payouts</t>
    </r>
  </si>
  <si>
    <t>2021 Q 1</t>
  </si>
  <si>
    <t xml:space="preserve">BKS - leasing Croatia d.o.o. </t>
  </si>
  <si>
    <t xml:space="preserve">i4next leasing Croatia d.o.o. </t>
  </si>
  <si>
    <t xml:space="preserve">UniCredit Leasing Croatia d.o.o. </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</si>
  <si>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</si>
  <si>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</si>
  <si>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</si>
  <si>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</si>
  <si>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</si>
  <si>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</si>
  <si>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</si>
  <si>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</si>
  <si>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</si>
  <si>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</si>
  <si>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</si>
  <si>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</si>
  <si>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</si>
  <si>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</si>
  <si>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</si>
  <si>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</si>
  <si>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</si>
  <si>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</si>
  <si>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</si>
  <si>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</si>
  <si>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</si>
  <si>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</si>
  <si>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</si>
  <si>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</si>
  <si>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</si>
  <si>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</si>
  <si>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</si>
  <si>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</si>
  <si>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</si>
  <si>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</si>
  <si>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</si>
  <si>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</si>
  <si>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</si>
  <si>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</si>
  <si>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</si>
  <si>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</si>
  <si>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</si>
  <si>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</si>
  <si>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</si>
  <si>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</si>
  <si>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</si>
  <si>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</si>
  <si>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</si>
  <si>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</si>
  <si>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</si>
  <si>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</si>
  <si>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</si>
  <si>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</si>
  <si>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</si>
  <si>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</si>
  <si>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</si>
  <si>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</si>
  <si>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</si>
  <si>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</si>
  <si>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</si>
  <si>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</si>
  <si>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</si>
  <si>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</si>
  <si>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</si>
  <si>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</si>
  <si>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</si>
  <si>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</si>
  <si>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</si>
  <si>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</si>
  <si>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</si>
  <si>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</si>
  <si>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</si>
  <si>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</si>
  <si>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</si>
  <si>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</si>
  <si>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</si>
  <si>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</si>
  <si>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</si>
  <si>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</si>
  <si>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</si>
  <si>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</si>
  <si>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</si>
  <si>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</si>
  <si>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</si>
  <si>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</si>
  <si>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</si>
  <si>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</si>
  <si>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</si>
  <si>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</si>
  <si>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</si>
  <si>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</si>
  <si>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</si>
  <si>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</si>
  <si>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</si>
  <si>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</si>
  <si>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</si>
  <si>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</si>
  <si>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</si>
  <si>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</si>
  <si>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</si>
  <si>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</si>
  <si>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</si>
  <si>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</si>
  <si>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</si>
  <si>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</si>
  <si>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</si>
  <si>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</si>
  <si>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</si>
  <si>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</si>
  <si>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</si>
  <si>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</si>
  <si>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</si>
  <si>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</si>
  <si>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</si>
  <si>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</si>
  <si>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</si>
  <si>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</si>
  <si>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</si>
  <si>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</si>
  <si>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</si>
  <si>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</si>
  <si>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</si>
  <si>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</si>
  <si>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</si>
  <si>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</si>
  <si>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</si>
  <si>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</si>
  <si>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</si>
  <si>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</si>
  <si>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</si>
  <si>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</si>
  <si>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</si>
  <si>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</si>
  <si>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</si>
  <si>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start</t>
  </si>
  <si>
    <t>HROTPIUNVCF2</t>
  </si>
  <si>
    <t xml:space="preserve">OTP uravnoteženi </t>
  </si>
  <si>
    <t>HROTPIUURVF5</t>
  </si>
  <si>
    <t xml:space="preserve">PBZ Bond  </t>
  </si>
  <si>
    <t>05881951163</t>
  </si>
  <si>
    <t>HRPBZIUIBNF5</t>
  </si>
  <si>
    <t>PBZ INVEST d.o.o.</t>
  </si>
  <si>
    <t>PBZ Conservative 10</t>
  </si>
  <si>
    <t>HRPBZIUC10F8</t>
  </si>
  <si>
    <t>PBZ Dollar Progressive</t>
  </si>
  <si>
    <t>36747980966</t>
  </si>
  <si>
    <t>HRPBZIUDPGS3</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</si>
  <si>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</si>
  <si>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</si>
  <si>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</si>
  <si>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</si>
  <si>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</si>
  <si>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</si>
  <si>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</si>
  <si>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</si>
  <si>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</si>
  <si>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</si>
  <si>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</si>
  <si>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</si>
  <si>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</si>
  <si>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</si>
  <si>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</si>
  <si>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</si>
  <si>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</si>
  <si>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</si>
  <si>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</si>
  <si>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</si>
  <si>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</si>
  <si>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</si>
  <si>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</si>
  <si>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</si>
  <si>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</si>
  <si>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</si>
  <si>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</si>
  <si>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</si>
  <si>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</si>
  <si>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</si>
  <si>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</si>
  <si>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</si>
  <si>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</si>
  <si>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</si>
  <si>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</si>
  <si>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</si>
  <si>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</si>
  <si>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</si>
  <si>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</si>
  <si>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</si>
  <si>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</si>
  <si>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</si>
  <si>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</si>
  <si>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</si>
  <si>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</si>
  <si>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</si>
  <si>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</si>
  <si>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</si>
  <si>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</si>
  <si>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</si>
  <si>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</si>
  <si>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</si>
  <si>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</si>
  <si>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</si>
  <si>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</si>
  <si>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</si>
  <si>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</si>
  <si>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</si>
  <si>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</si>
  <si>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</si>
  <si>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</si>
  <si>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</si>
  <si>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</si>
  <si>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</si>
  <si>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</si>
  <si>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</si>
  <si>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</si>
  <si>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</si>
  <si>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</si>
  <si>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</si>
  <si>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</si>
  <si>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</si>
  <si>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</si>
  <si>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</si>
  <si>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</si>
  <si>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</si>
  <si>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</si>
  <si>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</si>
  <si>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</si>
  <si>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</si>
  <si>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</si>
  <si>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</si>
  <si>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</si>
  <si>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</si>
  <si>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</si>
  <si>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</si>
  <si>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</si>
  <si>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</si>
  <si>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</si>
  <si>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</si>
  <si>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</si>
  <si>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</si>
  <si>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</si>
  <si>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</si>
  <si>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</si>
  <si>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</si>
  <si>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</si>
  <si>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</si>
  <si>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</si>
  <si>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</si>
  <si>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</si>
  <si>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</si>
  <si>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</si>
  <si>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</si>
  <si>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</si>
  <si>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Srpanj 2021.</t>
  </si>
  <si>
    <t>July 2021</t>
  </si>
  <si>
    <t>71655212802</t>
  </si>
  <si>
    <t>HRCGSCUDELT0</t>
  </si>
  <si>
    <t>LIPANJ 2021.</t>
  </si>
  <si>
    <t>JUNE 2021</t>
  </si>
  <si>
    <t>1.1. - 30.6.2021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</si>
  <si>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30.6.2021</t>
    </r>
  </si>
  <si>
    <t>Erste &amp; Steiermärkische S-Leasing d.o.o.</t>
  </si>
  <si>
    <t xml:space="preserve">HETA Asset Resolution Hrvatska d.o.o. </t>
  </si>
  <si>
    <t xml:space="preserve">Mercedes-Benz Leasing Hrvatska d.o.o. </t>
  </si>
  <si>
    <t xml:space="preserve">PORSCHE LEASING d.o.o. </t>
  </si>
  <si>
    <t>SCANIA CREDIT HRVATSKA d.o.o.</t>
  </si>
  <si>
    <r>
      <t>Mjesečna promjena (u %)</t>
    </r>
    <r>
      <rPr>
        <sz val="8"/>
        <color indexed="9"/>
        <rFont val="Arial"/>
        <family val="2"/>
      </rPr>
      <t xml:space="preserve">
</t>
    </r>
    <r>
      <rPr>
        <sz val="8"/>
        <color theme="1" tint="0.34998626667073579"/>
        <rFont val="Arial"/>
        <family val="2"/>
      </rPr>
      <t>Monthly change (in %)</t>
    </r>
  </si>
  <si>
    <t>2021 Q 2</t>
  </si>
  <si>
    <t>OTP e-start</t>
  </si>
  <si>
    <t>LIPANJ 2020.</t>
  </si>
  <si>
    <t>JUNE 2020</t>
  </si>
  <si>
    <t>30.6.2021.</t>
  </si>
  <si>
    <t>1.1. - 30.6.2021.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</si>
  <si>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</si>
  <si>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</si>
  <si>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</si>
  <si>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r>
      <t>Napomena  /</t>
    </r>
    <r>
      <rPr>
        <i/>
        <sz val="8"/>
        <color theme="1" tint="0.34998626667073579"/>
        <rFont val="Arial"/>
        <family val="2"/>
      </rPr>
      <t xml:space="preserve"> Note</t>
    </r>
    <r>
      <rPr>
        <sz val="8"/>
        <color theme="1"/>
        <rFont val="Arial"/>
        <family val="2"/>
        <charset val="238"/>
      </rPr>
      <t xml:space="preserve">: Fond PR-AZ-1 je prestao s radom 11.6.2021. / </t>
    </r>
    <r>
      <rPr>
        <i/>
        <sz val="8"/>
        <color theme="1" tint="0.34998626667073579"/>
        <rFont val="Arial"/>
        <family val="2"/>
      </rPr>
      <t>Fund PR-AZ-1 ceased to operate on June 11, 2021.</t>
    </r>
  </si>
  <si>
    <r>
      <t xml:space="preserve">Broj / </t>
    </r>
    <r>
      <rPr>
        <i/>
        <sz val="10"/>
        <color theme="1" tint="0.34998626667073579"/>
        <rFont val="Arial"/>
        <family val="2"/>
        <charset val="238"/>
      </rPr>
      <t>Number</t>
    </r>
    <r>
      <rPr>
        <sz val="10"/>
        <color theme="1"/>
        <rFont val="Arial"/>
        <family val="2"/>
      </rPr>
      <t xml:space="preserve"> 9</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17.9.2021.</t>
    </r>
  </si>
  <si>
    <t>Kolovoz 2021.</t>
  </si>
  <si>
    <t>August 2021</t>
  </si>
  <si>
    <t>Tablica 3.1: Zaračunata bruto premija osiguranja za period od 1. siječnja do 31. kolovoza 2021.</t>
  </si>
  <si>
    <t>Table 3.1: Written premium for the period 1 January  - 31 August 2021</t>
  </si>
  <si>
    <t>I-VIII/2020</t>
  </si>
  <si>
    <t>I-VIII/2021</t>
  </si>
  <si>
    <r>
      <t xml:space="preserve">Indeks (100 = I-VIII/2020)
</t>
    </r>
    <r>
      <rPr>
        <i/>
        <sz val="9"/>
        <color theme="1" tint="0.34998626667073579"/>
        <rFont val="Arial"/>
        <family val="2"/>
        <charset val="238"/>
      </rPr>
      <t>Index(100 =I-VII/2020)</t>
    </r>
  </si>
  <si>
    <t>Tablica 3.2: Podaci o osiguranju za period od 1. siječnja do 31. kolovoza 2021.</t>
  </si>
  <si>
    <t>Table 3.2: Insurance data for the period 1 January - 31 August 2021</t>
  </si>
  <si>
    <t>HRATPLRA0008</t>
  </si>
  <si>
    <t>HRRIVPRA0000</t>
  </si>
  <si>
    <t>HRHT00RA0005</t>
  </si>
  <si>
    <t>HRPODRRA0004</t>
  </si>
  <si>
    <t>HRERNTRA0000</t>
  </si>
  <si>
    <t>HROPTERA0001</t>
  </si>
  <si>
    <t>HRCKMLRA0008</t>
  </si>
  <si>
    <t>HRHPB0RA0002</t>
  </si>
  <si>
    <t>HRADRSPA0009</t>
  </si>
  <si>
    <t>HRRHMFO287A1</t>
  </si>
  <si>
    <t>HRRHMFO227E9</t>
  </si>
  <si>
    <t>HRRHMFO34BA1</t>
  </si>
  <si>
    <t>HRRHMFO23BA4</t>
  </si>
  <si>
    <t>HRRHMFO257A4</t>
  </si>
  <si>
    <t>HRRHMFO297A0</t>
  </si>
  <si>
    <t>HRRHMFO247E7</t>
  </si>
  <si>
    <t>HRRHMFO26CA5</t>
  </si>
  <si>
    <t>HRMSANO267A9</t>
  </si>
  <si>
    <t>HRGDVZO314A5</t>
  </si>
  <si>
    <t>HRBCINRA0003</t>
  </si>
  <si>
    <t>HRTSHCRA0009</t>
  </si>
  <si>
    <t>HRKOTRPA0003</t>
  </si>
  <si>
    <t>Year-to-
date</t>
  </si>
  <si>
    <t>PBZ Equity World</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</si>
  <si>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</si>
  <si>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</si>
  <si>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</si>
  <si>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</si>
  <si>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</si>
  <si>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</si>
  <si>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</si>
  <si>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</si>
  <si>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</si>
  <si>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</si>
  <si>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</si>
  <si>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</si>
  <si>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</si>
  <si>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</si>
  <si>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</si>
  <si>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</si>
  <si>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</si>
  <si>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</si>
  <si>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</si>
  <si>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</si>
  <si>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</si>
  <si>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</si>
  <si>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</si>
  <si>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</si>
  <si>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</si>
  <si>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</si>
  <si>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</si>
  <si>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 Društvo OTP Osiguranje d.d. je 7. rujna 2021. promijenilo naziv tvrtke u Groupama osiguranje d.d. </t>
  </si>
  <si>
    <t xml:space="preserve">- On 7 September 2021 OTP Osiguranje d.d. changed the company name into Groupama osiguranje d.d. </t>
  </si>
  <si>
    <t xml:space="preserve">ZB bond 2024 USD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</si>
</sst>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7" fillId="0" borderId="0"/>
  </cellStyleXfs>
  <cellXfs count="1187">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0" fontId="40" fillId="12" borderId="0" xfId="3" applyFont="1" applyFill="1" applyBorder="1" applyAlignment="1">
      <alignment horizontal="center" vertical="center" wrapText="1"/>
    </xf>
    <xf numFmtId="3" fontId="0" fillId="0" borderId="0" xfId="0" applyNumberFormat="1" applyAlignment="1">
      <alignment vertical="center"/>
    </xf>
    <xf numFmtId="168" fontId="0" fillId="0" borderId="0" xfId="0" applyNumberFormat="1" applyAlignment="1">
      <alignment vertical="center"/>
    </xf>
    <xf numFmtId="49" fontId="33" fillId="0" borderId="0" xfId="0" quotePrefix="1" applyNumberFormat="1" applyFont="1" applyFill="1" applyBorder="1" applyAlignment="1">
      <alignment horizontal="left" vertical="top"/>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FFFFCC"/>
      <color rgb="FFFF9933"/>
      <color rgb="FF3399FF"/>
      <color rgb="FF66CCFF"/>
      <color rgb="FF33CCFF"/>
      <color rgb="FF00FFFF"/>
      <color rgb="FF9933FF"/>
      <color rgb="FFFF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8671875" defaultRowHeight="14.4"/>
  <cols>
    <col min="1" max="16384" width="8.88671875" style="204"/>
  </cols>
  <sheetData>
    <row r="1" spans="1:9" ht="21" customHeight="1">
      <c r="A1" s="667"/>
      <c r="B1" s="668"/>
      <c r="C1" s="668"/>
      <c r="D1" s="668"/>
      <c r="E1" s="668"/>
      <c r="F1" s="668"/>
      <c r="G1" s="668"/>
      <c r="H1" s="668"/>
      <c r="I1" s="668"/>
    </row>
    <row r="2" spans="1:9" ht="17.399999999999999">
      <c r="A2" s="1051"/>
      <c r="B2" s="1051"/>
      <c r="C2" s="1051"/>
      <c r="D2" s="1051"/>
      <c r="E2" s="1051"/>
      <c r="F2" s="1051"/>
      <c r="G2" s="1051"/>
      <c r="H2" s="1051"/>
      <c r="I2" s="1051"/>
    </row>
    <row r="3" spans="1:9" ht="17.399999999999999">
      <c r="A3" s="669"/>
      <c r="B3" s="669"/>
      <c r="C3" s="669"/>
      <c r="D3" s="669"/>
      <c r="E3" s="669"/>
      <c r="F3" s="669"/>
      <c r="G3" s="669"/>
      <c r="H3" s="669"/>
      <c r="I3" s="669"/>
    </row>
    <row r="4" spans="1:9" ht="16.8">
      <c r="A4" s="1052"/>
      <c r="B4" s="1052"/>
      <c r="C4" s="1052"/>
      <c r="D4" s="1052"/>
      <c r="E4" s="1052"/>
      <c r="F4" s="1052"/>
      <c r="G4" s="1052"/>
      <c r="H4" s="1052"/>
      <c r="I4" s="1052"/>
    </row>
    <row r="5" spans="1:9" ht="15" customHeight="1">
      <c r="A5" s="670"/>
      <c r="B5" s="670"/>
      <c r="C5" s="670"/>
      <c r="D5" s="670"/>
      <c r="E5" s="670"/>
      <c r="F5" s="670"/>
      <c r="G5" s="670"/>
      <c r="H5" s="670"/>
      <c r="I5" s="670"/>
    </row>
    <row r="6" spans="1:9" ht="15" customHeight="1">
      <c r="A6" s="671"/>
      <c r="B6" s="671"/>
      <c r="C6" s="671"/>
      <c r="D6" s="671"/>
      <c r="E6" s="671"/>
      <c r="F6" s="671"/>
      <c r="G6" s="671"/>
      <c r="H6" s="671"/>
      <c r="I6" s="671"/>
    </row>
    <row r="7" spans="1:9">
      <c r="A7" s="678"/>
      <c r="B7" s="678"/>
      <c r="C7" s="678"/>
      <c r="D7" s="678"/>
      <c r="E7" s="678"/>
      <c r="F7" s="678"/>
      <c r="G7" s="678"/>
      <c r="H7" s="678"/>
      <c r="I7" s="678"/>
    </row>
    <row r="8" spans="1:9">
      <c r="A8" s="672"/>
      <c r="B8" s="672"/>
      <c r="C8" s="672"/>
      <c r="D8" s="672"/>
      <c r="E8" s="672"/>
      <c r="F8" s="672"/>
      <c r="G8" s="672"/>
      <c r="H8" s="672"/>
      <c r="I8" s="672"/>
    </row>
    <row r="9" spans="1:9">
      <c r="A9" s="1053" t="s">
        <v>1518</v>
      </c>
      <c r="B9" s="1054"/>
      <c r="C9" s="1054"/>
      <c r="D9" s="1054"/>
      <c r="E9" s="1054"/>
      <c r="F9" s="1054"/>
      <c r="G9" s="1054"/>
      <c r="H9" s="1054"/>
      <c r="I9" s="1054"/>
    </row>
    <row r="10" spans="1:9">
      <c r="A10" s="673"/>
      <c r="B10" s="673"/>
      <c r="C10" s="673"/>
      <c r="D10" s="673"/>
      <c r="E10" s="673"/>
      <c r="F10" s="673"/>
      <c r="G10" s="673"/>
      <c r="H10" s="673"/>
      <c r="I10" s="673"/>
    </row>
    <row r="11" spans="1:9">
      <c r="A11" s="673"/>
      <c r="B11" s="673"/>
      <c r="C11" s="673"/>
      <c r="D11" s="673"/>
      <c r="E11" s="673"/>
      <c r="F11" s="673"/>
      <c r="G11" s="673"/>
      <c r="H11" s="673"/>
      <c r="I11" s="673"/>
    </row>
    <row r="12" spans="1:9">
      <c r="A12" s="673"/>
      <c r="B12" s="673"/>
      <c r="C12" s="673"/>
      <c r="D12" s="673"/>
      <c r="E12" s="673"/>
      <c r="F12" s="673"/>
      <c r="G12" s="673"/>
      <c r="H12" s="673"/>
      <c r="I12" s="673"/>
    </row>
    <row r="13" spans="1:9">
      <c r="A13" s="673"/>
      <c r="B13" s="673"/>
      <c r="C13" s="673"/>
      <c r="D13" s="673"/>
      <c r="E13" s="673"/>
      <c r="F13" s="673"/>
      <c r="G13" s="673"/>
      <c r="H13" s="673"/>
      <c r="I13" s="673"/>
    </row>
    <row r="14" spans="1:9">
      <c r="A14" s="673"/>
      <c r="B14" s="673"/>
      <c r="C14" s="673"/>
      <c r="D14" s="673"/>
      <c r="E14" s="673"/>
      <c r="F14" s="673"/>
      <c r="G14" s="673"/>
      <c r="H14" s="673"/>
      <c r="I14" s="673"/>
    </row>
    <row r="15" spans="1:9">
      <c r="A15" s="673"/>
      <c r="B15" s="673"/>
      <c r="C15" s="673"/>
      <c r="D15" s="673"/>
      <c r="E15" s="673"/>
      <c r="F15" s="673"/>
      <c r="G15" s="673"/>
      <c r="H15" s="673"/>
      <c r="I15" s="673"/>
    </row>
    <row r="16" spans="1:9">
      <c r="A16" s="673"/>
      <c r="B16" s="673"/>
      <c r="C16" s="673"/>
      <c r="D16" s="673"/>
      <c r="E16" s="673"/>
      <c r="F16" s="673"/>
      <c r="G16" s="673"/>
      <c r="H16" s="673"/>
      <c r="I16" s="673"/>
    </row>
    <row r="17" spans="1:9">
      <c r="A17" s="673"/>
      <c r="B17" s="673"/>
      <c r="C17" s="673"/>
      <c r="D17" s="673"/>
      <c r="E17" s="673"/>
      <c r="F17" s="673"/>
      <c r="G17" s="673"/>
      <c r="H17" s="673"/>
      <c r="I17" s="673"/>
    </row>
    <row r="18" spans="1:9" ht="30">
      <c r="A18" s="1055" t="s">
        <v>0</v>
      </c>
      <c r="B18" s="1055"/>
      <c r="C18" s="1055"/>
      <c r="D18" s="1055"/>
      <c r="E18" s="1055"/>
      <c r="F18" s="1055"/>
      <c r="G18" s="1055"/>
      <c r="H18" s="1055"/>
      <c r="I18" s="1055"/>
    </row>
    <row r="19" spans="1:9" ht="18.75" customHeight="1">
      <c r="A19" s="674"/>
      <c r="B19" s="674"/>
      <c r="C19" s="674"/>
      <c r="D19" s="674"/>
      <c r="E19" s="674"/>
      <c r="F19" s="674"/>
      <c r="G19" s="674"/>
      <c r="H19" s="674"/>
      <c r="I19" s="674"/>
    </row>
    <row r="20" spans="1:9" ht="18.75" customHeight="1">
      <c r="A20" s="1056" t="s">
        <v>1519</v>
      </c>
      <c r="B20" s="1056"/>
      <c r="C20" s="1056"/>
      <c r="D20" s="1056"/>
      <c r="E20" s="1056"/>
      <c r="F20" s="1056"/>
      <c r="G20" s="1056"/>
      <c r="H20" s="1056"/>
      <c r="I20" s="1056"/>
    </row>
    <row r="21" spans="1:9" ht="18.75" customHeight="1">
      <c r="A21" s="675"/>
      <c r="B21" s="675"/>
      <c r="C21" s="675"/>
      <c r="D21" s="675"/>
      <c r="E21" s="675"/>
      <c r="F21" s="675"/>
      <c r="G21" s="675"/>
      <c r="H21" s="675"/>
      <c r="I21" s="675"/>
    </row>
    <row r="22" spans="1:9" ht="26.25" customHeight="1">
      <c r="A22" s="1057" t="s">
        <v>1</v>
      </c>
      <c r="B22" s="1057"/>
      <c r="C22" s="1057"/>
      <c r="D22" s="1057"/>
      <c r="E22" s="1057"/>
      <c r="F22" s="1057"/>
      <c r="G22" s="1057"/>
      <c r="H22" s="1057"/>
      <c r="I22" s="1057"/>
    </row>
    <row r="23" spans="1:9" ht="18">
      <c r="A23" s="676"/>
      <c r="B23" s="676"/>
      <c r="C23" s="676"/>
      <c r="D23" s="676"/>
      <c r="E23" s="676"/>
      <c r="F23" s="676"/>
      <c r="G23" s="676"/>
      <c r="H23" s="676"/>
      <c r="I23" s="676"/>
    </row>
    <row r="24" spans="1:9" ht="18.75" customHeight="1">
      <c r="A24" s="1047" t="s">
        <v>1520</v>
      </c>
      <c r="B24" s="1047"/>
      <c r="C24" s="1047"/>
      <c r="D24" s="1047"/>
      <c r="E24" s="1047"/>
      <c r="F24" s="1047"/>
      <c r="G24" s="1047"/>
      <c r="H24" s="1047"/>
      <c r="I24" s="1047"/>
    </row>
    <row r="25" spans="1:9">
      <c r="A25" s="673"/>
      <c r="B25" s="673"/>
      <c r="C25" s="673"/>
      <c r="D25" s="673"/>
      <c r="E25" s="673"/>
      <c r="F25" s="673"/>
      <c r="G25" s="673"/>
      <c r="H25" s="673"/>
      <c r="I25" s="673"/>
    </row>
    <row r="26" spans="1:9">
      <c r="A26" s="673"/>
      <c r="B26" s="673"/>
      <c r="C26" s="673"/>
      <c r="D26" s="673"/>
      <c r="E26" s="673"/>
      <c r="F26" s="673"/>
      <c r="G26" s="673"/>
      <c r="H26" s="673"/>
      <c r="I26" s="673"/>
    </row>
    <row r="27" spans="1:9">
      <c r="A27" s="673"/>
      <c r="B27" s="673"/>
      <c r="C27" s="673"/>
      <c r="D27" s="673"/>
      <c r="E27" s="673"/>
      <c r="F27" s="673"/>
      <c r="G27" s="673"/>
      <c r="H27" s="673"/>
      <c r="I27" s="673"/>
    </row>
    <row r="28" spans="1:9">
      <c r="A28" s="673"/>
      <c r="B28" s="673"/>
      <c r="C28" s="673"/>
      <c r="D28" s="673"/>
      <c r="E28" s="673"/>
      <c r="F28" s="673"/>
      <c r="G28" s="673"/>
      <c r="H28" s="673"/>
      <c r="I28" s="673"/>
    </row>
    <row r="29" spans="1:9">
      <c r="A29" s="673"/>
      <c r="B29" s="673"/>
      <c r="C29" s="673"/>
      <c r="D29" s="673"/>
      <c r="E29" s="673"/>
      <c r="F29" s="673"/>
      <c r="G29" s="673"/>
      <c r="H29" s="673"/>
      <c r="I29" s="673"/>
    </row>
    <row r="30" spans="1:9">
      <c r="A30" s="673"/>
      <c r="B30" s="673"/>
      <c r="C30" s="673"/>
      <c r="D30" s="673"/>
      <c r="E30" s="673"/>
      <c r="F30" s="673"/>
      <c r="G30" s="673"/>
      <c r="H30" s="673"/>
      <c r="I30" s="673"/>
    </row>
    <row r="31" spans="1:9">
      <c r="A31" s="673"/>
      <c r="B31" s="673"/>
      <c r="C31" s="673"/>
      <c r="D31" s="673"/>
      <c r="E31" s="673"/>
      <c r="F31" s="673"/>
      <c r="G31" s="673"/>
      <c r="H31" s="673"/>
      <c r="I31" s="673"/>
    </row>
    <row r="32" spans="1:9">
      <c r="A32" s="673"/>
      <c r="B32" s="673"/>
      <c r="C32" s="673"/>
      <c r="D32" s="673"/>
      <c r="E32" s="673"/>
      <c r="F32" s="673"/>
      <c r="G32" s="673"/>
      <c r="H32" s="673"/>
      <c r="I32" s="673"/>
    </row>
    <row r="33" spans="1:9">
      <c r="A33" s="673"/>
      <c r="B33" s="673"/>
      <c r="C33" s="673"/>
      <c r="D33" s="673"/>
      <c r="E33" s="673"/>
      <c r="F33" s="673"/>
      <c r="G33" s="673"/>
      <c r="H33" s="673"/>
      <c r="I33" s="673"/>
    </row>
    <row r="34" spans="1:9">
      <c r="A34" s="673"/>
      <c r="B34" s="673"/>
      <c r="C34" s="673"/>
      <c r="D34" s="673"/>
      <c r="E34" s="673"/>
      <c r="F34" s="673"/>
      <c r="G34" s="673"/>
      <c r="H34" s="673"/>
      <c r="I34" s="673"/>
    </row>
    <row r="35" spans="1:9">
      <c r="A35" s="673"/>
      <c r="B35" s="673"/>
      <c r="C35" s="673"/>
      <c r="D35" s="673"/>
      <c r="E35" s="673"/>
      <c r="F35" s="673"/>
      <c r="G35" s="673"/>
      <c r="H35" s="673"/>
      <c r="I35" s="673"/>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77"/>
      <c r="B38" s="677"/>
      <c r="C38" s="677"/>
      <c r="D38" s="677"/>
      <c r="E38" s="677"/>
      <c r="F38" s="677"/>
      <c r="G38" s="677"/>
      <c r="H38" s="677"/>
      <c r="I38" s="677"/>
    </row>
    <row r="39" spans="1:9" ht="65.25" customHeight="1">
      <c r="A39" s="1050" t="s">
        <v>3</v>
      </c>
      <c r="B39" s="1050"/>
      <c r="C39" s="1050"/>
      <c r="D39" s="1050"/>
      <c r="E39" s="1050"/>
      <c r="F39" s="1050"/>
      <c r="G39" s="1050"/>
      <c r="H39" s="1050"/>
      <c r="I39" s="1050"/>
    </row>
    <row r="40" spans="1:9">
      <c r="A40" s="678"/>
      <c r="B40" s="678"/>
      <c r="C40" s="678"/>
      <c r="D40" s="678"/>
      <c r="E40" s="678"/>
      <c r="F40" s="678"/>
      <c r="G40" s="678"/>
      <c r="H40" s="678"/>
      <c r="I40" s="67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4.4"/>
  <cols>
    <col min="1" max="1" width="35.109375" customWidth="1"/>
    <col min="2" max="2" width="13.88671875" bestFit="1" customWidth="1"/>
    <col min="3" max="3" width="9" bestFit="1" customWidth="1"/>
    <col min="4" max="4" width="11.109375" bestFit="1" customWidth="1"/>
    <col min="5" max="5" width="9.109375" bestFit="1" customWidth="1"/>
    <col min="6" max="6" width="10" customWidth="1"/>
    <col min="7" max="7" width="11" customWidth="1"/>
  </cols>
  <sheetData>
    <row r="1" spans="1:8" ht="12.75" customHeight="1">
      <c r="A1" s="154" t="s">
        <v>695</v>
      </c>
      <c r="G1" s="140" t="str">
        <f>Naslovnica!A20</f>
        <v>Kolovoz 2021.</v>
      </c>
    </row>
    <row r="2" spans="1:8" ht="12.75" customHeight="1">
      <c r="A2" s="543" t="s">
        <v>982</v>
      </c>
      <c r="G2" s="545" t="str">
        <f>Naslovnica!A24</f>
        <v>August 2021</v>
      </c>
    </row>
    <row r="3" spans="1:8" ht="12.75" customHeight="1"/>
    <row r="4" spans="1:8" ht="12.75" customHeight="1">
      <c r="F4" s="73"/>
      <c r="G4" s="14" t="s">
        <v>334</v>
      </c>
    </row>
    <row r="5" spans="1:8" ht="19.5" customHeight="1">
      <c r="A5" s="1107" t="s">
        <v>1184</v>
      </c>
      <c r="B5" s="1108" t="s">
        <v>582</v>
      </c>
      <c r="C5" s="1108"/>
      <c r="D5" s="1108"/>
      <c r="E5" s="1108"/>
      <c r="F5" s="1108"/>
      <c r="G5" s="1108"/>
    </row>
    <row r="6" spans="1:8" ht="26.25" customHeight="1">
      <c r="A6" s="1107"/>
      <c r="B6" s="1086" t="str">
        <f>Naslovnica!A20</f>
        <v>Kolovoz 2021.</v>
      </c>
      <c r="C6" s="1109"/>
      <c r="D6" s="1110" t="s">
        <v>17</v>
      </c>
      <c r="E6" s="1110"/>
      <c r="F6" s="1111" t="s">
        <v>242</v>
      </c>
      <c r="G6" s="1111"/>
    </row>
    <row r="7" spans="1:8">
      <c r="A7" s="1107"/>
      <c r="B7" s="1084" t="str">
        <f>Naslovnica!A24</f>
        <v>August 2021</v>
      </c>
      <c r="C7" s="1112"/>
      <c r="D7" s="1113" t="s">
        <v>45</v>
      </c>
      <c r="E7" s="1113"/>
      <c r="F7" s="1113" t="s">
        <v>51</v>
      </c>
      <c r="G7" s="1113"/>
    </row>
    <row r="8" spans="1:8">
      <c r="A8" s="1107"/>
      <c r="B8" s="711" t="s">
        <v>27</v>
      </c>
      <c r="C8" s="711" t="s">
        <v>28</v>
      </c>
      <c r="D8" s="692" t="s">
        <v>1181</v>
      </c>
      <c r="E8" s="692" t="s">
        <v>150</v>
      </c>
      <c r="F8" s="692" t="s">
        <v>1181</v>
      </c>
      <c r="G8" s="692" t="s">
        <v>150</v>
      </c>
    </row>
    <row r="9" spans="1:8">
      <c r="A9" s="1107"/>
      <c r="B9" s="712" t="s">
        <v>29</v>
      </c>
      <c r="C9" s="712" t="s">
        <v>30</v>
      </c>
      <c r="D9" s="733" t="s">
        <v>1182</v>
      </c>
      <c r="E9" s="733" t="s">
        <v>151</v>
      </c>
      <c r="F9" s="733" t="s">
        <v>1182</v>
      </c>
      <c r="G9" s="733" t="s">
        <v>151</v>
      </c>
    </row>
    <row r="10" spans="1:8">
      <c r="A10" s="388" t="s">
        <v>33</v>
      </c>
      <c r="B10" s="389">
        <v>890147.61765000003</v>
      </c>
      <c r="C10" s="390">
        <v>0.14771358628077466</v>
      </c>
      <c r="D10" s="854">
        <v>5384.7594700000482</v>
      </c>
      <c r="E10" s="391">
        <v>6.0861047909230859E-3</v>
      </c>
      <c r="F10" s="392">
        <v>43941.582290000049</v>
      </c>
      <c r="G10" s="391">
        <v>5.1927758079988173E-2</v>
      </c>
      <c r="H10" s="53"/>
    </row>
    <row r="11" spans="1:8">
      <c r="A11" s="388" t="s">
        <v>34</v>
      </c>
      <c r="B11" s="389">
        <v>2119518.06421</v>
      </c>
      <c r="C11" s="390">
        <v>0.35171875792678459</v>
      </c>
      <c r="D11" s="855">
        <v>20547.2440200001</v>
      </c>
      <c r="E11" s="391">
        <v>9.7891994602097299E-3</v>
      </c>
      <c r="F11" s="392">
        <v>164626.93344999989</v>
      </c>
      <c r="G11" s="391">
        <v>8.4212839712459076E-2</v>
      </c>
      <c r="H11" s="53"/>
    </row>
    <row r="12" spans="1:8">
      <c r="A12" s="388" t="s">
        <v>46</v>
      </c>
      <c r="B12" s="389">
        <v>393970.57672000001</v>
      </c>
      <c r="C12" s="390">
        <v>6.5376579819481237E-2</v>
      </c>
      <c r="D12" s="855">
        <v>5099.8704999999609</v>
      </c>
      <c r="E12" s="391">
        <v>1.3114565891509278E-2</v>
      </c>
      <c r="F12" s="392">
        <v>38858.943740000017</v>
      </c>
      <c r="G12" s="391">
        <v>0.10942740290963249</v>
      </c>
    </row>
    <row r="13" spans="1:8">
      <c r="A13" s="388" t="s">
        <v>231</v>
      </c>
      <c r="B13" s="389">
        <v>29897.53659</v>
      </c>
      <c r="C13" s="390">
        <v>4.9612808742089242E-3</v>
      </c>
      <c r="D13" s="855">
        <v>721.05119000000195</v>
      </c>
      <c r="E13" s="391">
        <v>2.4713435498300296E-2</v>
      </c>
      <c r="F13" s="392">
        <v>7052.588829999997</v>
      </c>
      <c r="G13" s="391">
        <v>0.30871547197619842</v>
      </c>
    </row>
    <row r="14" spans="1:8">
      <c r="A14" s="388" t="s">
        <v>232</v>
      </c>
      <c r="B14" s="389">
        <v>18686.271829999998</v>
      </c>
      <c r="C14" s="390">
        <v>3.1008522311318618E-3</v>
      </c>
      <c r="D14" s="855">
        <v>501.48810999999841</v>
      </c>
      <c r="E14" s="391">
        <v>2.7577348057675977E-2</v>
      </c>
      <c r="F14" s="392">
        <v>3914.0013899999976</v>
      </c>
      <c r="G14" s="391">
        <v>0.26495597991502762</v>
      </c>
    </row>
    <row r="15" spans="1:8">
      <c r="A15" s="388" t="s">
        <v>36</v>
      </c>
      <c r="B15" s="389">
        <v>374571.29151999997</v>
      </c>
      <c r="C15" s="390">
        <v>6.215740815474026E-2</v>
      </c>
      <c r="D15" s="855">
        <v>3683.8387899999507</v>
      </c>
      <c r="E15" s="391">
        <v>9.9324977506902723E-3</v>
      </c>
      <c r="F15" s="392">
        <v>43471.77463</v>
      </c>
      <c r="G15" s="391">
        <v>0.1312951919662344</v>
      </c>
    </row>
    <row r="16" spans="1:8">
      <c r="A16" s="388" t="s">
        <v>37</v>
      </c>
      <c r="B16" s="389">
        <v>352984.87082000001</v>
      </c>
      <c r="C16" s="390">
        <v>5.8575297105585837E-2</v>
      </c>
      <c r="D16" s="855">
        <v>4318.8952699999791</v>
      </c>
      <c r="E16" s="391">
        <v>1.2386913472664407E-2</v>
      </c>
      <c r="F16" s="392">
        <v>27473.818339999998</v>
      </c>
      <c r="G16" s="391">
        <v>8.4402105952110507E-2</v>
      </c>
    </row>
    <row r="17" spans="1:9">
      <c r="A17" s="388" t="s">
        <v>38</v>
      </c>
      <c r="B17" s="389">
        <v>1846396.7183399999</v>
      </c>
      <c r="C17" s="390">
        <v>0.30639623760729257</v>
      </c>
      <c r="D17" s="855">
        <v>17131.581929999869</v>
      </c>
      <c r="E17" s="391">
        <v>9.3652809475290866E-3</v>
      </c>
      <c r="F17" s="392">
        <v>154061.62390999985</v>
      </c>
      <c r="G17" s="391">
        <v>9.1034940076031301E-2</v>
      </c>
    </row>
    <row r="18" spans="1:9" ht="18.75" customHeight="1">
      <c r="A18" s="972" t="s">
        <v>360</v>
      </c>
      <c r="B18" s="973">
        <v>6026172.9476800002</v>
      </c>
      <c r="C18" s="974">
        <v>0.99999999999999978</v>
      </c>
      <c r="D18" s="975">
        <v>57388.729279999621</v>
      </c>
      <c r="E18" s="974">
        <v>9.6148105175399845E-3</v>
      </c>
      <c r="F18" s="976">
        <v>483401.26657999959</v>
      </c>
      <c r="G18" s="974">
        <v>8.7212913392828995E-2</v>
      </c>
    </row>
    <row r="19" spans="1:9" ht="12.75" customHeight="1">
      <c r="A19" s="23" t="s">
        <v>578</v>
      </c>
    </row>
    <row r="20" spans="1:9" ht="12.75" customHeight="1"/>
    <row r="22" spans="1:9" ht="15.6">
      <c r="A22" s="154" t="s">
        <v>1089</v>
      </c>
      <c r="B22" s="268"/>
      <c r="C22" s="268"/>
      <c r="D22" s="268"/>
      <c r="E22" s="268"/>
      <c r="F22" s="268"/>
      <c r="G22" s="140" t="str">
        <f>Naslovnica!A20</f>
        <v>Kolovoz 2021.</v>
      </c>
    </row>
    <row r="23" spans="1:9">
      <c r="A23" s="543" t="s">
        <v>1090</v>
      </c>
      <c r="B23" s="268"/>
      <c r="C23" s="268"/>
      <c r="D23" s="268"/>
      <c r="E23" s="268"/>
      <c r="F23" s="268"/>
      <c r="G23" s="545" t="str">
        <f>Naslovnica!A24</f>
        <v>August 2021</v>
      </c>
    </row>
    <row r="24" spans="1:9">
      <c r="A24" s="268"/>
      <c r="B24" s="268"/>
      <c r="C24" s="268"/>
      <c r="D24" s="268"/>
      <c r="E24" s="268"/>
      <c r="F24" s="268"/>
      <c r="G24" s="268"/>
      <c r="H24" s="268"/>
      <c r="I24" s="268"/>
    </row>
    <row r="25" spans="1:9" ht="20.399999999999999">
      <c r="A25" s="747"/>
      <c r="B25" s="748" t="s">
        <v>580</v>
      </c>
      <c r="C25" s="1092" t="s">
        <v>581</v>
      </c>
      <c r="D25" s="1092"/>
      <c r="E25" s="1092"/>
      <c r="F25" s="1092"/>
      <c r="G25" s="1092"/>
      <c r="H25" s="268"/>
      <c r="I25" s="268"/>
    </row>
    <row r="26" spans="1:9" ht="30.6">
      <c r="A26" s="1002" t="s">
        <v>1184</v>
      </c>
      <c r="B26" s="747" t="str">
        <f>Naslovnica!A20</f>
        <v>Kolovoz 2021.</v>
      </c>
      <c r="C26" s="747" t="s">
        <v>254</v>
      </c>
      <c r="D26" s="747" t="s">
        <v>60</v>
      </c>
      <c r="E26" s="747" t="s">
        <v>50</v>
      </c>
      <c r="F26" s="747" t="s">
        <v>866</v>
      </c>
      <c r="G26" s="747" t="s">
        <v>1091</v>
      </c>
      <c r="H26" s="268"/>
      <c r="I26" s="268"/>
    </row>
    <row r="27" spans="1:9" ht="30.6">
      <c r="A27" s="747"/>
      <c r="B27" s="732" t="str">
        <f>Naslovnica!A24</f>
        <v>August 2021</v>
      </c>
      <c r="C27" s="732" t="s">
        <v>255</v>
      </c>
      <c r="D27" s="732" t="s">
        <v>51</v>
      </c>
      <c r="E27" s="732" t="s">
        <v>52</v>
      </c>
      <c r="F27" s="732" t="s">
        <v>53</v>
      </c>
      <c r="G27" s="732" t="s">
        <v>1092</v>
      </c>
      <c r="H27" s="268"/>
      <c r="I27" s="268"/>
    </row>
    <row r="28" spans="1:9">
      <c r="A28" s="388" t="s">
        <v>33</v>
      </c>
      <c r="B28" s="736">
        <v>274.16329999999999</v>
      </c>
      <c r="C28" s="386">
        <v>2.2383394686913416E-3</v>
      </c>
      <c r="D28" s="386">
        <v>7.6695313011114763E-3</v>
      </c>
      <c r="E28" s="386">
        <v>1.8260954827284737E-2</v>
      </c>
      <c r="F28" s="386">
        <v>5.8444314481554294E-2</v>
      </c>
      <c r="G28" s="735">
        <v>37958</v>
      </c>
      <c r="H28" s="268"/>
      <c r="I28" s="268"/>
    </row>
    <row r="29" spans="1:9">
      <c r="A29" s="388" t="s">
        <v>34</v>
      </c>
      <c r="B29" s="734">
        <v>286.71980000000002</v>
      </c>
      <c r="C29" s="386">
        <v>5.1502064675039705E-3</v>
      </c>
      <c r="D29" s="386">
        <v>5.4164194129295629E-2</v>
      </c>
      <c r="E29" s="386">
        <v>7.6955495173754551E-2</v>
      </c>
      <c r="F29" s="386">
        <v>6.0492237360327605E-2</v>
      </c>
      <c r="G29" s="735">
        <v>37893</v>
      </c>
      <c r="H29" s="268"/>
      <c r="I29" s="268"/>
    </row>
    <row r="30" spans="1:9">
      <c r="A30" s="388" t="s">
        <v>46</v>
      </c>
      <c r="B30" s="734">
        <v>188.1206</v>
      </c>
      <c r="C30" s="386">
        <v>6.1980575711186869E-3</v>
      </c>
      <c r="D30" s="386">
        <v>4.9632529354130872E-2</v>
      </c>
      <c r="E30" s="386">
        <v>8.7494089096536554E-2</v>
      </c>
      <c r="F30" s="386">
        <v>3.6031156443774304E-2</v>
      </c>
      <c r="G30" s="735">
        <v>37923</v>
      </c>
      <c r="H30" s="268"/>
      <c r="I30" s="268"/>
    </row>
    <row r="31" spans="1:9">
      <c r="A31" s="388" t="s">
        <v>231</v>
      </c>
      <c r="B31" s="734">
        <v>1342.6474000000001</v>
      </c>
      <c r="C31" s="386">
        <v>9.6997997592178642E-3</v>
      </c>
      <c r="D31" s="386">
        <v>6.1493534929343951E-2</v>
      </c>
      <c r="E31" s="386">
        <v>0.10832966269533362</v>
      </c>
      <c r="F31" s="386">
        <v>8.1231654073956605E-2</v>
      </c>
      <c r="G31" s="735">
        <v>43062</v>
      </c>
      <c r="H31" s="268"/>
      <c r="I31" s="268"/>
    </row>
    <row r="32" spans="1:9">
      <c r="A32" s="388" t="s">
        <v>232</v>
      </c>
      <c r="B32" s="734">
        <v>1136.4985999999999</v>
      </c>
      <c r="C32" s="386">
        <v>2.0394371114775822E-3</v>
      </c>
      <c r="D32" s="386">
        <v>9.1533383970130444E-3</v>
      </c>
      <c r="E32" s="386">
        <v>3.0286657558310948E-2</v>
      </c>
      <c r="F32" s="386">
        <v>3.4497852780528859E-2</v>
      </c>
      <c r="G32" s="735">
        <v>43062</v>
      </c>
      <c r="H32" s="268"/>
      <c r="I32" s="268"/>
    </row>
    <row r="33" spans="1:9">
      <c r="A33" s="388" t="s">
        <v>36</v>
      </c>
      <c r="B33" s="734">
        <v>249.178</v>
      </c>
      <c r="C33" s="386">
        <v>6.0054786114123182E-3</v>
      </c>
      <c r="D33" s="393">
        <v>8.4420351823636386E-2</v>
      </c>
      <c r="E33" s="386">
        <v>0.11859450466623489</v>
      </c>
      <c r="F33" s="386">
        <v>5.6975340336392843E-2</v>
      </c>
      <c r="G33" s="735">
        <v>38425</v>
      </c>
      <c r="H33" s="268"/>
      <c r="I33" s="268"/>
    </row>
    <row r="34" spans="1:9">
      <c r="A34" s="388" t="s">
        <v>37</v>
      </c>
      <c r="B34" s="734">
        <v>227.65870000000001</v>
      </c>
      <c r="C34" s="386">
        <v>1.083934810885312E-3</v>
      </c>
      <c r="D34" s="393">
        <v>1.0812935771424836E-3</v>
      </c>
      <c r="E34" s="386">
        <v>8.5344492278904838E-3</v>
      </c>
      <c r="F34" s="386">
        <v>5.1197200233847884E-2</v>
      </c>
      <c r="G34" s="735">
        <v>38425</v>
      </c>
      <c r="H34" s="268"/>
      <c r="I34" s="268"/>
    </row>
    <row r="35" spans="1:9">
      <c r="A35" s="388" t="s">
        <v>38</v>
      </c>
      <c r="B35" s="734">
        <v>271.55220000000003</v>
      </c>
      <c r="C35" s="386">
        <v>5.586505290256838E-3</v>
      </c>
      <c r="D35" s="386">
        <v>6.0873444742048255E-2</v>
      </c>
      <c r="E35" s="386">
        <v>9.1660552800686856E-2</v>
      </c>
      <c r="F35" s="386">
        <v>5.3746225835878958E-2</v>
      </c>
      <c r="G35" s="735">
        <v>37474</v>
      </c>
      <c r="H35" s="268"/>
      <c r="I35" s="268"/>
    </row>
    <row r="36" spans="1:9">
      <c r="A36" s="23" t="s">
        <v>578</v>
      </c>
      <c r="B36" s="771"/>
      <c r="C36" s="772"/>
      <c r="D36" s="772"/>
      <c r="E36" s="772"/>
      <c r="F36" s="772"/>
      <c r="G36" s="773"/>
      <c r="H36" s="268"/>
      <c r="I36" s="268"/>
    </row>
    <row r="37" spans="1:9">
      <c r="A37" s="271" t="s">
        <v>118</v>
      </c>
      <c r="B37" s="268"/>
      <c r="C37" s="268"/>
      <c r="D37" s="268"/>
      <c r="E37" s="268"/>
      <c r="F37" s="268"/>
      <c r="G37" s="268"/>
      <c r="H37" s="268"/>
      <c r="I37" s="268"/>
    </row>
    <row r="38" spans="1:9">
      <c r="A38" s="569" t="s">
        <v>233</v>
      </c>
      <c r="B38" s="270"/>
      <c r="C38" s="270"/>
      <c r="D38" s="270"/>
      <c r="E38" s="270"/>
      <c r="F38" s="270"/>
      <c r="G38" s="270"/>
      <c r="H38" s="270"/>
      <c r="I38" s="270"/>
    </row>
    <row r="39" spans="1:9">
      <c r="A39" s="271" t="s">
        <v>234</v>
      </c>
      <c r="B39" s="269"/>
      <c r="C39" s="269"/>
      <c r="D39" s="269"/>
      <c r="E39" s="269"/>
      <c r="F39" s="269"/>
      <c r="G39" s="269"/>
      <c r="H39" s="269"/>
      <c r="I39" s="269"/>
    </row>
    <row r="40" spans="1:9">
      <c r="A40" s="569" t="s">
        <v>994</v>
      </c>
      <c r="B40" s="270"/>
      <c r="C40" s="270"/>
      <c r="D40" s="270"/>
      <c r="E40" s="270"/>
      <c r="F40" s="270"/>
      <c r="G40" s="270"/>
      <c r="H40" s="270"/>
      <c r="I40" s="270"/>
    </row>
    <row r="41" spans="1:9">
      <c r="B41" s="269"/>
      <c r="C41" s="269"/>
      <c r="D41" s="269"/>
      <c r="E41" s="269"/>
      <c r="F41" s="269"/>
      <c r="G41" s="269"/>
      <c r="H41" s="269"/>
      <c r="I41" s="269"/>
    </row>
    <row r="42" spans="1:9">
      <c r="A42" s="268"/>
      <c r="B42" s="268"/>
      <c r="C42" s="268"/>
      <c r="D42" s="268"/>
      <c r="E42" s="268"/>
      <c r="F42" s="268"/>
      <c r="G42" s="268"/>
      <c r="H42" s="268"/>
      <c r="I42" s="268"/>
    </row>
    <row r="43" spans="1:9">
      <c r="A43" s="630" t="s">
        <v>83</v>
      </c>
      <c r="B43" s="289"/>
      <c r="C43" s="289"/>
      <c r="D43" s="289"/>
      <c r="E43" s="289"/>
      <c r="F43" s="289"/>
      <c r="G43" s="289"/>
      <c r="H43" s="289"/>
      <c r="I43" s="8"/>
    </row>
    <row r="57" spans="7:7">
      <c r="G57" s="27" t="s">
        <v>852</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4.4"/>
  <cols>
    <col min="1" max="1" width="25.109375" customWidth="1"/>
    <col min="2" max="19" width="8.5546875" customWidth="1"/>
  </cols>
  <sheetData>
    <row r="1" spans="1:20" ht="12.75" customHeight="1">
      <c r="A1" s="144" t="s">
        <v>696</v>
      </c>
      <c r="S1" s="140" t="str">
        <f>Naslovnica!A20</f>
        <v>Kolovoz 2021.</v>
      </c>
    </row>
    <row r="2" spans="1:20" ht="12.75" customHeight="1">
      <c r="A2" s="568" t="s">
        <v>983</v>
      </c>
      <c r="S2" s="545" t="str">
        <f>Naslovnica!A24</f>
        <v>August 2021</v>
      </c>
    </row>
    <row r="3" spans="1:20" ht="12.75" customHeight="1"/>
    <row r="4" spans="1:20" ht="12.75" customHeight="1">
      <c r="P4" s="70"/>
      <c r="Q4" s="70"/>
      <c r="R4" s="70"/>
      <c r="S4" s="25" t="s">
        <v>443</v>
      </c>
    </row>
    <row r="5" spans="1:20" ht="33" customHeight="1">
      <c r="A5" s="1114" t="s">
        <v>577</v>
      </c>
      <c r="B5" s="1089" t="s">
        <v>54</v>
      </c>
      <c r="C5" s="1089"/>
      <c r="D5" s="1089" t="s">
        <v>55</v>
      </c>
      <c r="E5" s="1115"/>
      <c r="F5" s="1089" t="s">
        <v>56</v>
      </c>
      <c r="G5" s="1089"/>
      <c r="H5" s="1116" t="s">
        <v>231</v>
      </c>
      <c r="I5" s="1117"/>
      <c r="J5" s="1116" t="s">
        <v>232</v>
      </c>
      <c r="K5" s="1117"/>
      <c r="L5" s="1089" t="s">
        <v>57</v>
      </c>
      <c r="M5" s="1089"/>
      <c r="N5" s="1089" t="s">
        <v>58</v>
      </c>
      <c r="O5" s="1089"/>
      <c r="P5" s="1089" t="s">
        <v>59</v>
      </c>
      <c r="Q5" s="1089"/>
      <c r="R5" s="1089" t="s">
        <v>442</v>
      </c>
      <c r="S5" s="1089"/>
    </row>
    <row r="6" spans="1:20">
      <c r="A6" s="1114"/>
      <c r="B6" s="737" t="s">
        <v>31</v>
      </c>
      <c r="C6" s="737" t="s">
        <v>32</v>
      </c>
      <c r="D6" s="737" t="s">
        <v>31</v>
      </c>
      <c r="E6" s="737" t="s">
        <v>32</v>
      </c>
      <c r="F6" s="737" t="s">
        <v>31</v>
      </c>
      <c r="G6" s="737" t="s">
        <v>32</v>
      </c>
      <c r="H6" s="737" t="s">
        <v>31</v>
      </c>
      <c r="I6" s="737" t="s">
        <v>32</v>
      </c>
      <c r="J6" s="737" t="s">
        <v>31</v>
      </c>
      <c r="K6" s="737" t="s">
        <v>32</v>
      </c>
      <c r="L6" s="737" t="s">
        <v>32</v>
      </c>
      <c r="M6" s="737" t="s">
        <v>32</v>
      </c>
      <c r="N6" s="737" t="s">
        <v>31</v>
      </c>
      <c r="O6" s="737" t="s">
        <v>32</v>
      </c>
      <c r="P6" s="737" t="s">
        <v>31</v>
      </c>
      <c r="Q6" s="737" t="s">
        <v>32</v>
      </c>
      <c r="R6" s="737" t="s">
        <v>31</v>
      </c>
      <c r="S6" s="737" t="s">
        <v>32</v>
      </c>
    </row>
    <row r="7" spans="1:20">
      <c r="A7" s="1114"/>
      <c r="B7" s="738" t="s">
        <v>29</v>
      </c>
      <c r="C7" s="738" t="s">
        <v>30</v>
      </c>
      <c r="D7" s="738" t="s">
        <v>29</v>
      </c>
      <c r="E7" s="738" t="s">
        <v>30</v>
      </c>
      <c r="F7" s="738" t="s">
        <v>29</v>
      </c>
      <c r="G7" s="738" t="s">
        <v>30</v>
      </c>
      <c r="H7" s="738" t="s">
        <v>29</v>
      </c>
      <c r="I7" s="738" t="s">
        <v>30</v>
      </c>
      <c r="J7" s="738" t="s">
        <v>29</v>
      </c>
      <c r="K7" s="738" t="s">
        <v>30</v>
      </c>
      <c r="L7" s="738" t="s">
        <v>30</v>
      </c>
      <c r="M7" s="738" t="s">
        <v>30</v>
      </c>
      <c r="N7" s="738" t="s">
        <v>29</v>
      </c>
      <c r="O7" s="738" t="s">
        <v>30</v>
      </c>
      <c r="P7" s="738" t="s">
        <v>29</v>
      </c>
      <c r="Q7" s="738" t="s">
        <v>30</v>
      </c>
      <c r="R7" s="738" t="s">
        <v>29</v>
      </c>
      <c r="S7" s="738" t="s">
        <v>30</v>
      </c>
    </row>
    <row r="8" spans="1:20" ht="19.2">
      <c r="A8" s="373" t="s">
        <v>444</v>
      </c>
      <c r="B8" s="394">
        <v>73461.923819999996</v>
      </c>
      <c r="C8" s="395">
        <v>8.2527799168794408E-2</v>
      </c>
      <c r="D8" s="394">
        <v>128686.22001999999</v>
      </c>
      <c r="E8" s="395">
        <v>6.0714849376839221E-2</v>
      </c>
      <c r="F8" s="394">
        <v>33919.785469999995</v>
      </c>
      <c r="G8" s="395">
        <v>8.6097255669189798E-2</v>
      </c>
      <c r="H8" s="394">
        <v>3494.5409599999998</v>
      </c>
      <c r="I8" s="395">
        <v>0.11688390946459579</v>
      </c>
      <c r="J8" s="394">
        <v>3753.8410400000002</v>
      </c>
      <c r="K8" s="395">
        <v>0.20088763955436909</v>
      </c>
      <c r="L8" s="394">
        <v>25637.82763</v>
      </c>
      <c r="M8" s="395">
        <v>6.8445789120576764E-2</v>
      </c>
      <c r="N8" s="394">
        <v>30504.887649999997</v>
      </c>
      <c r="O8" s="395">
        <v>8.6419816178341435E-2</v>
      </c>
      <c r="P8" s="394">
        <v>137308.77982</v>
      </c>
      <c r="Q8" s="395">
        <v>7.4365805818103689E-2</v>
      </c>
      <c r="R8" s="394">
        <v>436767.80640999996</v>
      </c>
      <c r="S8" s="395">
        <v>7.2478471859561425E-2</v>
      </c>
      <c r="T8" s="53"/>
    </row>
    <row r="9" spans="1:20" ht="19.2">
      <c r="A9" s="373" t="s">
        <v>445</v>
      </c>
      <c r="B9" s="394">
        <v>437.03062</v>
      </c>
      <c r="C9" s="395">
        <v>4.909642078847168E-4</v>
      </c>
      <c r="D9" s="394">
        <v>10208.49166</v>
      </c>
      <c r="E9" s="395">
        <v>4.816421163084058E-3</v>
      </c>
      <c r="F9" s="394">
        <v>23988.919559999998</v>
      </c>
      <c r="G9" s="395">
        <v>6.0890129815580708E-2</v>
      </c>
      <c r="H9" s="394">
        <v>1711.5422900000001</v>
      </c>
      <c r="I9" s="395">
        <v>5.7246933534064792E-2</v>
      </c>
      <c r="J9" s="394">
        <v>740.17721999999992</v>
      </c>
      <c r="K9" s="395">
        <v>3.9610748828542541E-2</v>
      </c>
      <c r="L9" s="394">
        <v>227.65266</v>
      </c>
      <c r="M9" s="395">
        <v>6.0776857477836007E-4</v>
      </c>
      <c r="N9" s="394">
        <v>467.00761999999997</v>
      </c>
      <c r="O9" s="395">
        <v>1.3230244653690678E-3</v>
      </c>
      <c r="P9" s="394">
        <v>701.41764000000001</v>
      </c>
      <c r="Q9" s="395">
        <v>3.7988457899059178E-4</v>
      </c>
      <c r="R9" s="394">
        <v>38482.239269999991</v>
      </c>
      <c r="S9" s="395">
        <v>6.3858504566735525E-3</v>
      </c>
      <c r="T9" s="53"/>
    </row>
    <row r="10" spans="1:20" ht="19.2">
      <c r="A10" s="373" t="s">
        <v>446</v>
      </c>
      <c r="B10" s="394">
        <v>818584.26124000002</v>
      </c>
      <c r="C10" s="395">
        <v>0.91960506887730809</v>
      </c>
      <c r="D10" s="394">
        <v>1995693.8505299999</v>
      </c>
      <c r="E10" s="395">
        <v>0.94157907131300977</v>
      </c>
      <c r="F10" s="394">
        <v>340668.19838000002</v>
      </c>
      <c r="G10" s="395">
        <v>0.86470467215148739</v>
      </c>
      <c r="H10" s="394">
        <v>25333.966899999999</v>
      </c>
      <c r="I10" s="395">
        <v>0.84735967539458068</v>
      </c>
      <c r="J10" s="394">
        <v>14206.544089999999</v>
      </c>
      <c r="K10" s="395">
        <v>0.76026637197859925</v>
      </c>
      <c r="L10" s="394">
        <v>355641.25949999999</v>
      </c>
      <c r="M10" s="395">
        <v>0.94946213858733686</v>
      </c>
      <c r="N10" s="394">
        <v>322587.92362000002</v>
      </c>
      <c r="O10" s="395">
        <v>0.91388597723923271</v>
      </c>
      <c r="P10" s="394">
        <v>1715222.33495</v>
      </c>
      <c r="Q10" s="395">
        <v>0.92895655516696241</v>
      </c>
      <c r="R10" s="394">
        <v>5587938.3392099999</v>
      </c>
      <c r="S10" s="395">
        <v>0.9272781229008723</v>
      </c>
      <c r="T10" s="53"/>
    </row>
    <row r="11" spans="1:20" ht="19.2">
      <c r="A11" s="373" t="s">
        <v>447</v>
      </c>
      <c r="B11" s="396">
        <v>768517.23375999997</v>
      </c>
      <c r="C11" s="397">
        <v>0.86335931088474327</v>
      </c>
      <c r="D11" s="396">
        <v>1619756.9905699999</v>
      </c>
      <c r="E11" s="397">
        <v>0.76421004280221871</v>
      </c>
      <c r="F11" s="396">
        <v>166119.57902999999</v>
      </c>
      <c r="G11" s="397">
        <v>0.42165478552491836</v>
      </c>
      <c r="H11" s="396">
        <v>9835.4607300000007</v>
      </c>
      <c r="I11" s="397">
        <v>0.32897227838128051</v>
      </c>
      <c r="J11" s="396">
        <v>9860.2662700000001</v>
      </c>
      <c r="K11" s="397">
        <v>0.52767434615661379</v>
      </c>
      <c r="L11" s="396">
        <v>236969.68958999999</v>
      </c>
      <c r="M11" s="397">
        <v>0.63264242336454435</v>
      </c>
      <c r="N11" s="396">
        <v>292071.51572000002</v>
      </c>
      <c r="O11" s="397">
        <v>0.82743352439299889</v>
      </c>
      <c r="P11" s="396">
        <v>1194842.60091</v>
      </c>
      <c r="Q11" s="397">
        <v>0.64712127628657734</v>
      </c>
      <c r="R11" s="396">
        <v>4297973.3365799999</v>
      </c>
      <c r="S11" s="397">
        <v>0.71321772107910264</v>
      </c>
    </row>
    <row r="12" spans="1:20" ht="19.2">
      <c r="A12" s="380" t="s">
        <v>448</v>
      </c>
      <c r="B12" s="396">
        <v>44257.104070000001</v>
      </c>
      <c r="C12" s="397">
        <v>4.9718836732764914E-2</v>
      </c>
      <c r="D12" s="396">
        <v>468585.46989000001</v>
      </c>
      <c r="E12" s="397">
        <v>0.22108114000182116</v>
      </c>
      <c r="F12" s="396">
        <v>47363.43331</v>
      </c>
      <c r="G12" s="397">
        <v>0.12022073755944929</v>
      </c>
      <c r="H12" s="396">
        <v>3087.5701600000002</v>
      </c>
      <c r="I12" s="397">
        <v>0.1032717244347388</v>
      </c>
      <c r="J12" s="396">
        <v>619.40071</v>
      </c>
      <c r="K12" s="397">
        <v>3.3147366988720513E-2</v>
      </c>
      <c r="L12" s="396">
        <v>91143.517400000012</v>
      </c>
      <c r="M12" s="397">
        <v>0.2433275572992851</v>
      </c>
      <c r="N12" s="396">
        <v>0</v>
      </c>
      <c r="O12" s="397">
        <v>0</v>
      </c>
      <c r="P12" s="396">
        <v>362376.83591000002</v>
      </c>
      <c r="Q12" s="397">
        <v>0.19626163343370309</v>
      </c>
      <c r="R12" s="396">
        <v>1017433.3314500001</v>
      </c>
      <c r="S12" s="397">
        <v>0.16883573377030453</v>
      </c>
    </row>
    <row r="13" spans="1:20" ht="19.2">
      <c r="A13" s="380" t="s">
        <v>449</v>
      </c>
      <c r="B13" s="396">
        <v>691771.57799000002</v>
      </c>
      <c r="C13" s="397">
        <v>0.77714253711792769</v>
      </c>
      <c r="D13" s="396">
        <v>1058428.5457000001</v>
      </c>
      <c r="E13" s="397">
        <v>0.49937226937223783</v>
      </c>
      <c r="F13" s="396">
        <v>89701.926810000004</v>
      </c>
      <c r="G13" s="397">
        <v>0.22768686828547688</v>
      </c>
      <c r="H13" s="396">
        <v>4542.9228800000001</v>
      </c>
      <c r="I13" s="397">
        <v>0.15194973894670297</v>
      </c>
      <c r="J13" s="396">
        <v>6292.4468399999996</v>
      </c>
      <c r="K13" s="397">
        <v>0.33674169450418406</v>
      </c>
      <c r="L13" s="396">
        <v>125745.19398000001</v>
      </c>
      <c r="M13" s="397">
        <v>0.33570430202947343</v>
      </c>
      <c r="N13" s="396">
        <v>263419.72091999999</v>
      </c>
      <c r="O13" s="397">
        <v>0.74626348803013542</v>
      </c>
      <c r="P13" s="396">
        <v>754674.67053999996</v>
      </c>
      <c r="Q13" s="397">
        <v>0.40872834263613822</v>
      </c>
      <c r="R13" s="396">
        <v>2994577.0056600003</v>
      </c>
      <c r="S13" s="397">
        <v>0.4969284870604162</v>
      </c>
    </row>
    <row r="14" spans="1:20" ht="19.2">
      <c r="A14" s="380" t="s">
        <v>450</v>
      </c>
      <c r="B14" s="396">
        <v>0</v>
      </c>
      <c r="C14" s="397">
        <v>0</v>
      </c>
      <c r="D14" s="396">
        <v>0</v>
      </c>
      <c r="E14" s="397">
        <v>0</v>
      </c>
      <c r="F14" s="396">
        <v>0</v>
      </c>
      <c r="G14" s="397">
        <v>0</v>
      </c>
      <c r="H14" s="396">
        <v>482.74124</v>
      </c>
      <c r="I14" s="397">
        <v>1.6146522257672068E-2</v>
      </c>
      <c r="J14" s="396">
        <v>658.79025999999999</v>
      </c>
      <c r="K14" s="397">
        <v>3.5255307532363993E-2</v>
      </c>
      <c r="L14" s="396">
        <v>0</v>
      </c>
      <c r="M14" s="397">
        <v>0</v>
      </c>
      <c r="N14" s="396">
        <v>0</v>
      </c>
      <c r="O14" s="397">
        <v>0</v>
      </c>
      <c r="P14" s="396">
        <v>0</v>
      </c>
      <c r="Q14" s="397">
        <v>0</v>
      </c>
      <c r="R14" s="396">
        <v>1141.5315000000001</v>
      </c>
      <c r="S14" s="397">
        <v>1.894289310826336E-4</v>
      </c>
    </row>
    <row r="15" spans="1:20" ht="19.2">
      <c r="A15" s="380" t="s">
        <v>451</v>
      </c>
      <c r="B15" s="396">
        <v>28758.841519999998</v>
      </c>
      <c r="C15" s="397">
        <v>3.2307946400984222E-2</v>
      </c>
      <c r="D15" s="396">
        <v>81950.406989999989</v>
      </c>
      <c r="E15" s="397">
        <v>3.8664641917333722E-2</v>
      </c>
      <c r="F15" s="396">
        <v>23696.656079999997</v>
      </c>
      <c r="G15" s="397">
        <v>6.0148288933875173E-2</v>
      </c>
      <c r="H15" s="396">
        <v>1722.2264499999999</v>
      </c>
      <c r="I15" s="397">
        <v>5.7604292742166684E-2</v>
      </c>
      <c r="J15" s="396">
        <v>2289.6284599999999</v>
      </c>
      <c r="K15" s="397">
        <v>0.12252997713134521</v>
      </c>
      <c r="L15" s="396">
        <v>16417.399839999998</v>
      </c>
      <c r="M15" s="397">
        <v>4.3829840171089041E-2</v>
      </c>
      <c r="N15" s="396">
        <v>23550.215760000003</v>
      </c>
      <c r="O15" s="397">
        <v>6.6717351668052441E-2</v>
      </c>
      <c r="P15" s="396">
        <v>77791.094459999993</v>
      </c>
      <c r="Q15" s="397">
        <v>4.2131300216736001E-2</v>
      </c>
      <c r="R15" s="396">
        <v>256176.46955999997</v>
      </c>
      <c r="S15" s="397">
        <v>4.2510640133253987E-2</v>
      </c>
    </row>
    <row r="16" spans="1:20" ht="19.5" customHeight="1">
      <c r="A16" s="381" t="s">
        <v>452</v>
      </c>
      <c r="B16" s="396">
        <v>0</v>
      </c>
      <c r="C16" s="397">
        <v>0</v>
      </c>
      <c r="D16" s="396">
        <v>0</v>
      </c>
      <c r="E16" s="397">
        <v>0</v>
      </c>
      <c r="F16" s="396">
        <v>0</v>
      </c>
      <c r="G16" s="397">
        <v>0</v>
      </c>
      <c r="H16" s="396">
        <v>0</v>
      </c>
      <c r="I16" s="397">
        <v>0</v>
      </c>
      <c r="J16" s="396">
        <v>0</v>
      </c>
      <c r="K16" s="397">
        <v>0</v>
      </c>
      <c r="L16" s="396">
        <v>56.95384</v>
      </c>
      <c r="M16" s="397">
        <v>1.5205073450472642E-4</v>
      </c>
      <c r="N16" s="396">
        <v>0</v>
      </c>
      <c r="O16" s="397">
        <v>0</v>
      </c>
      <c r="P16" s="396">
        <v>0</v>
      </c>
      <c r="Q16" s="397">
        <v>0</v>
      </c>
      <c r="R16" s="396">
        <v>56.95384</v>
      </c>
      <c r="S16" s="397">
        <v>9.4510795648226443E-6</v>
      </c>
    </row>
    <row r="17" spans="1:19" ht="18.75" customHeight="1">
      <c r="A17" s="381" t="s">
        <v>453</v>
      </c>
      <c r="B17" s="396">
        <v>3729.71018</v>
      </c>
      <c r="C17" s="397">
        <v>4.1899906330665447E-3</v>
      </c>
      <c r="D17" s="396">
        <v>10792.56799</v>
      </c>
      <c r="E17" s="397">
        <v>5.0919915108261519E-3</v>
      </c>
      <c r="F17" s="396">
        <v>5357.5628299999998</v>
      </c>
      <c r="G17" s="397">
        <v>1.3598890746117035E-2</v>
      </c>
      <c r="H17" s="396">
        <v>0</v>
      </c>
      <c r="I17" s="397">
        <v>0</v>
      </c>
      <c r="J17" s="396">
        <v>0</v>
      </c>
      <c r="K17" s="397">
        <v>0</v>
      </c>
      <c r="L17" s="396">
        <v>3606.6245299999996</v>
      </c>
      <c r="M17" s="397">
        <v>9.6286731301921634E-3</v>
      </c>
      <c r="N17" s="396">
        <v>5101.5790399999996</v>
      </c>
      <c r="O17" s="397">
        <v>1.4452684694810852E-2</v>
      </c>
      <c r="P17" s="396">
        <v>0</v>
      </c>
      <c r="Q17" s="397">
        <v>0</v>
      </c>
      <c r="R17" s="396">
        <v>28588.044570000002</v>
      </c>
      <c r="S17" s="397">
        <v>4.7439801044805059E-3</v>
      </c>
    </row>
    <row r="18" spans="1:19" ht="19.2">
      <c r="A18" s="382" t="s">
        <v>454</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row>
    <row r="19" spans="1:19" ht="19.2">
      <c r="A19" s="373" t="s">
        <v>455</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row>
    <row r="20" spans="1:19" ht="19.2">
      <c r="A20" s="380" t="s">
        <v>456</v>
      </c>
      <c r="B20" s="396">
        <v>50067.027479999997</v>
      </c>
      <c r="C20" s="397">
        <v>5.6245757992564795E-2</v>
      </c>
      <c r="D20" s="396">
        <v>375936.85995999997</v>
      </c>
      <c r="E20" s="397">
        <v>0.17736902851079098</v>
      </c>
      <c r="F20" s="396">
        <v>174548.61934999999</v>
      </c>
      <c r="G20" s="397">
        <v>0.44304988662656897</v>
      </c>
      <c r="H20" s="396">
        <v>15498.506170000001</v>
      </c>
      <c r="I20" s="397">
        <v>0.51838739701330028</v>
      </c>
      <c r="J20" s="396">
        <v>4346.2778200000002</v>
      </c>
      <c r="K20" s="397">
        <v>0.23259202582198552</v>
      </c>
      <c r="L20" s="396">
        <v>118671.56990999999</v>
      </c>
      <c r="M20" s="397">
        <v>0.31681971522279251</v>
      </c>
      <c r="N20" s="396">
        <v>30516.407899999998</v>
      </c>
      <c r="O20" s="397">
        <v>8.6452452846233846E-2</v>
      </c>
      <c r="P20" s="396">
        <v>520379.73404000001</v>
      </c>
      <c r="Q20" s="397">
        <v>0.28183527888038507</v>
      </c>
      <c r="R20" s="396">
        <v>1289965.00263</v>
      </c>
      <c r="S20" s="397">
        <v>0.21406040182176975</v>
      </c>
    </row>
    <row r="21" spans="1:19" ht="19.2">
      <c r="A21" s="380" t="s">
        <v>457</v>
      </c>
      <c r="B21" s="396">
        <v>2135.4367099999999</v>
      </c>
      <c r="C21" s="397">
        <v>2.3989691907928459E-3</v>
      </c>
      <c r="D21" s="396">
        <v>169244.31589</v>
      </c>
      <c r="E21" s="397">
        <v>7.9850376719049945E-2</v>
      </c>
      <c r="F21" s="396">
        <v>50031.88379</v>
      </c>
      <c r="G21" s="397">
        <v>0.12699396032703811</v>
      </c>
      <c r="H21" s="396">
        <v>4695.6970000000001</v>
      </c>
      <c r="I21" s="397">
        <v>0.15705966228570808</v>
      </c>
      <c r="J21" s="396">
        <v>396.83446999999995</v>
      </c>
      <c r="K21" s="397">
        <v>2.1236685070742653E-2</v>
      </c>
      <c r="L21" s="396">
        <v>64225.626479999999</v>
      </c>
      <c r="M21" s="397">
        <v>0.17146435921283282</v>
      </c>
      <c r="N21" s="396">
        <v>0</v>
      </c>
      <c r="O21" s="397">
        <v>0</v>
      </c>
      <c r="P21" s="396">
        <v>194833.71644999998</v>
      </c>
      <c r="Q21" s="397">
        <v>0.10552104784074233</v>
      </c>
      <c r="R21" s="396">
        <v>485563.51078999997</v>
      </c>
      <c r="S21" s="397">
        <v>8.0575767573370094E-2</v>
      </c>
    </row>
    <row r="22" spans="1:19" ht="19.2">
      <c r="A22" s="380" t="s">
        <v>458</v>
      </c>
      <c r="B22" s="396">
        <v>29770.631010000001</v>
      </c>
      <c r="C22" s="397">
        <v>3.3444599996340842E-2</v>
      </c>
      <c r="D22" s="396">
        <v>20901.520210000002</v>
      </c>
      <c r="E22" s="397">
        <v>9.8614494318030495E-3</v>
      </c>
      <c r="F22" s="396">
        <v>63323.256020000001</v>
      </c>
      <c r="G22" s="397">
        <v>0.16073092703317451</v>
      </c>
      <c r="H22" s="396">
        <v>4875.5297499999997</v>
      </c>
      <c r="I22" s="397">
        <v>0.16307463109287559</v>
      </c>
      <c r="J22" s="396">
        <v>2594.5783900000001</v>
      </c>
      <c r="K22" s="397">
        <v>0.13884944057350793</v>
      </c>
      <c r="L22" s="396">
        <v>6368.0212999999994</v>
      </c>
      <c r="M22" s="397">
        <v>1.7000825861904004E-2</v>
      </c>
      <c r="N22" s="396">
        <v>9652.0661300000011</v>
      </c>
      <c r="O22" s="397">
        <v>2.7344135479738296E-2</v>
      </c>
      <c r="P22" s="396">
        <v>77285.665069999988</v>
      </c>
      <c r="Q22" s="397">
        <v>4.185756197566521E-2</v>
      </c>
      <c r="R22" s="396">
        <v>214771.26787999997</v>
      </c>
      <c r="S22" s="397">
        <v>3.5639745115899436E-2</v>
      </c>
    </row>
    <row r="23" spans="1:19" ht="19.2">
      <c r="A23" s="380" t="s">
        <v>450</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row>
    <row r="24" spans="1:19" ht="19.2">
      <c r="A24" s="380" t="s">
        <v>459</v>
      </c>
      <c r="B24" s="396">
        <v>0</v>
      </c>
      <c r="C24" s="397">
        <v>0</v>
      </c>
      <c r="D24" s="396">
        <v>0</v>
      </c>
      <c r="E24" s="397">
        <v>0</v>
      </c>
      <c r="F24" s="396">
        <v>0</v>
      </c>
      <c r="G24" s="397">
        <v>0</v>
      </c>
      <c r="H24" s="396">
        <v>0</v>
      </c>
      <c r="I24" s="397">
        <v>0</v>
      </c>
      <c r="J24" s="396">
        <v>0</v>
      </c>
      <c r="K24" s="397">
        <v>0</v>
      </c>
      <c r="L24" s="396">
        <v>0</v>
      </c>
      <c r="M24" s="397">
        <v>0</v>
      </c>
      <c r="N24" s="396">
        <v>4642.1739500000003</v>
      </c>
      <c r="O24" s="397">
        <v>1.3151198064710302E-2</v>
      </c>
      <c r="P24" s="396">
        <v>0</v>
      </c>
      <c r="Q24" s="397">
        <v>0</v>
      </c>
      <c r="R24" s="396">
        <v>4642.1739500000003</v>
      </c>
      <c r="S24" s="397">
        <v>7.703353339335332E-4</v>
      </c>
    </row>
    <row r="25" spans="1:19" ht="19.2">
      <c r="A25" s="381" t="s">
        <v>452</v>
      </c>
      <c r="B25" s="396">
        <v>0</v>
      </c>
      <c r="C25" s="397">
        <v>0</v>
      </c>
      <c r="D25" s="396">
        <v>0</v>
      </c>
      <c r="E25" s="397">
        <v>0</v>
      </c>
      <c r="F25" s="396">
        <v>0</v>
      </c>
      <c r="G25" s="397">
        <v>0</v>
      </c>
      <c r="H25" s="396">
        <v>0</v>
      </c>
      <c r="I25" s="397">
        <v>0</v>
      </c>
      <c r="J25" s="396">
        <v>0</v>
      </c>
      <c r="K25" s="397">
        <v>0</v>
      </c>
      <c r="L25" s="396">
        <v>1025.79954</v>
      </c>
      <c r="M25" s="397">
        <v>2.7385962651791432E-3</v>
      </c>
      <c r="N25" s="396">
        <v>0</v>
      </c>
      <c r="O25" s="397">
        <v>0</v>
      </c>
      <c r="P25" s="396">
        <v>0</v>
      </c>
      <c r="Q25" s="397">
        <v>0</v>
      </c>
      <c r="R25" s="396">
        <v>1025.79954</v>
      </c>
      <c r="S25" s="397">
        <v>1.7022404582550481E-4</v>
      </c>
    </row>
    <row r="26" spans="1:19" ht="19.2">
      <c r="A26" s="381" t="s">
        <v>460</v>
      </c>
      <c r="B26" s="396">
        <v>18160.959760000002</v>
      </c>
      <c r="C26" s="397">
        <v>2.0402188805431109E-2</v>
      </c>
      <c r="D26" s="396">
        <v>185791.02386000002</v>
      </c>
      <c r="E26" s="397">
        <v>8.7657202359937986E-2</v>
      </c>
      <c r="F26" s="396">
        <v>61193.47954</v>
      </c>
      <c r="G26" s="397">
        <v>0.15532499926635637</v>
      </c>
      <c r="H26" s="396">
        <v>5927.2794199999998</v>
      </c>
      <c r="I26" s="397">
        <v>0.19825310363471654</v>
      </c>
      <c r="J26" s="396">
        <v>1354.8649599999999</v>
      </c>
      <c r="K26" s="397">
        <v>7.2505900177734922E-2</v>
      </c>
      <c r="L26" s="396">
        <v>47052.122590000006</v>
      </c>
      <c r="M26" s="397">
        <v>0.12561593388287659</v>
      </c>
      <c r="N26" s="396">
        <v>16222.167820000001</v>
      </c>
      <c r="O26" s="397">
        <v>4.5957119301785261E-2</v>
      </c>
      <c r="P26" s="396">
        <v>248260.35252000001</v>
      </c>
      <c r="Q26" s="397">
        <v>0.13445666906397749</v>
      </c>
      <c r="R26" s="396">
        <v>583962.25046999997</v>
      </c>
      <c r="S26" s="397">
        <v>9.6904329752741158E-2</v>
      </c>
    </row>
    <row r="27" spans="1:19" ht="19.2">
      <c r="A27" s="382" t="s">
        <v>454</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row>
    <row r="28" spans="1:19" ht="19.5" customHeight="1">
      <c r="A28" s="380" t="s">
        <v>455</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row>
    <row r="29" spans="1:19" ht="19.2">
      <c r="A29" s="380" t="s">
        <v>461</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row>
    <row r="30" spans="1:19" ht="19.2">
      <c r="A30" s="373" t="s">
        <v>462</v>
      </c>
      <c r="B30" s="394">
        <v>892483.21567999991</v>
      </c>
      <c r="C30" s="395">
        <v>1.0026238322539871</v>
      </c>
      <c r="D30" s="394">
        <v>2134588.5622100001</v>
      </c>
      <c r="E30" s="395">
        <v>1.007110341852933</v>
      </c>
      <c r="F30" s="394">
        <v>398576.90341000003</v>
      </c>
      <c r="G30" s="395">
        <v>1.011692057636258</v>
      </c>
      <c r="H30" s="394">
        <v>30540.050149999999</v>
      </c>
      <c r="I30" s="395">
        <v>1.0214905183932412</v>
      </c>
      <c r="J30" s="394">
        <v>18700.56235</v>
      </c>
      <c r="K30" s="395">
        <v>1.0007647603615109</v>
      </c>
      <c r="L30" s="394">
        <v>381506.73979000002</v>
      </c>
      <c r="M30" s="395">
        <v>1.0185156962826922</v>
      </c>
      <c r="N30" s="394">
        <v>353559.81889</v>
      </c>
      <c r="O30" s="395">
        <v>1.0016288178829431</v>
      </c>
      <c r="P30" s="394">
        <v>1853232.53241</v>
      </c>
      <c r="Q30" s="395">
        <v>1.0037022455640567</v>
      </c>
      <c r="R30" s="394">
        <v>6063188.3848899994</v>
      </c>
      <c r="S30" s="395">
        <v>1.0061424452171073</v>
      </c>
    </row>
    <row r="31" spans="1:19" ht="19.2">
      <c r="A31" s="380" t="s">
        <v>463</v>
      </c>
      <c r="B31" s="396">
        <v>2335.5980299999997</v>
      </c>
      <c r="C31" s="397">
        <v>2.6238322539872717E-3</v>
      </c>
      <c r="D31" s="396">
        <v>15070.498</v>
      </c>
      <c r="E31" s="397">
        <v>7.1103418529330489E-3</v>
      </c>
      <c r="F31" s="396">
        <v>4606.3266900000008</v>
      </c>
      <c r="G31" s="397">
        <v>1.1692057636257889E-2</v>
      </c>
      <c r="H31" s="396">
        <v>642.5135600000001</v>
      </c>
      <c r="I31" s="397">
        <v>2.1490518393241311E-2</v>
      </c>
      <c r="J31" s="396">
        <v>14.290520000000001</v>
      </c>
      <c r="K31" s="397">
        <v>7.647603615108066E-4</v>
      </c>
      <c r="L31" s="396">
        <v>6935.4482699999999</v>
      </c>
      <c r="M31" s="397">
        <v>1.8515696282691986E-2</v>
      </c>
      <c r="N31" s="396">
        <v>574.94806999999992</v>
      </c>
      <c r="O31" s="397">
        <v>1.6288178829431676E-3</v>
      </c>
      <c r="P31" s="396">
        <v>6835.8140599999997</v>
      </c>
      <c r="Q31" s="397">
        <v>3.7022455640566263E-3</v>
      </c>
      <c r="R31" s="396">
        <v>37015.4372</v>
      </c>
      <c r="S31" s="397">
        <v>6.1424452171073268E-3</v>
      </c>
    </row>
    <row r="32" spans="1:19" ht="22.5" customHeight="1">
      <c r="A32" s="977" t="s">
        <v>464</v>
      </c>
      <c r="B32" s="978">
        <v>890147.61765000003</v>
      </c>
      <c r="C32" s="979">
        <v>1</v>
      </c>
      <c r="D32" s="978">
        <v>2119518.06421</v>
      </c>
      <c r="E32" s="979">
        <v>1</v>
      </c>
      <c r="F32" s="978">
        <v>393970.57672000001</v>
      </c>
      <c r="G32" s="979">
        <v>1</v>
      </c>
      <c r="H32" s="978">
        <v>29897.53659</v>
      </c>
      <c r="I32" s="979">
        <v>1</v>
      </c>
      <c r="J32" s="978">
        <v>18686.271829999998</v>
      </c>
      <c r="K32" s="979">
        <v>1</v>
      </c>
      <c r="L32" s="978">
        <v>374571.29151999997</v>
      </c>
      <c r="M32" s="979">
        <v>1</v>
      </c>
      <c r="N32" s="978">
        <v>352984.87082000001</v>
      </c>
      <c r="O32" s="979">
        <v>1</v>
      </c>
      <c r="P32" s="978">
        <v>1846396.71835</v>
      </c>
      <c r="Q32" s="979">
        <v>1</v>
      </c>
      <c r="R32" s="978">
        <v>6026172.9476899998</v>
      </c>
      <c r="S32" s="979">
        <v>1</v>
      </c>
    </row>
    <row r="33" spans="1:19" ht="19.2">
      <c r="A33" s="382" t="s">
        <v>465</v>
      </c>
      <c r="B33" s="396">
        <v>149.25325000000001</v>
      </c>
      <c r="C33" s="397">
        <v>1.6767247031905822E-4</v>
      </c>
      <c r="D33" s="396">
        <v>1094.89203</v>
      </c>
      <c r="E33" s="397">
        <v>5.1657593699636387E-4</v>
      </c>
      <c r="F33" s="396">
        <v>0</v>
      </c>
      <c r="G33" s="397">
        <v>0</v>
      </c>
      <c r="H33" s="396">
        <v>0</v>
      </c>
      <c r="I33" s="397">
        <v>0</v>
      </c>
      <c r="J33" s="396">
        <v>0</v>
      </c>
      <c r="K33" s="397">
        <v>0</v>
      </c>
      <c r="L33" s="396">
        <v>204.39850000000001</v>
      </c>
      <c r="M33" s="397">
        <v>5.4568650782219996E-4</v>
      </c>
      <c r="N33" s="396">
        <v>466.50761999999997</v>
      </c>
      <c r="O33" s="397">
        <v>1.3216079740649548E-3</v>
      </c>
      <c r="P33" s="396">
        <v>2795.058</v>
      </c>
      <c r="Q33" s="397">
        <v>1.5137906021073057E-3</v>
      </c>
      <c r="R33" s="396">
        <v>4710.1093999999994</v>
      </c>
      <c r="S33" s="397">
        <v>7.8160873258798782E-4</v>
      </c>
    </row>
    <row r="34" spans="1:19" ht="19.2">
      <c r="A34" s="382" t="s">
        <v>466</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row>
    <row r="35" spans="1:19" ht="12.75" customHeight="1">
      <c r="A35" s="23" t="s">
        <v>578</v>
      </c>
    </row>
    <row r="36" spans="1:19" ht="12.75" customHeight="1"/>
    <row r="37" spans="1:19" ht="12.75" customHeight="1">
      <c r="A37" s="630" t="s">
        <v>83</v>
      </c>
    </row>
    <row r="38" spans="1:19" ht="12.75" customHeight="1">
      <c r="S38" s="25" t="s">
        <v>853</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8671875" defaultRowHeight="14.4"/>
  <cols>
    <col min="1" max="1" width="23.88671875" style="268" customWidth="1"/>
    <col min="2" max="2" width="15.109375" style="268" bestFit="1" customWidth="1"/>
    <col min="3" max="3" width="11.88671875" style="268" customWidth="1"/>
    <col min="4" max="4" width="12.5546875" style="268" bestFit="1" customWidth="1"/>
    <col min="5" max="5" width="12.5546875" style="268" customWidth="1"/>
    <col min="6" max="6" width="8.5546875" style="268" customWidth="1"/>
    <col min="7" max="7" width="12.109375" style="268" customWidth="1"/>
    <col min="8" max="8" width="6" style="268" customWidth="1"/>
    <col min="9" max="9" width="8" style="268" customWidth="1"/>
    <col min="10" max="10" width="8.109375" style="268" bestFit="1" customWidth="1"/>
    <col min="11" max="11" width="9" style="268" customWidth="1"/>
    <col min="12" max="12" width="8.88671875" style="268" customWidth="1"/>
    <col min="13" max="16384" width="8.88671875" style="268"/>
  </cols>
  <sheetData>
    <row r="1" spans="1:12" ht="12.75" customHeight="1">
      <c r="A1" s="139" t="s">
        <v>1129</v>
      </c>
      <c r="G1" s="140" t="str">
        <f>Naslovnica!A20</f>
        <v>Kolovoz 2021.</v>
      </c>
      <c r="L1" s="140"/>
    </row>
    <row r="2" spans="1:12" ht="12.75" customHeight="1">
      <c r="A2" s="543" t="s">
        <v>1130</v>
      </c>
      <c r="G2" s="545" t="str">
        <f>Naslovnica!A24</f>
        <v>August 2021</v>
      </c>
      <c r="L2" s="545"/>
    </row>
    <row r="3" spans="1:12" ht="12.75" customHeight="1"/>
    <row r="4" spans="1:12" s="64" customFormat="1">
      <c r="A4" s="1122" t="s">
        <v>1183</v>
      </c>
      <c r="B4" s="1123" t="s">
        <v>1185</v>
      </c>
      <c r="C4" s="1123"/>
      <c r="D4" s="1123"/>
      <c r="E4" s="1123"/>
      <c r="F4" s="1123"/>
      <c r="G4" s="1123"/>
      <c r="H4" s="947"/>
    </row>
    <row r="5" spans="1:12" s="64" customFormat="1" ht="22.2" customHeight="1">
      <c r="A5" s="1122"/>
      <c r="B5" s="1124" t="str">
        <f>G1</f>
        <v>Kolovoz 2021.</v>
      </c>
      <c r="C5" s="1124"/>
      <c r="D5" s="1125" t="s">
        <v>17</v>
      </c>
      <c r="E5" s="1125"/>
      <c r="F5" s="1122" t="s">
        <v>242</v>
      </c>
      <c r="G5" s="1122"/>
    </row>
    <row r="6" spans="1:12" s="64" customFormat="1">
      <c r="A6" s="1122"/>
      <c r="B6" s="1126" t="str">
        <f>Naslovnica!A24</f>
        <v>August 2021</v>
      </c>
      <c r="C6" s="1127"/>
      <c r="D6" s="1120" t="s">
        <v>45</v>
      </c>
      <c r="E6" s="1120"/>
      <c r="F6" s="1120" t="s">
        <v>51</v>
      </c>
      <c r="G6" s="1120"/>
    </row>
    <row r="7" spans="1:12" s="64" customFormat="1">
      <c r="A7" s="1122"/>
      <c r="B7" s="964" t="s">
        <v>27</v>
      </c>
      <c r="C7" s="964" t="s">
        <v>28</v>
      </c>
      <c r="D7" s="692" t="s">
        <v>1181</v>
      </c>
      <c r="E7" s="692" t="s">
        <v>150</v>
      </c>
      <c r="F7" s="692" t="s">
        <v>1181</v>
      </c>
      <c r="G7" s="692" t="s">
        <v>150</v>
      </c>
    </row>
    <row r="8" spans="1:12" s="64" customFormat="1">
      <c r="A8" s="1122"/>
      <c r="B8" s="965" t="s">
        <v>29</v>
      </c>
      <c r="C8" s="965" t="s">
        <v>30</v>
      </c>
      <c r="D8" s="733" t="s">
        <v>1182</v>
      </c>
      <c r="E8" s="733" t="s">
        <v>151</v>
      </c>
      <c r="F8" s="733" t="s">
        <v>1182</v>
      </c>
      <c r="G8" s="733" t="s">
        <v>151</v>
      </c>
    </row>
    <row r="9" spans="1:12" s="64" customFormat="1">
      <c r="A9" s="1007" t="s">
        <v>909</v>
      </c>
      <c r="B9" s="1008">
        <v>569</v>
      </c>
      <c r="C9" s="1009">
        <v>1.2528900143124518E-2</v>
      </c>
      <c r="D9" s="1008">
        <v>1</v>
      </c>
      <c r="E9" s="1009">
        <v>1.7605633802817433E-3</v>
      </c>
      <c r="F9" s="1008">
        <v>21</v>
      </c>
      <c r="G9" s="1009">
        <v>3.8321167883211604E-2</v>
      </c>
    </row>
    <row r="10" spans="1:12" s="64" customFormat="1">
      <c r="A10" s="1007" t="s">
        <v>893</v>
      </c>
      <c r="B10" s="1008">
        <v>1441</v>
      </c>
      <c r="C10" s="1009">
        <v>3.1729604756137841E-2</v>
      </c>
      <c r="D10" s="1008">
        <v>0</v>
      </c>
      <c r="E10" s="1009">
        <v>0</v>
      </c>
      <c r="F10" s="1008">
        <v>-6</v>
      </c>
      <c r="G10" s="1009">
        <v>-4.146510020732519E-3</v>
      </c>
    </row>
    <row r="11" spans="1:12" s="64" customFormat="1">
      <c r="A11" s="1007" t="s">
        <v>195</v>
      </c>
      <c r="B11" s="1008">
        <v>303</v>
      </c>
      <c r="C11" s="1009">
        <v>6.6718044698888031E-3</v>
      </c>
      <c r="D11" s="1008">
        <v>-1</v>
      </c>
      <c r="E11" s="1009">
        <v>-3.2894736842105088E-3</v>
      </c>
      <c r="F11" s="1008">
        <v>-5</v>
      </c>
      <c r="G11" s="1009">
        <v>-1.6233766233766267E-2</v>
      </c>
    </row>
    <row r="12" spans="1:12" s="64" customFormat="1">
      <c r="A12" s="1007" t="s">
        <v>911</v>
      </c>
      <c r="B12" s="1008">
        <v>851</v>
      </c>
      <c r="C12" s="1009">
        <v>1.8738302323021028E-2</v>
      </c>
      <c r="D12" s="1008">
        <v>1</v>
      </c>
      <c r="E12" s="1009">
        <v>1.1764705882353343E-3</v>
      </c>
      <c r="F12" s="1008">
        <v>-7</v>
      </c>
      <c r="G12" s="1009">
        <v>-8.1585081585081598E-3</v>
      </c>
    </row>
    <row r="13" spans="1:12" s="64" customFormat="1">
      <c r="A13" s="1007" t="s">
        <v>196</v>
      </c>
      <c r="B13" s="1008">
        <v>359</v>
      </c>
      <c r="C13" s="1009">
        <v>7.904877243201585E-3</v>
      </c>
      <c r="D13" s="1008">
        <v>-1</v>
      </c>
      <c r="E13" s="1009">
        <v>-2.7777777777777679E-3</v>
      </c>
      <c r="F13" s="1008">
        <v>-3</v>
      </c>
      <c r="G13" s="1009">
        <v>-8.2872928176795924E-3</v>
      </c>
    </row>
    <row r="14" spans="1:12" s="64" customFormat="1">
      <c r="A14" s="1007" t="s">
        <v>197</v>
      </c>
      <c r="B14" s="1008">
        <v>3640</v>
      </c>
      <c r="C14" s="1009">
        <v>8.0149730265330843E-2</v>
      </c>
      <c r="D14" s="1008">
        <v>-7</v>
      </c>
      <c r="E14" s="1009">
        <v>-1.9193857965451588E-3</v>
      </c>
      <c r="F14" s="1008">
        <v>-48</v>
      </c>
      <c r="G14" s="1009">
        <v>-1.3015184381778733E-2</v>
      </c>
    </row>
    <row r="15" spans="1:12" s="64" customFormat="1">
      <c r="A15" s="1007" t="s">
        <v>198</v>
      </c>
      <c r="B15" s="1008">
        <v>1849</v>
      </c>
      <c r="C15" s="1009">
        <v>4.0713420675988113E-2</v>
      </c>
      <c r="D15" s="1008">
        <v>3</v>
      </c>
      <c r="E15" s="1009">
        <v>1.6251354279523955E-3</v>
      </c>
      <c r="F15" s="1008">
        <v>60</v>
      </c>
      <c r="G15" s="1009">
        <v>3.3538289547233147E-2</v>
      </c>
    </row>
    <row r="16" spans="1:12" s="64" customFormat="1">
      <c r="A16" s="1010" t="s">
        <v>199</v>
      </c>
      <c r="B16" s="1008">
        <v>4375</v>
      </c>
      <c r="C16" s="1009">
        <v>9.6333810415061102E-2</v>
      </c>
      <c r="D16" s="1008">
        <v>2</v>
      </c>
      <c r="E16" s="1009">
        <v>4.5735193231188909E-4</v>
      </c>
      <c r="F16" s="1008">
        <v>-31</v>
      </c>
      <c r="G16" s="1009">
        <v>-7.035860190649168E-3</v>
      </c>
    </row>
    <row r="17" spans="1:12" s="64" customFormat="1">
      <c r="A17" s="1007" t="s">
        <v>200</v>
      </c>
      <c r="B17" s="1008">
        <v>3741</v>
      </c>
      <c r="C17" s="1009">
        <v>8.2373665088627104E-2</v>
      </c>
      <c r="D17" s="1008">
        <v>15</v>
      </c>
      <c r="E17" s="1009">
        <v>4.0257648953301306E-3</v>
      </c>
      <c r="F17" s="1008">
        <v>57</v>
      </c>
      <c r="G17" s="1009">
        <v>1.5472312703582958E-2</v>
      </c>
    </row>
    <row r="18" spans="1:12" s="64" customFormat="1">
      <c r="A18" s="1007" t="s">
        <v>201</v>
      </c>
      <c r="B18" s="1008">
        <v>4111</v>
      </c>
      <c r="C18" s="1009">
        <v>9.0520753055157985E-2</v>
      </c>
      <c r="D18" s="1008">
        <v>6</v>
      </c>
      <c r="E18" s="1009">
        <v>1.4616321559073331E-3</v>
      </c>
      <c r="F18" s="1008">
        <v>40</v>
      </c>
      <c r="G18" s="1009">
        <v>9.8255956767379082E-3</v>
      </c>
    </row>
    <row r="19" spans="1:12" s="64" customFormat="1">
      <c r="A19" s="1007" t="s">
        <v>670</v>
      </c>
      <c r="B19" s="1008">
        <v>2984</v>
      </c>
      <c r="C19" s="1009">
        <v>6.5705163492238247E-2</v>
      </c>
      <c r="D19" s="1008">
        <v>5</v>
      </c>
      <c r="E19" s="1009">
        <v>1.6784155756965902E-3</v>
      </c>
      <c r="F19" s="1008">
        <v>33</v>
      </c>
      <c r="G19" s="1009">
        <v>1.1182649949169843E-2</v>
      </c>
    </row>
    <row r="20" spans="1:12" s="64" customFormat="1">
      <c r="A20" s="1007" t="s">
        <v>202</v>
      </c>
      <c r="B20" s="1008">
        <v>817</v>
      </c>
      <c r="C20" s="1009">
        <v>1.7989650996366839E-2</v>
      </c>
      <c r="D20" s="1008">
        <v>0</v>
      </c>
      <c r="E20" s="1009">
        <v>0</v>
      </c>
      <c r="F20" s="1008">
        <v>3</v>
      </c>
      <c r="G20" s="1009">
        <v>3.6855036855036882E-3</v>
      </c>
    </row>
    <row r="21" spans="1:12" s="64" customFormat="1">
      <c r="A21" s="1007" t="s">
        <v>203</v>
      </c>
      <c r="B21" s="1008">
        <v>3620</v>
      </c>
      <c r="C21" s="1009">
        <v>7.9709347132004837E-2</v>
      </c>
      <c r="D21" s="1008">
        <v>-2</v>
      </c>
      <c r="E21" s="1009">
        <v>-5.5218111540589199E-4</v>
      </c>
      <c r="F21" s="1008">
        <v>-36</v>
      </c>
      <c r="G21" s="1009">
        <v>-9.8468271334791746E-3</v>
      </c>
    </row>
    <row r="22" spans="1:12" s="64" customFormat="1">
      <c r="A22" s="1007" t="s">
        <v>208</v>
      </c>
      <c r="B22" s="1008">
        <v>92</v>
      </c>
      <c r="C22" s="1009">
        <v>2.0257624132995707E-3</v>
      </c>
      <c r="D22" s="1008">
        <v>0</v>
      </c>
      <c r="E22" s="1009">
        <v>0</v>
      </c>
      <c r="F22" s="1008">
        <v>3</v>
      </c>
      <c r="G22" s="1009">
        <v>3.3707865168539408E-2</v>
      </c>
    </row>
    <row r="23" spans="1:12" s="64" customFormat="1">
      <c r="A23" s="1007" t="s">
        <v>241</v>
      </c>
      <c r="B23" s="1008">
        <v>215</v>
      </c>
      <c r="C23" s="1009">
        <v>4.7341186832544312E-3</v>
      </c>
      <c r="D23" s="1008">
        <v>0</v>
      </c>
      <c r="E23" s="1009">
        <v>0</v>
      </c>
      <c r="F23" s="1008">
        <v>5</v>
      </c>
      <c r="G23" s="1009">
        <v>2.3809523809523725E-2</v>
      </c>
    </row>
    <row r="24" spans="1:12" s="64" customFormat="1">
      <c r="A24" s="1007" t="s">
        <v>240</v>
      </c>
      <c r="B24" s="1008">
        <v>10402</v>
      </c>
      <c r="C24" s="1009">
        <v>0.22904326764284927</v>
      </c>
      <c r="D24" s="1008">
        <v>-52</v>
      </c>
      <c r="E24" s="1009">
        <v>-4.9741725655251257E-3</v>
      </c>
      <c r="F24" s="1008">
        <v>-4</v>
      </c>
      <c r="G24" s="1009">
        <v>-3.8439361906594804E-4</v>
      </c>
    </row>
    <row r="25" spans="1:12" s="64" customFormat="1">
      <c r="A25" s="1010" t="s">
        <v>204</v>
      </c>
      <c r="B25" s="1008">
        <v>1786</v>
      </c>
      <c r="C25" s="1009">
        <v>3.9326213806011229E-2</v>
      </c>
      <c r="D25" s="1008">
        <v>16</v>
      </c>
      <c r="E25" s="1009">
        <v>9.0395480225988756E-3</v>
      </c>
      <c r="F25" s="1008">
        <v>54</v>
      </c>
      <c r="G25" s="1009">
        <v>3.1177829099307219E-2</v>
      </c>
    </row>
    <row r="26" spans="1:12" s="64" customFormat="1" ht="22.8">
      <c r="A26" s="1010" t="s">
        <v>915</v>
      </c>
      <c r="B26" s="1008">
        <v>753</v>
      </c>
      <c r="C26" s="1009">
        <v>1.6580424969723659E-2</v>
      </c>
      <c r="D26" s="1008">
        <v>-1</v>
      </c>
      <c r="E26" s="1009">
        <v>-1.3262599469495706E-3</v>
      </c>
      <c r="F26" s="1008">
        <v>-5</v>
      </c>
      <c r="G26" s="1009">
        <v>-6.5963060686016206E-3</v>
      </c>
    </row>
    <row r="27" spans="1:12" s="64" customFormat="1">
      <c r="A27" s="1007" t="s">
        <v>206</v>
      </c>
      <c r="B27" s="1008">
        <v>2650</v>
      </c>
      <c r="C27" s="1009">
        <v>5.8350765165694152E-2</v>
      </c>
      <c r="D27" s="1008">
        <v>3</v>
      </c>
      <c r="E27" s="1009">
        <v>1.1333585190782536E-3</v>
      </c>
      <c r="F27" s="1008">
        <v>48</v>
      </c>
      <c r="G27" s="1009">
        <v>1.8447348193697088E-2</v>
      </c>
    </row>
    <row r="28" spans="1:12" s="64" customFormat="1">
      <c r="A28" s="1007" t="s">
        <v>207</v>
      </c>
      <c r="B28" s="1008">
        <v>857</v>
      </c>
      <c r="C28" s="1009">
        <v>1.8870417263018826E-2</v>
      </c>
      <c r="D28" s="1008">
        <v>2</v>
      </c>
      <c r="E28" s="1009">
        <v>2.3391812865496409E-3</v>
      </c>
      <c r="F28" s="1008">
        <v>8</v>
      </c>
      <c r="G28" s="1009">
        <v>9.4228504122497725E-3</v>
      </c>
    </row>
    <row r="29" spans="1:12" s="64" customFormat="1" ht="18" customHeight="1">
      <c r="A29" s="1011" t="s">
        <v>1128</v>
      </c>
      <c r="B29" s="1012">
        <v>45415</v>
      </c>
      <c r="C29" s="1013">
        <v>1</v>
      </c>
      <c r="D29" s="1012">
        <v>-10</v>
      </c>
      <c r="E29" s="1013">
        <v>-2.2014309301043866E-4</v>
      </c>
      <c r="F29" s="1012">
        <v>187</v>
      </c>
      <c r="G29" s="1013">
        <v>4.1346068806933367E-3</v>
      </c>
    </row>
    <row r="30" spans="1:12">
      <c r="A30" s="29" t="s">
        <v>575</v>
      </c>
      <c r="I30" s="961"/>
      <c r="J30" s="961"/>
      <c r="K30" s="961"/>
      <c r="L30" s="962"/>
    </row>
    <row r="31" spans="1:12">
      <c r="A31" s="33" t="s">
        <v>991</v>
      </c>
      <c r="B31" s="845"/>
      <c r="C31" s="946"/>
      <c r="D31" s="769"/>
      <c r="E31" s="844"/>
      <c r="F31" s="844"/>
      <c r="G31" s="844"/>
      <c r="I31" s="961"/>
      <c r="J31" s="961"/>
      <c r="K31" s="961"/>
      <c r="L31" s="962"/>
    </row>
    <row r="32" spans="1:12" ht="12.75" customHeight="1"/>
    <row r="33" spans="1:8">
      <c r="A33" s="139" t="s">
        <v>919</v>
      </c>
      <c r="H33" s="942"/>
    </row>
    <row r="34" spans="1:8">
      <c r="A34" s="543" t="s">
        <v>920</v>
      </c>
      <c r="H34" s="943"/>
    </row>
    <row r="35" spans="1:8">
      <c r="D35" s="774"/>
      <c r="E35" s="774" t="s">
        <v>43</v>
      </c>
      <c r="G35" s="730" t="s">
        <v>1498</v>
      </c>
      <c r="H35" s="318"/>
    </row>
    <row r="36" spans="1:8" ht="12.75" customHeight="1">
      <c r="D36" s="775"/>
      <c r="E36" s="775" t="s">
        <v>44</v>
      </c>
      <c r="F36" s="534"/>
      <c r="G36" s="545" t="s">
        <v>1499</v>
      </c>
      <c r="H36" s="319"/>
    </row>
    <row r="37" spans="1:8" ht="12.75" customHeight="1">
      <c r="D37" s="775"/>
      <c r="E37" s="775"/>
      <c r="F37" s="534"/>
      <c r="G37" s="545"/>
      <c r="H37" s="319"/>
    </row>
    <row r="38" spans="1:8" ht="23.4" customHeight="1">
      <c r="A38" s="739"/>
      <c r="B38" s="740"/>
      <c r="C38" s="740" t="s">
        <v>1251</v>
      </c>
      <c r="D38" s="740"/>
      <c r="E38" s="1093" t="s">
        <v>567</v>
      </c>
      <c r="F38" s="1093"/>
      <c r="G38" s="1093"/>
      <c r="H38" s="319"/>
    </row>
    <row r="39" spans="1:8" ht="23.4">
      <c r="A39" s="739"/>
      <c r="B39" s="741"/>
      <c r="C39" s="742" t="s">
        <v>1252</v>
      </c>
      <c r="D39" s="741"/>
      <c r="E39" s="1099" t="s">
        <v>568</v>
      </c>
      <c r="F39" s="1099"/>
      <c r="G39" s="743" t="s">
        <v>569</v>
      </c>
      <c r="H39" s="319"/>
    </row>
    <row r="40" spans="1:8" ht="23.4">
      <c r="A40" s="994" t="s">
        <v>1186</v>
      </c>
      <c r="B40" s="1003" t="s">
        <v>1187</v>
      </c>
      <c r="C40" s="1003" t="s">
        <v>1188</v>
      </c>
      <c r="D40" s="1003" t="s">
        <v>1189</v>
      </c>
      <c r="E40" s="1003" t="s">
        <v>1187</v>
      </c>
      <c r="F40" s="1003" t="s">
        <v>1188</v>
      </c>
      <c r="G40" s="1003" t="s">
        <v>1189</v>
      </c>
      <c r="H40" s="319"/>
    </row>
    <row r="41" spans="1:8" ht="15" customHeight="1">
      <c r="A41" s="78" t="s">
        <v>6</v>
      </c>
      <c r="B41" s="384">
        <v>6</v>
      </c>
      <c r="C41" s="384">
        <v>8</v>
      </c>
      <c r="D41" s="384">
        <v>14</v>
      </c>
      <c r="E41" s="384">
        <v>0</v>
      </c>
      <c r="F41" s="384">
        <v>1</v>
      </c>
      <c r="G41" s="385">
        <v>7.6923076923076872E-2</v>
      </c>
      <c r="H41" s="319"/>
    </row>
    <row r="42" spans="1:8" ht="15" customHeight="1">
      <c r="A42" s="78" t="s">
        <v>7</v>
      </c>
      <c r="B42" s="384">
        <v>366</v>
      </c>
      <c r="C42" s="384">
        <v>124</v>
      </c>
      <c r="D42" s="384">
        <v>490</v>
      </c>
      <c r="E42" s="384">
        <v>74</v>
      </c>
      <c r="F42" s="384">
        <v>14</v>
      </c>
      <c r="G42" s="385">
        <v>0.21890547263681581</v>
      </c>
      <c r="H42" s="319"/>
    </row>
    <row r="43" spans="1:8" ht="15" customHeight="1">
      <c r="A43" s="78" t="s">
        <v>8</v>
      </c>
      <c r="B43" s="384">
        <v>1075</v>
      </c>
      <c r="C43" s="384">
        <v>787</v>
      </c>
      <c r="D43" s="384">
        <v>1862</v>
      </c>
      <c r="E43" s="384">
        <v>39</v>
      </c>
      <c r="F43" s="384">
        <v>10</v>
      </c>
      <c r="G43" s="385">
        <v>2.7027027027026973E-2</v>
      </c>
      <c r="H43" s="319"/>
    </row>
    <row r="44" spans="1:8" ht="15" customHeight="1">
      <c r="A44" s="78" t="s">
        <v>9</v>
      </c>
      <c r="B44" s="384">
        <v>2020</v>
      </c>
      <c r="C44" s="384">
        <v>1831</v>
      </c>
      <c r="D44" s="384">
        <v>3851</v>
      </c>
      <c r="E44" s="384">
        <v>23</v>
      </c>
      <c r="F44" s="384">
        <v>-18</v>
      </c>
      <c r="G44" s="385">
        <v>1.3000520020800543E-3</v>
      </c>
      <c r="H44" s="319"/>
    </row>
    <row r="45" spans="1:8" ht="15" customHeight="1">
      <c r="A45" s="78" t="s">
        <v>10</v>
      </c>
      <c r="B45" s="384">
        <v>3162</v>
      </c>
      <c r="C45" s="384">
        <v>3192</v>
      </c>
      <c r="D45" s="384">
        <v>6354</v>
      </c>
      <c r="E45" s="384">
        <v>37</v>
      </c>
      <c r="F45" s="384">
        <v>7</v>
      </c>
      <c r="G45" s="385">
        <v>6.9730586370839731E-3</v>
      </c>
      <c r="H45" s="319"/>
    </row>
    <row r="46" spans="1:8" ht="15" customHeight="1">
      <c r="A46" s="78" t="s">
        <v>11</v>
      </c>
      <c r="B46" s="384">
        <v>3817</v>
      </c>
      <c r="C46" s="384">
        <v>3720</v>
      </c>
      <c r="D46" s="384">
        <v>7537</v>
      </c>
      <c r="E46" s="384">
        <v>33</v>
      </c>
      <c r="F46" s="384">
        <v>17</v>
      </c>
      <c r="G46" s="385">
        <v>6.6782422866300539E-3</v>
      </c>
      <c r="H46" s="319"/>
    </row>
    <row r="47" spans="1:8" ht="15" customHeight="1">
      <c r="A47" s="78" t="s">
        <v>12</v>
      </c>
      <c r="B47" s="384">
        <v>4181</v>
      </c>
      <c r="C47" s="384">
        <v>4363</v>
      </c>
      <c r="D47" s="384">
        <v>8544</v>
      </c>
      <c r="E47" s="384">
        <v>39</v>
      </c>
      <c r="F47" s="384">
        <v>41</v>
      </c>
      <c r="G47" s="385">
        <v>9.4517958412099201E-3</v>
      </c>
      <c r="H47" s="319"/>
    </row>
    <row r="48" spans="1:8" ht="15" customHeight="1">
      <c r="A48" s="78" t="s">
        <v>39</v>
      </c>
      <c r="B48" s="384">
        <v>6213</v>
      </c>
      <c r="C48" s="384">
        <v>6184</v>
      </c>
      <c r="D48" s="384">
        <v>12397</v>
      </c>
      <c r="E48" s="384">
        <v>159</v>
      </c>
      <c r="F48" s="384">
        <v>114</v>
      </c>
      <c r="G48" s="385">
        <v>2.2517321016166214E-2</v>
      </c>
      <c r="H48" s="321"/>
    </row>
    <row r="49" spans="1:8" ht="15" customHeight="1">
      <c r="A49" s="78" t="s">
        <v>40</v>
      </c>
      <c r="B49" s="384">
        <v>2480</v>
      </c>
      <c r="C49" s="384">
        <v>1649</v>
      </c>
      <c r="D49" s="384">
        <v>4129</v>
      </c>
      <c r="E49" s="384">
        <v>34</v>
      </c>
      <c r="F49" s="384">
        <v>44</v>
      </c>
      <c r="G49" s="385">
        <v>1.9254505060478877E-2</v>
      </c>
    </row>
    <row r="50" spans="1:8" ht="15" customHeight="1">
      <c r="A50" s="78" t="s">
        <v>41</v>
      </c>
      <c r="B50" s="384">
        <v>205</v>
      </c>
      <c r="C50" s="384">
        <v>68</v>
      </c>
      <c r="D50" s="384">
        <v>273</v>
      </c>
      <c r="E50" s="384">
        <v>5</v>
      </c>
      <c r="F50" s="384">
        <v>4</v>
      </c>
      <c r="G50" s="385">
        <v>3.4090909090909172E-2</v>
      </c>
    </row>
    <row r="51" spans="1:8" ht="15" customHeight="1">
      <c r="A51" s="78" t="s">
        <v>42</v>
      </c>
      <c r="B51" s="384">
        <v>0</v>
      </c>
      <c r="C51" s="384">
        <v>0</v>
      </c>
      <c r="D51" s="384">
        <v>0</v>
      </c>
      <c r="E51" s="384">
        <v>0</v>
      </c>
      <c r="F51" s="384">
        <v>0</v>
      </c>
      <c r="G51" s="385">
        <v>0</v>
      </c>
    </row>
    <row r="52" spans="1:8" ht="23.4">
      <c r="A52" s="969" t="s">
        <v>574</v>
      </c>
      <c r="B52" s="970">
        <v>23525</v>
      </c>
      <c r="C52" s="970">
        <v>21926</v>
      </c>
      <c r="D52" s="970">
        <v>45451</v>
      </c>
      <c r="E52" s="970">
        <v>443</v>
      </c>
      <c r="F52" s="970">
        <v>234</v>
      </c>
      <c r="G52" s="971">
        <v>1.5120382364765206E-2</v>
      </c>
      <c r="H52" s="184"/>
    </row>
    <row r="53" spans="1:8" ht="12.75" customHeight="1">
      <c r="A53" s="33" t="s">
        <v>991</v>
      </c>
      <c r="H53" s="184"/>
    </row>
    <row r="54" spans="1:8" ht="12.75" customHeight="1">
      <c r="B54" s="184"/>
      <c r="C54" s="184"/>
      <c r="D54" s="184"/>
      <c r="E54" s="184"/>
      <c r="F54" s="184"/>
      <c r="G54" s="184"/>
      <c r="H54" s="184"/>
    </row>
    <row r="55" spans="1:8">
      <c r="A55" s="631" t="s">
        <v>83</v>
      </c>
    </row>
    <row r="56" spans="1:8">
      <c r="G56" s="835" t="s">
        <v>854</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21"/>
      <c r="J68" s="1121"/>
      <c r="K68" s="204"/>
      <c r="L68" s="204"/>
    </row>
    <row r="69" spans="9:12" ht="12.75" customHeight="1">
      <c r="I69" s="337"/>
      <c r="J69" s="1118"/>
      <c r="K69" s="204"/>
      <c r="L69" s="204"/>
    </row>
    <row r="70" spans="9:12" ht="12.75" customHeight="1">
      <c r="I70" s="339"/>
      <c r="J70" s="1119"/>
      <c r="K70" s="204"/>
      <c r="L70" s="204"/>
    </row>
    <row r="71" spans="9:12" ht="12.75" customHeight="1">
      <c r="I71" s="341"/>
      <c r="J71" s="342"/>
      <c r="K71" s="204"/>
      <c r="L71" s="204"/>
    </row>
    <row r="72" spans="9:12" ht="12.75" customHeight="1">
      <c r="I72" s="341"/>
      <c r="J72" s="342"/>
      <c r="K72" s="204"/>
      <c r="L72" s="204"/>
    </row>
    <row r="73" spans="9:12" ht="12.75" customHeight="1">
      <c r="I73" s="341"/>
      <c r="J73" s="342"/>
      <c r="K73" s="204"/>
      <c r="L73" s="204"/>
    </row>
    <row r="74" spans="9:12" ht="12.75" customHeight="1">
      <c r="I74" s="341"/>
      <c r="J74" s="342"/>
      <c r="K74" s="204"/>
      <c r="L74" s="204"/>
    </row>
    <row r="75" spans="9:12" ht="12.75" customHeight="1">
      <c r="I75" s="341"/>
      <c r="J75" s="342"/>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576</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8671875" defaultRowHeight="14.4"/>
  <cols>
    <col min="1" max="1" width="28" style="268" customWidth="1"/>
    <col min="2" max="2" width="11.6640625" style="268" customWidth="1"/>
    <col min="3" max="3" width="10.88671875" style="268" customWidth="1"/>
    <col min="4" max="4" width="11.33203125" style="268" customWidth="1"/>
    <col min="5" max="5" width="11.109375" style="268" customWidth="1"/>
    <col min="6" max="6" width="11.33203125" style="268" customWidth="1"/>
    <col min="7" max="8" width="11.109375" style="268" customWidth="1"/>
    <col min="9" max="9" width="11.33203125" style="268" customWidth="1"/>
    <col min="10" max="11" width="10.109375" style="268" customWidth="1"/>
    <col min="12" max="12" width="11" style="268" customWidth="1"/>
    <col min="13" max="16384" width="8.88671875" style="268"/>
  </cols>
  <sheetData>
    <row r="1" spans="1:12" ht="15.6">
      <c r="A1" s="153" t="s">
        <v>1131</v>
      </c>
      <c r="I1" s="140" t="str">
        <f>Naslovnica!A20</f>
        <v>Kolovoz 2021.</v>
      </c>
      <c r="L1" s="140"/>
    </row>
    <row r="2" spans="1:12">
      <c r="A2" s="570" t="s">
        <v>1132</v>
      </c>
      <c r="I2" s="545" t="str">
        <f>Naslovnica!A24</f>
        <v>August 2021</v>
      </c>
      <c r="L2" s="545"/>
    </row>
    <row r="3" spans="1:12" ht="10.199999999999999" customHeight="1">
      <c r="A3" s="570"/>
      <c r="I3" s="545"/>
      <c r="L3" s="545"/>
    </row>
    <row r="4" spans="1:12" ht="12.75" customHeight="1">
      <c r="I4" s="14" t="s">
        <v>583</v>
      </c>
    </row>
    <row r="5" spans="1:12" ht="19.95" customHeight="1">
      <c r="A5" s="1102" t="s">
        <v>1190</v>
      </c>
      <c r="B5" s="1106" t="s">
        <v>1169</v>
      </c>
      <c r="C5" s="1106"/>
      <c r="D5" s="1106"/>
      <c r="E5" s="1106"/>
      <c r="F5" s="1104" t="s">
        <v>1171</v>
      </c>
      <c r="G5" s="1101" t="s">
        <v>1168</v>
      </c>
      <c r="H5" s="1102" t="s">
        <v>1170</v>
      </c>
      <c r="I5" s="1102" t="s">
        <v>1192</v>
      </c>
    </row>
    <row r="6" spans="1:12" s="64" customFormat="1" ht="69" customHeight="1">
      <c r="A6" s="1102"/>
      <c r="B6" s="995" t="s">
        <v>1164</v>
      </c>
      <c r="C6" s="995" t="s">
        <v>1165</v>
      </c>
      <c r="D6" s="995" t="s">
        <v>1166</v>
      </c>
      <c r="E6" s="995" t="s">
        <v>1167</v>
      </c>
      <c r="F6" s="1104"/>
      <c r="G6" s="1101"/>
      <c r="H6" s="1102"/>
      <c r="I6" s="1102"/>
      <c r="J6" s="947"/>
    </row>
    <row r="7" spans="1:12" s="64" customFormat="1">
      <c r="A7" s="980" t="s">
        <v>909</v>
      </c>
      <c r="B7" s="1014">
        <v>166</v>
      </c>
      <c r="C7" s="1014">
        <v>10.563120000000001</v>
      </c>
      <c r="D7" s="1014">
        <v>0</v>
      </c>
      <c r="E7" s="1014">
        <v>0</v>
      </c>
      <c r="F7" s="1015">
        <v>176.56312</v>
      </c>
      <c r="G7" s="1016">
        <v>5.1487916709387349E-3</v>
      </c>
      <c r="H7" s="1015">
        <v>1378.5918200000051</v>
      </c>
      <c r="I7" s="1015">
        <v>22508.491650000007</v>
      </c>
    </row>
    <row r="8" spans="1:12" s="64" customFormat="1">
      <c r="A8" s="980" t="s">
        <v>893</v>
      </c>
      <c r="B8" s="1014">
        <v>3.69333</v>
      </c>
      <c r="C8" s="1014">
        <v>37.900160000000007</v>
      </c>
      <c r="D8" s="1014">
        <v>0</v>
      </c>
      <c r="E8" s="1014">
        <v>0</v>
      </c>
      <c r="F8" s="1015">
        <v>41.59349000000001</v>
      </c>
      <c r="G8" s="1016">
        <v>-0.29421298114931294</v>
      </c>
      <c r="H8" s="1015">
        <v>828.91672999999719</v>
      </c>
      <c r="I8" s="1015">
        <v>19065.881509999988</v>
      </c>
    </row>
    <row r="9" spans="1:12" s="64" customFormat="1">
      <c r="A9" s="980" t="s">
        <v>195</v>
      </c>
      <c r="B9" s="1014">
        <v>11.42048</v>
      </c>
      <c r="C9" s="1014">
        <v>52.709000000000003</v>
      </c>
      <c r="D9" s="1014">
        <v>0</v>
      </c>
      <c r="E9" s="1014">
        <v>0</v>
      </c>
      <c r="F9" s="1015">
        <v>64.129480000000001</v>
      </c>
      <c r="G9" s="1016">
        <v>-3.1384865043011079E-2</v>
      </c>
      <c r="H9" s="1015">
        <v>514.51884999998583</v>
      </c>
      <c r="I9" s="1015">
        <v>38086.221339999975</v>
      </c>
    </row>
    <row r="10" spans="1:12" s="64" customFormat="1">
      <c r="A10" s="980" t="s">
        <v>911</v>
      </c>
      <c r="B10" s="1014">
        <v>607.54012999999998</v>
      </c>
      <c r="C10" s="1014">
        <v>20.710999999999999</v>
      </c>
      <c r="D10" s="1014">
        <v>0</v>
      </c>
      <c r="E10" s="1014">
        <v>0</v>
      </c>
      <c r="F10" s="1015">
        <v>628.25112999999999</v>
      </c>
      <c r="G10" s="1016">
        <v>1.9319030412345839E-3</v>
      </c>
      <c r="H10" s="1015">
        <v>5071.2036499999958</v>
      </c>
      <c r="I10" s="1015">
        <v>95386.596310000023</v>
      </c>
    </row>
    <row r="11" spans="1:12" s="64" customFormat="1">
      <c r="A11" s="980" t="s">
        <v>196</v>
      </c>
      <c r="B11" s="1014">
        <v>1.32</v>
      </c>
      <c r="C11" s="1014">
        <v>60.176400000000001</v>
      </c>
      <c r="D11" s="1014">
        <v>0</v>
      </c>
      <c r="E11" s="1014">
        <v>0</v>
      </c>
      <c r="F11" s="1015">
        <v>61.496400000000001</v>
      </c>
      <c r="G11" s="1016">
        <v>-8.8995532854003412E-2</v>
      </c>
      <c r="H11" s="1015">
        <v>720.87356999999975</v>
      </c>
      <c r="I11" s="1015">
        <v>6507.7345099999984</v>
      </c>
    </row>
    <row r="12" spans="1:12" s="64" customFormat="1">
      <c r="A12" s="980" t="s">
        <v>197</v>
      </c>
      <c r="B12" s="1014">
        <v>875.17406000000005</v>
      </c>
      <c r="C12" s="1014">
        <v>110.22028</v>
      </c>
      <c r="D12" s="1014">
        <v>0</v>
      </c>
      <c r="E12" s="1014">
        <v>0</v>
      </c>
      <c r="F12" s="1015">
        <v>985.39434000000006</v>
      </c>
      <c r="G12" s="1016">
        <v>2.5767096858411609E-2</v>
      </c>
      <c r="H12" s="1015">
        <v>8026.3994800000219</v>
      </c>
      <c r="I12" s="1015">
        <v>162474.55747000006</v>
      </c>
    </row>
    <row r="13" spans="1:12" s="64" customFormat="1">
      <c r="A13" s="981" t="s">
        <v>198</v>
      </c>
      <c r="B13" s="1014">
        <v>263.57350000000002</v>
      </c>
      <c r="C13" s="1014">
        <v>465.72315999999995</v>
      </c>
      <c r="D13" s="1014">
        <v>0</v>
      </c>
      <c r="E13" s="1014">
        <v>0</v>
      </c>
      <c r="F13" s="1015">
        <v>729.29665999999997</v>
      </c>
      <c r="G13" s="1016">
        <v>1.2599514252691568E-2</v>
      </c>
      <c r="H13" s="1015">
        <v>5945.4715499999875</v>
      </c>
      <c r="I13" s="1015">
        <v>114863.18810999993</v>
      </c>
    </row>
    <row r="14" spans="1:12" s="64" customFormat="1">
      <c r="A14" s="982" t="s">
        <v>199</v>
      </c>
      <c r="B14" s="1014">
        <v>85.9</v>
      </c>
      <c r="C14" s="1014">
        <v>234.06568999999999</v>
      </c>
      <c r="D14" s="1014">
        <v>0</v>
      </c>
      <c r="E14" s="1014">
        <v>0</v>
      </c>
      <c r="F14" s="1015">
        <v>319.96569</v>
      </c>
      <c r="G14" s="1016">
        <v>2.3244205282367592E-2</v>
      </c>
      <c r="H14" s="1015">
        <v>2505.6167800000258</v>
      </c>
      <c r="I14" s="1015">
        <v>93888.167450000066</v>
      </c>
    </row>
    <row r="15" spans="1:12" s="64" customFormat="1">
      <c r="A15" s="982" t="s">
        <v>200</v>
      </c>
      <c r="B15" s="1014">
        <v>1346.5</v>
      </c>
      <c r="C15" s="1014">
        <v>148.46367000000001</v>
      </c>
      <c r="D15" s="1014">
        <v>0</v>
      </c>
      <c r="E15" s="1014">
        <v>0</v>
      </c>
      <c r="F15" s="1015">
        <v>1494.9636700000001</v>
      </c>
      <c r="G15" s="1016">
        <v>8.7061213222805467E-3</v>
      </c>
      <c r="H15" s="1015">
        <v>11903.675489999936</v>
      </c>
      <c r="I15" s="1015">
        <v>167644.93807999991</v>
      </c>
    </row>
    <row r="16" spans="1:12" s="64" customFormat="1">
      <c r="A16" s="982" t="s">
        <v>201</v>
      </c>
      <c r="B16" s="1014">
        <v>2.4</v>
      </c>
      <c r="C16" s="1014">
        <v>1046.72406</v>
      </c>
      <c r="D16" s="1014">
        <v>0</v>
      </c>
      <c r="E16" s="1014">
        <v>0</v>
      </c>
      <c r="F16" s="1015">
        <v>1049.1240600000001</v>
      </c>
      <c r="G16" s="1016">
        <v>-1.3213289295807895E-2</v>
      </c>
      <c r="H16" s="1015">
        <v>8489.0160500000056</v>
      </c>
      <c r="I16" s="1015">
        <v>267732.16279000003</v>
      </c>
    </row>
    <row r="17" spans="1:12" s="64" customFormat="1">
      <c r="A17" s="982" t="s">
        <v>670</v>
      </c>
      <c r="B17" s="1014">
        <v>280</v>
      </c>
      <c r="C17" s="1014">
        <v>4.8860000000000001</v>
      </c>
      <c r="D17" s="1014">
        <v>0</v>
      </c>
      <c r="E17" s="1014">
        <v>0</v>
      </c>
      <c r="F17" s="1015">
        <v>284.88600000000002</v>
      </c>
      <c r="G17" s="1016">
        <v>-7.144450330387131E-3</v>
      </c>
      <c r="H17" s="1015">
        <v>2314.1203400000013</v>
      </c>
      <c r="I17" s="1015">
        <v>40120.085749999998</v>
      </c>
    </row>
    <row r="18" spans="1:12" s="64" customFormat="1">
      <c r="A18" s="981" t="s">
        <v>202</v>
      </c>
      <c r="B18" s="1014">
        <v>272</v>
      </c>
      <c r="C18" s="1014">
        <v>24.829000000000001</v>
      </c>
      <c r="D18" s="1014">
        <v>0</v>
      </c>
      <c r="E18" s="1014">
        <v>0</v>
      </c>
      <c r="F18" s="1015">
        <v>296.82900000000001</v>
      </c>
      <c r="G18" s="1016">
        <v>-0.24725546434576207</v>
      </c>
      <c r="H18" s="1015">
        <v>2380.6939999999995</v>
      </c>
      <c r="I18" s="1015">
        <v>25411.978020000006</v>
      </c>
    </row>
    <row r="19" spans="1:12" s="64" customFormat="1">
      <c r="A19" s="981" t="s">
        <v>203</v>
      </c>
      <c r="B19" s="1014">
        <v>0</v>
      </c>
      <c r="C19" s="1014">
        <v>70.714330000000004</v>
      </c>
      <c r="D19" s="1014">
        <v>0</v>
      </c>
      <c r="E19" s="1014">
        <v>140.45716000000002</v>
      </c>
      <c r="F19" s="1015">
        <v>211.17149000000001</v>
      </c>
      <c r="G19" s="1016">
        <v>2.2498255983864408</v>
      </c>
      <c r="H19" s="1015">
        <v>2158.0202600000048</v>
      </c>
      <c r="I19" s="1015">
        <v>40001.93024999999</v>
      </c>
    </row>
    <row r="20" spans="1:12" s="64" customFormat="1">
      <c r="A20" s="981" t="s">
        <v>208</v>
      </c>
      <c r="B20" s="1014">
        <v>22.983000000000001</v>
      </c>
      <c r="C20" s="1014">
        <v>3.84</v>
      </c>
      <c r="D20" s="1014">
        <v>0</v>
      </c>
      <c r="E20" s="1014">
        <v>0</v>
      </c>
      <c r="F20" s="1015">
        <v>26.823</v>
      </c>
      <c r="G20" s="1016">
        <v>-0.21247451177853094</v>
      </c>
      <c r="H20" s="1015">
        <v>299.43033999999989</v>
      </c>
      <c r="I20" s="1015">
        <v>2245.3993</v>
      </c>
    </row>
    <row r="21" spans="1:12" s="64" customFormat="1">
      <c r="A21" s="981" t="s">
        <v>241</v>
      </c>
      <c r="B21" s="1014">
        <v>0</v>
      </c>
      <c r="C21" s="1014">
        <v>38.04</v>
      </c>
      <c r="D21" s="1014">
        <v>0</v>
      </c>
      <c r="E21" s="1014">
        <v>0</v>
      </c>
      <c r="F21" s="1015">
        <v>38.04</v>
      </c>
      <c r="G21" s="1016">
        <v>4.2477391066045422E-2</v>
      </c>
      <c r="H21" s="1015">
        <v>305.74400000000014</v>
      </c>
      <c r="I21" s="1015">
        <v>1479.4422400000001</v>
      </c>
    </row>
    <row r="22" spans="1:12" s="64" customFormat="1">
      <c r="A22" s="981" t="s">
        <v>240</v>
      </c>
      <c r="B22" s="1014">
        <v>1.3508599999999999</v>
      </c>
      <c r="C22" s="1014">
        <v>19.48695</v>
      </c>
      <c r="D22" s="1014">
        <v>0</v>
      </c>
      <c r="E22" s="1014">
        <v>0</v>
      </c>
      <c r="F22" s="1015">
        <v>20.837810000000001</v>
      </c>
      <c r="G22" s="1016">
        <v>-0.37093137903073392</v>
      </c>
      <c r="H22" s="1015">
        <v>7800.5265900000086</v>
      </c>
      <c r="I22" s="1015">
        <v>62613.904630000012</v>
      </c>
    </row>
    <row r="23" spans="1:12" s="64" customFormat="1">
      <c r="A23" s="981" t="s">
        <v>204</v>
      </c>
      <c r="B23" s="1014">
        <v>0</v>
      </c>
      <c r="C23" s="1014">
        <v>258.20578</v>
      </c>
      <c r="D23" s="1014">
        <v>0</v>
      </c>
      <c r="E23" s="1014">
        <v>0</v>
      </c>
      <c r="F23" s="1015">
        <v>258.20578</v>
      </c>
      <c r="G23" s="1016">
        <v>0.1111652480046379</v>
      </c>
      <c r="H23" s="1015">
        <v>1714.4809099999984</v>
      </c>
      <c r="I23" s="1015">
        <v>33872.022069999999</v>
      </c>
    </row>
    <row r="24" spans="1:12" s="64" customFormat="1">
      <c r="A24" s="980" t="s">
        <v>205</v>
      </c>
      <c r="B24" s="1014">
        <v>0</v>
      </c>
      <c r="C24" s="1014">
        <v>200.08242999999999</v>
      </c>
      <c r="D24" s="1014">
        <v>0</v>
      </c>
      <c r="E24" s="1014">
        <v>0</v>
      </c>
      <c r="F24" s="1015">
        <v>200.08242999999999</v>
      </c>
      <c r="G24" s="1016">
        <v>0.12058497095828291</v>
      </c>
      <c r="H24" s="1015">
        <v>1968.6780999999974</v>
      </c>
      <c r="I24" s="1015">
        <v>36373.073150000011</v>
      </c>
    </row>
    <row r="25" spans="1:12" s="64" customFormat="1">
      <c r="A25" s="981" t="s">
        <v>206</v>
      </c>
      <c r="B25" s="1014">
        <v>0</v>
      </c>
      <c r="C25" s="1014">
        <v>207.58888000000002</v>
      </c>
      <c r="D25" s="1014">
        <v>0</v>
      </c>
      <c r="E25" s="1014">
        <v>0.61024</v>
      </c>
      <c r="F25" s="1015">
        <v>208.19912000000002</v>
      </c>
      <c r="G25" s="1016">
        <v>-0.11598586250762155</v>
      </c>
      <c r="H25" s="1015">
        <v>2675.2071199999955</v>
      </c>
      <c r="I25" s="1015">
        <v>35084.63805999999</v>
      </c>
    </row>
    <row r="26" spans="1:12" s="64" customFormat="1">
      <c r="A26" s="981" t="s">
        <v>207</v>
      </c>
      <c r="B26" s="1014">
        <v>0</v>
      </c>
      <c r="C26" s="1014">
        <v>98.181619999999995</v>
      </c>
      <c r="D26" s="1014">
        <v>0</v>
      </c>
      <c r="E26" s="1014">
        <v>0</v>
      </c>
      <c r="F26" s="1015">
        <v>98.181619999999995</v>
      </c>
      <c r="G26" s="1016">
        <v>-0.12025987119698778</v>
      </c>
      <c r="H26" s="1015">
        <v>995.61506999999256</v>
      </c>
      <c r="I26" s="1015">
        <v>44413.919120000035</v>
      </c>
    </row>
    <row r="27" spans="1:12" s="64" customFormat="1" ht="21.6" customHeight="1">
      <c r="A27" s="953" t="s">
        <v>1126</v>
      </c>
      <c r="B27" s="1017">
        <v>3939.8553600000005</v>
      </c>
      <c r="C27" s="1017">
        <v>3113.1115299999997</v>
      </c>
      <c r="D27" s="1017">
        <v>0</v>
      </c>
      <c r="E27" s="1017">
        <v>141.06740000000002</v>
      </c>
      <c r="F27" s="1017">
        <v>7194.0342900000014</v>
      </c>
      <c r="G27" s="1034">
        <v>7.2717476778101364E-3</v>
      </c>
      <c r="H27" s="1017">
        <v>67996.800699999963</v>
      </c>
      <c r="I27" s="1017">
        <v>1361451.24171</v>
      </c>
    </row>
    <row r="28" spans="1:12">
      <c r="A28" s="29" t="s">
        <v>575</v>
      </c>
      <c r="I28" s="961"/>
      <c r="J28" s="961"/>
      <c r="K28" s="961"/>
      <c r="L28" s="962"/>
    </row>
    <row r="29" spans="1:12">
      <c r="A29" s="33" t="s">
        <v>991</v>
      </c>
      <c r="B29" s="845"/>
      <c r="C29" s="946"/>
      <c r="D29" s="769"/>
      <c r="E29" s="844"/>
      <c r="F29" s="844"/>
      <c r="G29" s="844"/>
      <c r="I29" s="961"/>
      <c r="J29" s="961"/>
      <c r="K29" s="961"/>
      <c r="L29" s="962"/>
    </row>
    <row r="30" spans="1:12" ht="12.75" customHeight="1">
      <c r="A30" s="268" t="s">
        <v>1248</v>
      </c>
    </row>
    <row r="31" spans="1:12" ht="12.75" customHeight="1">
      <c r="A31" s="1006" t="s">
        <v>1196</v>
      </c>
    </row>
    <row r="32" spans="1:12" ht="12.75" customHeight="1"/>
    <row r="33" spans="1:13">
      <c r="A33" s="153" t="s">
        <v>1133</v>
      </c>
      <c r="H33" s="942"/>
      <c r="L33" s="140" t="str">
        <f>I1</f>
        <v>Kolovoz 2021.</v>
      </c>
    </row>
    <row r="34" spans="1:13">
      <c r="A34" s="570" t="s">
        <v>1134</v>
      </c>
      <c r="H34" s="943"/>
      <c r="L34" s="545" t="str">
        <f>I2</f>
        <v>August 2021</v>
      </c>
    </row>
    <row r="35" spans="1:13" ht="10.199999999999999" customHeight="1">
      <c r="A35" s="570"/>
      <c r="H35" s="943"/>
    </row>
    <row r="36" spans="1:13" ht="10.199999999999999" customHeight="1">
      <c r="A36" s="570"/>
      <c r="H36" s="943"/>
      <c r="L36" s="14" t="s">
        <v>583</v>
      </c>
    </row>
    <row r="37" spans="1:13" s="64" customFormat="1" ht="14.4" customHeight="1">
      <c r="A37" s="1102" t="s">
        <v>1190</v>
      </c>
      <c r="B37" s="1105" t="s">
        <v>1242</v>
      </c>
      <c r="C37" s="1105"/>
      <c r="D37" s="1105"/>
      <c r="E37" s="1105"/>
      <c r="F37" s="1103" t="s">
        <v>1174</v>
      </c>
      <c r="G37" s="1103"/>
      <c r="H37" s="1103"/>
      <c r="I37" s="1104" t="s">
        <v>1173</v>
      </c>
      <c r="J37" s="1101" t="s">
        <v>1168</v>
      </c>
      <c r="K37" s="1102" t="s">
        <v>1170</v>
      </c>
      <c r="L37" s="1102" t="s">
        <v>1193</v>
      </c>
      <c r="M37" s="947"/>
    </row>
    <row r="38" spans="1:13" s="64" customFormat="1" ht="94.95" customHeight="1">
      <c r="A38" s="1102"/>
      <c r="B38" s="995" t="s">
        <v>1176</v>
      </c>
      <c r="C38" s="995" t="s">
        <v>1177</v>
      </c>
      <c r="D38" s="995" t="s">
        <v>1178</v>
      </c>
      <c r="E38" s="995" t="s">
        <v>1179</v>
      </c>
      <c r="F38" s="995" t="s">
        <v>1175</v>
      </c>
      <c r="G38" s="995" t="s">
        <v>1180</v>
      </c>
      <c r="H38" s="995" t="s">
        <v>1127</v>
      </c>
      <c r="I38" s="1104"/>
      <c r="J38" s="1101"/>
      <c r="K38" s="1102"/>
      <c r="L38" s="1102"/>
    </row>
    <row r="39" spans="1:13" s="64" customFormat="1">
      <c r="A39" s="980" t="s">
        <v>909</v>
      </c>
      <c r="B39" s="1014">
        <v>0</v>
      </c>
      <c r="C39" s="1014">
        <v>0</v>
      </c>
      <c r="D39" s="1014">
        <v>0</v>
      </c>
      <c r="E39" s="1014">
        <v>0</v>
      </c>
      <c r="F39" s="1014">
        <v>0</v>
      </c>
      <c r="G39" s="1014">
        <v>55.559359999999998</v>
      </c>
      <c r="H39" s="1014">
        <v>0</v>
      </c>
      <c r="I39" s="1015">
        <v>55.559359999999998</v>
      </c>
      <c r="J39" s="1018">
        <v>-0.61193358483902882</v>
      </c>
      <c r="K39" s="1015">
        <v>456.16280000000006</v>
      </c>
      <c r="L39" s="1015">
        <v>2219.0498000000002</v>
      </c>
    </row>
    <row r="40" spans="1:13" s="64" customFormat="1">
      <c r="A40" s="980" t="s">
        <v>893</v>
      </c>
      <c r="B40" s="1014">
        <v>0</v>
      </c>
      <c r="C40" s="1014">
        <v>0</v>
      </c>
      <c r="D40" s="1014">
        <v>0</v>
      </c>
      <c r="E40" s="1014">
        <v>0</v>
      </c>
      <c r="F40" s="1014">
        <v>0</v>
      </c>
      <c r="G40" s="1014">
        <v>0</v>
      </c>
      <c r="H40" s="1014">
        <v>0</v>
      </c>
      <c r="I40" s="1015">
        <v>0</v>
      </c>
      <c r="J40" s="1018" t="s">
        <v>146</v>
      </c>
      <c r="K40" s="1015">
        <v>204.11994000000004</v>
      </c>
      <c r="L40" s="1015">
        <v>4149.2580499999995</v>
      </c>
    </row>
    <row r="41" spans="1:13" s="64" customFormat="1">
      <c r="A41" s="980" t="s">
        <v>195</v>
      </c>
      <c r="B41" s="1014">
        <v>176.90535</v>
      </c>
      <c r="C41" s="1014">
        <v>0</v>
      </c>
      <c r="D41" s="1014">
        <v>0</v>
      </c>
      <c r="E41" s="1014">
        <v>0</v>
      </c>
      <c r="F41" s="1014">
        <v>0</v>
      </c>
      <c r="G41" s="1014">
        <v>0</v>
      </c>
      <c r="H41" s="1014">
        <v>0</v>
      </c>
      <c r="I41" s="1015">
        <v>176.90535</v>
      </c>
      <c r="J41" s="1018">
        <v>2.942093826582326E-2</v>
      </c>
      <c r="K41" s="1015">
        <v>1097.6160000000018</v>
      </c>
      <c r="L41" s="1015">
        <v>28721.624270000015</v>
      </c>
    </row>
    <row r="42" spans="1:13" s="64" customFormat="1">
      <c r="A42" s="980" t="s">
        <v>911</v>
      </c>
      <c r="B42" s="1014">
        <v>639.596</v>
      </c>
      <c r="C42" s="1014">
        <v>0</v>
      </c>
      <c r="D42" s="1014">
        <v>0</v>
      </c>
      <c r="E42" s="1014">
        <v>0</v>
      </c>
      <c r="F42" s="1014">
        <v>0</v>
      </c>
      <c r="G42" s="1014">
        <v>36.19435</v>
      </c>
      <c r="H42" s="1014">
        <v>0</v>
      </c>
      <c r="I42" s="1015">
        <v>675.79034999999999</v>
      </c>
      <c r="J42" s="1018">
        <v>8.6967347230854752E-2</v>
      </c>
      <c r="K42" s="1015">
        <v>4988.7182699999976</v>
      </c>
      <c r="L42" s="1015">
        <v>33569.276319999997</v>
      </c>
      <c r="M42" s="1030"/>
    </row>
    <row r="43" spans="1:13" s="64" customFormat="1">
      <c r="A43" s="980" t="s">
        <v>196</v>
      </c>
      <c r="B43" s="1014">
        <v>0</v>
      </c>
      <c r="C43" s="1014">
        <v>0</v>
      </c>
      <c r="D43" s="1014">
        <v>0</v>
      </c>
      <c r="E43" s="1014">
        <v>0</v>
      </c>
      <c r="F43" s="1014">
        <v>0</v>
      </c>
      <c r="G43" s="1014">
        <v>17.346070000000001</v>
      </c>
      <c r="H43" s="1014">
        <v>0</v>
      </c>
      <c r="I43" s="1015">
        <v>17.346070000000001</v>
      </c>
      <c r="J43" s="1018">
        <v>4.1172876655751249</v>
      </c>
      <c r="K43" s="1015">
        <v>27.239170000000001</v>
      </c>
      <c r="L43" s="1015">
        <v>340.70634000000007</v>
      </c>
    </row>
    <row r="44" spans="1:13" s="64" customFormat="1">
      <c r="A44" s="980" t="s">
        <v>197</v>
      </c>
      <c r="B44" s="1014">
        <v>0</v>
      </c>
      <c r="C44" s="1014">
        <v>0</v>
      </c>
      <c r="D44" s="1014">
        <v>0</v>
      </c>
      <c r="E44" s="1014">
        <v>2.6704699999999999</v>
      </c>
      <c r="F44" s="1014">
        <v>59.182610000000004</v>
      </c>
      <c r="G44" s="1014">
        <v>234.19728000000001</v>
      </c>
      <c r="H44" s="1014">
        <v>0</v>
      </c>
      <c r="I44" s="1015">
        <v>296.05036000000001</v>
      </c>
      <c r="J44" s="1018">
        <v>0.30496038620256805</v>
      </c>
      <c r="K44" s="1015">
        <v>3099.5880499999985</v>
      </c>
      <c r="L44" s="1015">
        <v>28819.640599999999</v>
      </c>
    </row>
    <row r="45" spans="1:13" s="64" customFormat="1">
      <c r="A45" s="981" t="s">
        <v>198</v>
      </c>
      <c r="B45" s="1014">
        <v>108.48416999999999</v>
      </c>
      <c r="C45" s="1014">
        <v>0</v>
      </c>
      <c r="D45" s="1014">
        <v>0</v>
      </c>
      <c r="E45" s="1014">
        <v>0</v>
      </c>
      <c r="F45" s="1014">
        <v>0</v>
      </c>
      <c r="G45" s="1014">
        <v>497.19560999999999</v>
      </c>
      <c r="H45" s="1014">
        <v>0</v>
      </c>
      <c r="I45" s="1015">
        <v>605.67977999999994</v>
      </c>
      <c r="J45" s="1018">
        <v>0.93588927404828981</v>
      </c>
      <c r="K45" s="1015">
        <v>4814.6078999999954</v>
      </c>
      <c r="L45" s="1015">
        <v>48407.345799999996</v>
      </c>
    </row>
    <row r="46" spans="1:13" s="64" customFormat="1">
      <c r="A46" s="982" t="s">
        <v>199</v>
      </c>
      <c r="B46" s="1014">
        <v>0</v>
      </c>
      <c r="C46" s="1014">
        <v>0</v>
      </c>
      <c r="D46" s="1014">
        <v>96.824889999999996</v>
      </c>
      <c r="E46" s="1014">
        <v>19.997959999999999</v>
      </c>
      <c r="F46" s="1014">
        <v>2.1619099999999998</v>
      </c>
      <c r="G46" s="1014">
        <v>0</v>
      </c>
      <c r="H46" s="1014">
        <v>0</v>
      </c>
      <c r="I46" s="1015">
        <v>118.98475999999999</v>
      </c>
      <c r="J46" s="1018">
        <v>-0.27238533342106608</v>
      </c>
      <c r="K46" s="1015">
        <v>1832.1727800000081</v>
      </c>
      <c r="L46" s="1015">
        <v>41405.217359999988</v>
      </c>
    </row>
    <row r="47" spans="1:13" s="64" customFormat="1">
      <c r="A47" s="982" t="s">
        <v>200</v>
      </c>
      <c r="B47" s="1014">
        <v>0</v>
      </c>
      <c r="C47" s="1014">
        <v>0</v>
      </c>
      <c r="D47" s="1014">
        <v>221.51867999999999</v>
      </c>
      <c r="E47" s="1014">
        <v>163.02787000000001</v>
      </c>
      <c r="F47" s="1014">
        <v>27.546709999999997</v>
      </c>
      <c r="G47" s="1014">
        <v>0</v>
      </c>
      <c r="H47" s="1014">
        <v>0</v>
      </c>
      <c r="I47" s="1015">
        <v>412.09326000000004</v>
      </c>
      <c r="J47" s="1018">
        <v>-0.30952486072020735</v>
      </c>
      <c r="K47" s="1015">
        <v>4597.7741300000052</v>
      </c>
      <c r="L47" s="1015">
        <v>23851.801040000002</v>
      </c>
    </row>
    <row r="48" spans="1:13" s="64" customFormat="1">
      <c r="A48" s="982" t="s">
        <v>201</v>
      </c>
      <c r="B48" s="1014">
        <v>37.133690000000001</v>
      </c>
      <c r="C48" s="1014">
        <v>0</v>
      </c>
      <c r="D48" s="1014">
        <v>229.499</v>
      </c>
      <c r="E48" s="1014">
        <v>54.817410000000002</v>
      </c>
      <c r="F48" s="1014">
        <v>3.6145399999999999</v>
      </c>
      <c r="G48" s="1014">
        <v>0</v>
      </c>
      <c r="H48" s="1014">
        <v>0</v>
      </c>
      <c r="I48" s="1015">
        <v>325.06464</v>
      </c>
      <c r="J48" s="1018">
        <v>-0.38933256275539363</v>
      </c>
      <c r="K48" s="1015">
        <v>4856.4690899999987</v>
      </c>
      <c r="L48" s="1015">
        <v>119358.03559999997</v>
      </c>
    </row>
    <row r="49" spans="1:12" s="64" customFormat="1">
      <c r="A49" s="982" t="s">
        <v>670</v>
      </c>
      <c r="B49" s="1014">
        <v>0</v>
      </c>
      <c r="C49" s="1014">
        <v>0</v>
      </c>
      <c r="D49" s="1014">
        <v>9.0317800000000013</v>
      </c>
      <c r="E49" s="1014">
        <v>19.083539999999999</v>
      </c>
      <c r="F49" s="1014">
        <v>16.529599999999999</v>
      </c>
      <c r="G49" s="1014">
        <v>0</v>
      </c>
      <c r="H49" s="1014">
        <v>0</v>
      </c>
      <c r="I49" s="1015">
        <v>44.644919999999999</v>
      </c>
      <c r="J49" s="1018">
        <v>1.2817706919841707</v>
      </c>
      <c r="K49" s="1015">
        <v>162.00706999999997</v>
      </c>
      <c r="L49" s="1015">
        <v>415.00090999999998</v>
      </c>
    </row>
    <row r="50" spans="1:12" s="64" customFormat="1">
      <c r="A50" s="981" t="s">
        <v>202</v>
      </c>
      <c r="B50" s="1014">
        <v>0</v>
      </c>
      <c r="C50" s="1014">
        <v>0</v>
      </c>
      <c r="D50" s="1014">
        <v>0</v>
      </c>
      <c r="E50" s="1014">
        <v>20</v>
      </c>
      <c r="F50" s="1014">
        <v>0</v>
      </c>
      <c r="G50" s="1014">
        <v>42.192309999999999</v>
      </c>
      <c r="H50" s="1014">
        <v>0</v>
      </c>
      <c r="I50" s="1015">
        <v>62.192309999999999</v>
      </c>
      <c r="J50" s="1018">
        <v>0.35848019256981067</v>
      </c>
      <c r="K50" s="1015">
        <v>785.66331999999875</v>
      </c>
      <c r="L50" s="1015">
        <v>5276.9508199999991</v>
      </c>
    </row>
    <row r="51" spans="1:12" s="64" customFormat="1">
      <c r="A51" s="981" t="s">
        <v>203</v>
      </c>
      <c r="B51" s="1014">
        <v>0</v>
      </c>
      <c r="C51" s="1014">
        <v>0</v>
      </c>
      <c r="D51" s="1014">
        <v>0</v>
      </c>
      <c r="E51" s="1014">
        <v>10</v>
      </c>
      <c r="F51" s="1014">
        <v>0</v>
      </c>
      <c r="G51" s="1014">
        <v>6.2169399999999992</v>
      </c>
      <c r="H51" s="1014">
        <v>0</v>
      </c>
      <c r="I51" s="1015">
        <v>16.216940000000001</v>
      </c>
      <c r="J51" s="1018">
        <v>-0.55265588277482913</v>
      </c>
      <c r="K51" s="1015">
        <v>424.86509999999998</v>
      </c>
      <c r="L51" s="1015">
        <v>1522.36581</v>
      </c>
    </row>
    <row r="52" spans="1:12" s="64" customFormat="1">
      <c r="A52" s="981" t="s">
        <v>208</v>
      </c>
      <c r="B52" s="1014">
        <v>0</v>
      </c>
      <c r="C52" s="1014">
        <v>0</v>
      </c>
      <c r="D52" s="1014">
        <v>0</v>
      </c>
      <c r="E52" s="1014">
        <v>0</v>
      </c>
      <c r="F52" s="1014">
        <v>0</v>
      </c>
      <c r="G52" s="1014">
        <v>0</v>
      </c>
      <c r="H52" s="1014">
        <v>0</v>
      </c>
      <c r="I52" s="1015">
        <v>0</v>
      </c>
      <c r="J52" s="1018" t="s">
        <v>146</v>
      </c>
      <c r="K52" s="1015">
        <v>0</v>
      </c>
      <c r="L52" s="1015">
        <v>0</v>
      </c>
    </row>
    <row r="53" spans="1:12" s="64" customFormat="1">
      <c r="A53" s="981" t="s">
        <v>241</v>
      </c>
      <c r="B53" s="1014">
        <v>0</v>
      </c>
      <c r="C53" s="1014">
        <v>0</v>
      </c>
      <c r="D53" s="1014">
        <v>0</v>
      </c>
      <c r="E53" s="1014">
        <v>0</v>
      </c>
      <c r="F53" s="1014">
        <v>0</v>
      </c>
      <c r="G53" s="1014">
        <v>0</v>
      </c>
      <c r="H53" s="1014">
        <v>0</v>
      </c>
      <c r="I53" s="1015">
        <v>0</v>
      </c>
      <c r="J53" s="1018" t="s">
        <v>146</v>
      </c>
      <c r="K53" s="1015">
        <v>37.610309999999998</v>
      </c>
      <c r="L53" s="1015">
        <v>50.457419999999999</v>
      </c>
    </row>
    <row r="54" spans="1:12" s="64" customFormat="1">
      <c r="A54" s="981" t="s">
        <v>240</v>
      </c>
      <c r="B54" s="1014">
        <v>0</v>
      </c>
      <c r="C54" s="1014">
        <v>0</v>
      </c>
      <c r="D54" s="1014">
        <v>0</v>
      </c>
      <c r="E54" s="1014">
        <v>281.91692999999998</v>
      </c>
      <c r="F54" s="1014">
        <v>1.5069999999999999</v>
      </c>
      <c r="G54" s="1014">
        <v>97.052689999999998</v>
      </c>
      <c r="H54" s="1014">
        <v>0</v>
      </c>
      <c r="I54" s="1015">
        <v>380.47661999999997</v>
      </c>
      <c r="J54" s="1018">
        <v>-0.42576650883506861</v>
      </c>
      <c r="K54" s="1015">
        <v>2898.7586399999982</v>
      </c>
      <c r="L54" s="1015">
        <v>9161.0578199999982</v>
      </c>
    </row>
    <row r="55" spans="1:12" s="64" customFormat="1">
      <c r="A55" s="981" t="s">
        <v>204</v>
      </c>
      <c r="B55" s="1014">
        <v>142.50204000000002</v>
      </c>
      <c r="C55" s="1014">
        <v>0</v>
      </c>
      <c r="D55" s="1014">
        <v>15.17324</v>
      </c>
      <c r="E55" s="1014">
        <v>4.0674700000000001</v>
      </c>
      <c r="F55" s="1014">
        <v>0</v>
      </c>
      <c r="G55" s="1014">
        <v>0</v>
      </c>
      <c r="H55" s="1014">
        <v>0</v>
      </c>
      <c r="I55" s="1015">
        <v>161.74275</v>
      </c>
      <c r="J55" s="1018">
        <v>-0.23924053282359781</v>
      </c>
      <c r="K55" s="1015">
        <v>756.77044999999998</v>
      </c>
      <c r="L55" s="1015">
        <v>12136.82396</v>
      </c>
    </row>
    <row r="56" spans="1:12" s="64" customFormat="1">
      <c r="A56" s="980" t="s">
        <v>205</v>
      </c>
      <c r="B56" s="1014">
        <v>379.51776000000001</v>
      </c>
      <c r="C56" s="1014">
        <v>0</v>
      </c>
      <c r="D56" s="1014">
        <v>17.078700000000001</v>
      </c>
      <c r="E56" s="1014">
        <v>19.95852</v>
      </c>
      <c r="F56" s="1014">
        <v>0</v>
      </c>
      <c r="G56" s="1014">
        <v>0</v>
      </c>
      <c r="H56" s="1014">
        <v>0</v>
      </c>
      <c r="I56" s="1015">
        <v>416.55498000000006</v>
      </c>
      <c r="J56" s="1018">
        <v>1.4831709430684952</v>
      </c>
      <c r="K56" s="1015">
        <v>1504.601270000001</v>
      </c>
      <c r="L56" s="1015">
        <v>12217.078439999996</v>
      </c>
    </row>
    <row r="57" spans="1:12" s="64" customFormat="1">
      <c r="A57" s="981" t="s">
        <v>206</v>
      </c>
      <c r="B57" s="1014">
        <v>0</v>
      </c>
      <c r="C57" s="1014">
        <v>0</v>
      </c>
      <c r="D57" s="1014">
        <v>30.732470000000003</v>
      </c>
      <c r="E57" s="1014">
        <v>0</v>
      </c>
      <c r="F57" s="1014">
        <v>0</v>
      </c>
      <c r="G57" s="1014">
        <v>0</v>
      </c>
      <c r="H57" s="1014">
        <v>0</v>
      </c>
      <c r="I57" s="1015">
        <v>30.732470000000003</v>
      </c>
      <c r="J57" s="1018">
        <v>-0.51603301167521787</v>
      </c>
      <c r="K57" s="1015">
        <v>322.84505999999919</v>
      </c>
      <c r="L57" s="1015">
        <v>3352.0436299999992</v>
      </c>
    </row>
    <row r="58" spans="1:12" s="64" customFormat="1">
      <c r="A58" s="981" t="s">
        <v>207</v>
      </c>
      <c r="B58" s="1014">
        <v>0</v>
      </c>
      <c r="C58" s="1014">
        <v>0</v>
      </c>
      <c r="D58" s="1014">
        <v>69.871220000000008</v>
      </c>
      <c r="E58" s="1014">
        <v>0</v>
      </c>
      <c r="F58" s="1014">
        <v>0</v>
      </c>
      <c r="G58" s="1014">
        <v>0</v>
      </c>
      <c r="H58" s="1014">
        <v>0</v>
      </c>
      <c r="I58" s="1015">
        <v>69.871220000000008</v>
      </c>
      <c r="J58" s="1018">
        <v>-0.73427572593524038</v>
      </c>
      <c r="K58" s="1015">
        <v>914.85826000000088</v>
      </c>
      <c r="L58" s="1015">
        <v>20251.739439999998</v>
      </c>
    </row>
    <row r="59" spans="1:12" s="64" customFormat="1" ht="23.4" customHeight="1">
      <c r="A59" s="953" t="s">
        <v>1126</v>
      </c>
      <c r="B59" s="1017">
        <v>1484.1390099999999</v>
      </c>
      <c r="C59" s="1017">
        <v>0</v>
      </c>
      <c r="D59" s="1017">
        <v>689.72998000000007</v>
      </c>
      <c r="E59" s="1017">
        <v>595.54016999999999</v>
      </c>
      <c r="F59" s="1017">
        <v>110.54237000000002</v>
      </c>
      <c r="G59" s="1017">
        <v>985.95461</v>
      </c>
      <c r="H59" s="1017">
        <v>0</v>
      </c>
      <c r="I59" s="1017">
        <v>3865.9061399999996</v>
      </c>
      <c r="J59" s="1034">
        <v>-8.8984509714258864E-2</v>
      </c>
      <c r="K59" s="1017">
        <v>33782.447610000003</v>
      </c>
      <c r="L59" s="1017">
        <v>417600.61986999994</v>
      </c>
    </row>
    <row r="60" spans="1:12" ht="12.75" customHeight="1">
      <c r="A60" s="33" t="s">
        <v>991</v>
      </c>
      <c r="H60" s="184"/>
    </row>
    <row r="61" spans="1:12" ht="12.75" customHeight="1">
      <c r="A61" s="268" t="s">
        <v>1249</v>
      </c>
      <c r="B61" s="184"/>
      <c r="C61" s="184"/>
      <c r="D61" s="184"/>
      <c r="E61" s="184"/>
      <c r="F61" s="184"/>
      <c r="G61" s="184"/>
      <c r="H61" s="184"/>
    </row>
    <row r="62" spans="1:12">
      <c r="A62" s="1006" t="s">
        <v>1197</v>
      </c>
    </row>
    <row r="63" spans="1:12">
      <c r="A63" s="631" t="s">
        <v>83</v>
      </c>
    </row>
    <row r="64" spans="1:12">
      <c r="L64" s="835" t="s">
        <v>1140</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21"/>
      <c r="J75" s="1121"/>
      <c r="K75" s="204"/>
      <c r="L75" s="204"/>
    </row>
    <row r="76" spans="9:12" ht="12.75" customHeight="1">
      <c r="I76" s="337"/>
      <c r="J76" s="1118"/>
      <c r="K76" s="204"/>
      <c r="L76" s="204"/>
    </row>
    <row r="77" spans="9:12" ht="12.75" customHeight="1">
      <c r="I77" s="339"/>
      <c r="J77" s="1119"/>
      <c r="K77" s="204"/>
      <c r="L77" s="204"/>
    </row>
    <row r="78" spans="9:12" ht="12.75" customHeight="1">
      <c r="I78" s="341"/>
      <c r="J78" s="342"/>
      <c r="K78" s="204"/>
      <c r="L78" s="204"/>
    </row>
    <row r="79" spans="9:12" ht="12.75" customHeight="1">
      <c r="I79" s="341"/>
      <c r="J79" s="342"/>
      <c r="K79" s="204"/>
      <c r="L79" s="204"/>
    </row>
    <row r="80" spans="9:12" ht="12.75" customHeight="1">
      <c r="I80" s="341"/>
      <c r="J80" s="342"/>
      <c r="K80" s="204"/>
      <c r="L80" s="204"/>
    </row>
    <row r="81" spans="1:12" ht="12.75" customHeight="1">
      <c r="I81" s="341"/>
      <c r="J81" s="342"/>
      <c r="K81" s="204"/>
      <c r="L81" s="204"/>
    </row>
    <row r="82" spans="1:12" ht="12.75" customHeight="1">
      <c r="I82" s="341"/>
      <c r="J82" s="342"/>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8671875" defaultRowHeight="14.4"/>
  <cols>
    <col min="1" max="1" width="30.6640625" style="268" customWidth="1"/>
    <col min="2" max="2" width="13.33203125" style="268" bestFit="1" customWidth="1"/>
    <col min="3" max="3" width="9.5546875" style="268" customWidth="1"/>
    <col min="4" max="4" width="11.5546875" style="268" customWidth="1"/>
    <col min="5" max="5" width="11" style="268" customWidth="1"/>
    <col min="6" max="6" width="13.109375" style="268" bestFit="1" customWidth="1"/>
    <col min="7" max="7" width="12.109375" style="268" customWidth="1"/>
    <col min="8" max="8" width="6" style="268" customWidth="1"/>
    <col min="9" max="9" width="8.44140625" style="268" customWidth="1"/>
    <col min="10" max="10" width="8" style="268" customWidth="1"/>
    <col min="11" max="11" width="8.109375" style="268" bestFit="1" customWidth="1"/>
    <col min="12" max="12" width="9" style="268" customWidth="1"/>
    <col min="13" max="13" width="8.88671875" style="268" customWidth="1"/>
    <col min="14" max="16384" width="8.88671875" style="268"/>
  </cols>
  <sheetData>
    <row r="1" spans="1:8">
      <c r="A1" s="154" t="s">
        <v>1135</v>
      </c>
      <c r="G1" s="140" t="str">
        <f>Naslovnica!A20</f>
        <v>Kolovoz 2021.</v>
      </c>
    </row>
    <row r="2" spans="1:8">
      <c r="A2" s="543" t="s">
        <v>1136</v>
      </c>
      <c r="G2" s="545" t="str">
        <f>Naslovnica!A24</f>
        <v>August 2021</v>
      </c>
    </row>
    <row r="4" spans="1:8">
      <c r="A4" s="204"/>
      <c r="B4" s="204"/>
      <c r="C4" s="983"/>
      <c r="D4" s="983"/>
      <c r="E4" s="993"/>
      <c r="F4" s="993"/>
      <c r="G4" s="14" t="s">
        <v>583</v>
      </c>
    </row>
    <row r="5" spans="1:8" s="64" customFormat="1">
      <c r="A5" s="1122" t="s">
        <v>1195</v>
      </c>
      <c r="B5" s="1123" t="s">
        <v>1137</v>
      </c>
      <c r="C5" s="1123"/>
      <c r="D5" s="1123"/>
      <c r="E5" s="1123"/>
      <c r="F5" s="1123"/>
      <c r="G5" s="1123"/>
      <c r="H5" s="947"/>
    </row>
    <row r="6" spans="1:8" s="64" customFormat="1" ht="22.95" customHeight="1">
      <c r="A6" s="1122"/>
      <c r="B6" s="1124" t="str">
        <f>Naslovnica!A20</f>
        <v>Kolovoz 2021.</v>
      </c>
      <c r="C6" s="1124"/>
      <c r="D6" s="1125" t="s">
        <v>17</v>
      </c>
      <c r="E6" s="1125"/>
      <c r="F6" s="1122" t="s">
        <v>242</v>
      </c>
      <c r="G6" s="1122"/>
    </row>
    <row r="7" spans="1:8" s="64" customFormat="1">
      <c r="A7" s="1122"/>
      <c r="B7" s="1126" t="str">
        <f>Naslovnica!A24</f>
        <v>August 2021</v>
      </c>
      <c r="C7" s="1127"/>
      <c r="D7" s="1128" t="s">
        <v>45</v>
      </c>
      <c r="E7" s="1128"/>
      <c r="F7" s="1128" t="s">
        <v>51</v>
      </c>
      <c r="G7" s="1128"/>
    </row>
    <row r="8" spans="1:8" s="64" customFormat="1">
      <c r="A8" s="1122"/>
      <c r="B8" s="964" t="s">
        <v>27</v>
      </c>
      <c r="C8" s="964" t="s">
        <v>28</v>
      </c>
      <c r="D8" s="692" t="s">
        <v>1181</v>
      </c>
      <c r="E8" s="692" t="s">
        <v>150</v>
      </c>
      <c r="F8" s="692" t="s">
        <v>1181</v>
      </c>
      <c r="G8" s="692" t="s">
        <v>150</v>
      </c>
    </row>
    <row r="9" spans="1:8" s="64" customFormat="1">
      <c r="A9" s="1122"/>
      <c r="B9" s="965" t="s">
        <v>29</v>
      </c>
      <c r="C9" s="965" t="s">
        <v>30</v>
      </c>
      <c r="D9" s="733" t="s">
        <v>1182</v>
      </c>
      <c r="E9" s="733" t="s">
        <v>151</v>
      </c>
      <c r="F9" s="733" t="s">
        <v>1182</v>
      </c>
      <c r="G9" s="733" t="s">
        <v>151</v>
      </c>
    </row>
    <row r="10" spans="1:8" s="64" customFormat="1" ht="15" customHeight="1">
      <c r="A10" s="988" t="s">
        <v>909</v>
      </c>
      <c r="B10" s="989">
        <v>24821.47997</v>
      </c>
      <c r="C10" s="990">
        <v>1.9031003038099074E-2</v>
      </c>
      <c r="D10" s="989">
        <v>243.36861000000135</v>
      </c>
      <c r="E10" s="990">
        <v>9.9018434099893415E-3</v>
      </c>
      <c r="F10" s="989">
        <v>2150.5169800000003</v>
      </c>
      <c r="G10" s="990">
        <v>9.4857769427288074E-2</v>
      </c>
    </row>
    <row r="11" spans="1:8" s="64" customFormat="1" ht="15" customHeight="1">
      <c r="A11" s="988" t="s">
        <v>893</v>
      </c>
      <c r="B11" s="989">
        <v>25456.246940000001</v>
      </c>
      <c r="C11" s="990">
        <v>1.9517688447234852E-2</v>
      </c>
      <c r="D11" s="989">
        <v>178.52038000000175</v>
      </c>
      <c r="E11" s="990">
        <v>7.0623590130329816E-3</v>
      </c>
      <c r="F11" s="989">
        <v>2049.80069</v>
      </c>
      <c r="G11" s="990">
        <v>8.7574195078844896E-2</v>
      </c>
    </row>
    <row r="12" spans="1:8" s="64" customFormat="1" ht="15" customHeight="1">
      <c r="A12" s="988" t="s">
        <v>195</v>
      </c>
      <c r="B12" s="989">
        <v>26920.29594</v>
      </c>
      <c r="C12" s="990">
        <v>2.0640196895586889E-2</v>
      </c>
      <c r="D12" s="989">
        <v>23.971589999997377</v>
      </c>
      <c r="E12" s="990">
        <v>8.9125895747144135E-4</v>
      </c>
      <c r="F12" s="989">
        <v>1041.8365400000002</v>
      </c>
      <c r="G12" s="990">
        <v>4.0258831636631465E-2</v>
      </c>
    </row>
    <row r="13" spans="1:8" s="64" customFormat="1" ht="15" customHeight="1">
      <c r="A13" s="988" t="s">
        <v>911</v>
      </c>
      <c r="B13" s="989">
        <v>94693.593859999994</v>
      </c>
      <c r="C13" s="990">
        <v>7.2603006533706688E-2</v>
      </c>
      <c r="D13" s="989">
        <v>490.89090999998734</v>
      </c>
      <c r="E13" s="990">
        <v>5.2110066338599825E-3</v>
      </c>
      <c r="F13" s="989">
        <v>5469.861269999994</v>
      </c>
      <c r="G13" s="990">
        <v>6.1305003850657513E-2</v>
      </c>
    </row>
    <row r="14" spans="1:8" s="64" customFormat="1" ht="15" customHeight="1">
      <c r="A14" s="988" t="s">
        <v>196</v>
      </c>
      <c r="B14" s="989">
        <v>6486.1953400000002</v>
      </c>
      <c r="C14" s="990">
        <v>4.9730637887199303E-3</v>
      </c>
      <c r="D14" s="989">
        <v>54.017160000000331</v>
      </c>
      <c r="E14" s="990">
        <v>8.3979576573234294E-3</v>
      </c>
      <c r="F14" s="989">
        <v>757.09697000000051</v>
      </c>
      <c r="G14" s="990">
        <v>0.13214941009993519</v>
      </c>
    </row>
    <row r="15" spans="1:8" s="64" customFormat="1" ht="15" customHeight="1">
      <c r="A15" s="988" t="s">
        <v>197</v>
      </c>
      <c r="B15" s="989">
        <v>171336.92697</v>
      </c>
      <c r="C15" s="990">
        <v>0.13136660592541732</v>
      </c>
      <c r="D15" s="989">
        <v>1622.2891999999993</v>
      </c>
      <c r="E15" s="990">
        <v>9.5589232685902026E-3</v>
      </c>
      <c r="F15" s="989">
        <v>13855.620779999997</v>
      </c>
      <c r="G15" s="990">
        <v>8.7982638163308646E-2</v>
      </c>
    </row>
    <row r="16" spans="1:8" s="64" customFormat="1" ht="15" customHeight="1">
      <c r="A16" s="988" t="s">
        <v>198</v>
      </c>
      <c r="B16" s="989">
        <v>98660.672459999987</v>
      </c>
      <c r="C16" s="990">
        <v>7.5644625525814579E-2</v>
      </c>
      <c r="D16" s="989">
        <v>661.33878999997978</v>
      </c>
      <c r="E16" s="990">
        <v>6.7484008843055054E-3</v>
      </c>
      <c r="F16" s="989">
        <v>6635.378079999995</v>
      </c>
      <c r="G16" s="990">
        <v>7.2103850628290722E-2</v>
      </c>
    </row>
    <row r="17" spans="1:7" s="64" customFormat="1" ht="15" customHeight="1">
      <c r="A17" s="988" t="s">
        <v>199</v>
      </c>
      <c r="B17" s="989">
        <v>79778.436809999999</v>
      </c>
      <c r="C17" s="990">
        <v>6.1167330680560746E-2</v>
      </c>
      <c r="D17" s="989">
        <v>718.01108999999997</v>
      </c>
      <c r="E17" s="990">
        <v>9.0818014633882171E-3</v>
      </c>
      <c r="F17" s="989">
        <v>4802.714129999993</v>
      </c>
      <c r="G17" s="990">
        <v>6.4056923472391336E-2</v>
      </c>
    </row>
    <row r="18" spans="1:7" s="64" customFormat="1" ht="15" customHeight="1">
      <c r="A18" s="988" t="s">
        <v>200</v>
      </c>
      <c r="B18" s="989">
        <v>185085.90958000001</v>
      </c>
      <c r="C18" s="990">
        <v>0.14190815824775779</v>
      </c>
      <c r="D18" s="989">
        <v>2301.2336900000228</v>
      </c>
      <c r="E18" s="990">
        <v>1.258986115107863E-2</v>
      </c>
      <c r="F18" s="989">
        <v>16851.008820000017</v>
      </c>
      <c r="G18" s="990">
        <v>0.10016357333630355</v>
      </c>
    </row>
    <row r="19" spans="1:7" s="64" customFormat="1" ht="15" customHeight="1">
      <c r="A19" s="988" t="s">
        <v>201</v>
      </c>
      <c r="B19" s="989">
        <v>240961.34003999998</v>
      </c>
      <c r="C19" s="990">
        <v>0.1847486934666315</v>
      </c>
      <c r="D19" s="989">
        <v>2412.8691699999617</v>
      </c>
      <c r="E19" s="990">
        <v>1.0114796213952282E-2</v>
      </c>
      <c r="F19" s="989">
        <v>16925.513039999991</v>
      </c>
      <c r="G19" s="990">
        <v>7.5548242737086824E-2</v>
      </c>
    </row>
    <row r="20" spans="1:7" s="64" customFormat="1" ht="15" customHeight="1">
      <c r="A20" s="988" t="s">
        <v>670</v>
      </c>
      <c r="B20" s="989">
        <v>43929.219340000003</v>
      </c>
      <c r="C20" s="990">
        <v>3.3681194986410819E-2</v>
      </c>
      <c r="D20" s="989">
        <v>537.45136000000639</v>
      </c>
      <c r="E20" s="990">
        <v>1.2386021243654399E-2</v>
      </c>
      <c r="F20" s="989">
        <v>4351.7625100000078</v>
      </c>
      <c r="G20" s="990">
        <v>0.10995558731053534</v>
      </c>
    </row>
    <row r="21" spans="1:7" s="64" customFormat="1" ht="15" customHeight="1">
      <c r="A21" s="988" t="s">
        <v>202</v>
      </c>
      <c r="B21" s="989">
        <v>25806.980420000004</v>
      </c>
      <c r="C21" s="990">
        <v>1.9786601095937124E-2</v>
      </c>
      <c r="D21" s="989">
        <v>415.74574000000212</v>
      </c>
      <c r="E21" s="990">
        <v>1.6373592904778134E-2</v>
      </c>
      <c r="F21" s="989">
        <v>3381.820840000004</v>
      </c>
      <c r="G21" s="990">
        <v>0.15080476140807941</v>
      </c>
    </row>
    <row r="22" spans="1:7" s="64" customFormat="1" ht="15" customHeight="1">
      <c r="A22" s="988" t="s">
        <v>203</v>
      </c>
      <c r="B22" s="989">
        <v>47084.749170000003</v>
      </c>
      <c r="C22" s="990">
        <v>3.6100587297188583E-2</v>
      </c>
      <c r="D22" s="989">
        <v>656.74727000000712</v>
      </c>
      <c r="E22" s="990">
        <v>1.4145499334960787E-2</v>
      </c>
      <c r="F22" s="989">
        <v>5564.4710500000074</v>
      </c>
      <c r="G22" s="990">
        <v>0.13401815454891297</v>
      </c>
    </row>
    <row r="23" spans="1:7" s="64" customFormat="1" ht="15" customHeight="1">
      <c r="A23" s="988" t="s">
        <v>208</v>
      </c>
      <c r="B23" s="989">
        <v>2630.5388499999999</v>
      </c>
      <c r="C23" s="990">
        <v>2.0168738087613571E-3</v>
      </c>
      <c r="D23" s="989">
        <v>53.337179999999989</v>
      </c>
      <c r="E23" s="990">
        <v>2.0695772713821059E-2</v>
      </c>
      <c r="F23" s="989">
        <v>514.06712999999991</v>
      </c>
      <c r="G23" s="990">
        <v>0.24288873087328566</v>
      </c>
    </row>
    <row r="24" spans="1:7" s="64" customFormat="1" ht="15" customHeight="1">
      <c r="A24" s="988" t="s">
        <v>241</v>
      </c>
      <c r="B24" s="989">
        <v>1521.94442</v>
      </c>
      <c r="C24" s="990">
        <v>1.1668977400156987E-3</v>
      </c>
      <c r="D24" s="989">
        <v>44.740119999999933</v>
      </c>
      <c r="E24" s="990">
        <v>3.0287022587193846E-2</v>
      </c>
      <c r="F24" s="989">
        <v>328.92079999999987</v>
      </c>
      <c r="G24" s="990">
        <v>0.27570351037978602</v>
      </c>
    </row>
    <row r="25" spans="1:7" s="64" customFormat="1" ht="15" customHeight="1">
      <c r="A25" s="988" t="s">
        <v>240</v>
      </c>
      <c r="B25" s="989">
        <v>58489.331969999999</v>
      </c>
      <c r="C25" s="990">
        <v>4.4844652928141063E-2</v>
      </c>
      <c r="D25" s="989">
        <v>-1.302029999998922</v>
      </c>
      <c r="E25" s="990">
        <v>-2.2260487037906174E-5</v>
      </c>
      <c r="F25" s="989">
        <v>7377.2570899999992</v>
      </c>
      <c r="G25" s="990">
        <v>0.14433491708799129</v>
      </c>
    </row>
    <row r="26" spans="1:7" s="64" customFormat="1" ht="15" customHeight="1">
      <c r="A26" s="988" t="s">
        <v>204</v>
      </c>
      <c r="B26" s="989">
        <v>38263.770600000003</v>
      </c>
      <c r="C26" s="990">
        <v>2.9337409993999083E-2</v>
      </c>
      <c r="D26" s="989">
        <v>401.46541000000434</v>
      </c>
      <c r="E26" s="990">
        <v>1.0603300775940072E-2</v>
      </c>
      <c r="F26" s="989">
        <v>3476.7334300000002</v>
      </c>
      <c r="G26" s="990">
        <v>9.9943361459891689E-2</v>
      </c>
    </row>
    <row r="27" spans="1:7" s="64" customFormat="1" ht="15" customHeight="1">
      <c r="A27" s="988" t="s">
        <v>915</v>
      </c>
      <c r="B27" s="989">
        <v>36817.789870000001</v>
      </c>
      <c r="C27" s="990">
        <v>2.8228754760752619E-2</v>
      </c>
      <c r="D27" s="989">
        <v>76.730790000001434</v>
      </c>
      <c r="E27" s="990">
        <v>2.0884207456548509E-3</v>
      </c>
      <c r="F27" s="989">
        <v>3007.6652699999977</v>
      </c>
      <c r="G27" s="990">
        <v>8.8957532856888566E-2</v>
      </c>
    </row>
    <row r="28" spans="1:7" s="64" customFormat="1" ht="15" customHeight="1">
      <c r="A28" s="988" t="s">
        <v>206</v>
      </c>
      <c r="B28" s="989">
        <v>39454.135299999994</v>
      </c>
      <c r="C28" s="990">
        <v>3.0250080561971898E-2</v>
      </c>
      <c r="D28" s="989">
        <v>484.42103999999381</v>
      </c>
      <c r="E28" s="990">
        <v>1.2430705464454128E-2</v>
      </c>
      <c r="F28" s="989">
        <v>4949.2388699999938</v>
      </c>
      <c r="G28" s="990">
        <v>0.14343584192581194</v>
      </c>
    </row>
    <row r="29" spans="1:7" s="64" customFormat="1" ht="15" customHeight="1">
      <c r="A29" s="988" t="s">
        <v>207</v>
      </c>
      <c r="B29" s="989">
        <v>56065.904159999998</v>
      </c>
      <c r="C29" s="990">
        <v>4.2986574277292439E-2</v>
      </c>
      <c r="D29" s="989">
        <v>274.51750999999786</v>
      </c>
      <c r="E29" s="990">
        <v>4.9204281607508893E-3</v>
      </c>
      <c r="F29" s="989">
        <v>2699.5568399999975</v>
      </c>
      <c r="G29" s="990">
        <v>5.0585377781482421E-2</v>
      </c>
    </row>
    <row r="30" spans="1:7" s="64" customFormat="1" ht="24" customHeight="1">
      <c r="A30" s="966" t="s">
        <v>1128</v>
      </c>
      <c r="B30" s="967">
        <v>1304265.4620099997</v>
      </c>
      <c r="C30" s="968">
        <v>1</v>
      </c>
      <c r="D30" s="967">
        <v>11650.364979999373</v>
      </c>
      <c r="E30" s="968">
        <v>9.0130194260982233E-3</v>
      </c>
      <c r="F30" s="967">
        <v>106190.84112999984</v>
      </c>
      <c r="G30" s="968">
        <v>8.8634580250102735E-2</v>
      </c>
    </row>
    <row r="31" spans="1:7">
      <c r="A31" s="34" t="s">
        <v>566</v>
      </c>
      <c r="B31" s="992"/>
      <c r="C31" s="992"/>
      <c r="D31" s="959"/>
      <c r="E31" s="984"/>
      <c r="F31" s="984"/>
      <c r="G31" s="984"/>
    </row>
    <row r="33" spans="1:13">
      <c r="A33" s="543"/>
      <c r="H33" s="943"/>
    </row>
    <row r="34" spans="1:13" ht="12.75" customHeight="1">
      <c r="A34" s="156" t="s">
        <v>1138</v>
      </c>
      <c r="G34" s="140" t="str">
        <f>G1</f>
        <v>Kolovoz 2021.</v>
      </c>
    </row>
    <row r="35" spans="1:13">
      <c r="A35" s="870" t="s">
        <v>1139</v>
      </c>
      <c r="G35" s="545" t="str">
        <f>G2</f>
        <v>August 2021</v>
      </c>
      <c r="M35" s="835"/>
    </row>
    <row r="37" spans="1:13" ht="30" customHeight="1">
      <c r="A37" s="1107" t="s">
        <v>1194</v>
      </c>
      <c r="B37" s="941" t="s">
        <v>1087</v>
      </c>
      <c r="C37" s="1093" t="s">
        <v>1088</v>
      </c>
      <c r="D37" s="1093"/>
      <c r="E37" s="1093"/>
      <c r="F37" s="1093"/>
      <c r="G37" s="941"/>
    </row>
    <row r="38" spans="1:13" ht="31.95" customHeight="1">
      <c r="A38" s="1107"/>
      <c r="B38" s="848" t="str">
        <f>G34</f>
        <v>Kolovoz 2021.</v>
      </c>
      <c r="C38" s="1003" t="s">
        <v>673</v>
      </c>
      <c r="D38" s="1003" t="s">
        <v>60</v>
      </c>
      <c r="E38" s="1003" t="s">
        <v>61</v>
      </c>
      <c r="F38" s="1003" t="s">
        <v>866</v>
      </c>
      <c r="G38" s="1003" t="s">
        <v>62</v>
      </c>
    </row>
    <row r="39" spans="1:13" ht="39" customHeight="1">
      <c r="A39" s="1107"/>
      <c r="B39" s="849" t="str">
        <f>G35</f>
        <v>August 2021</v>
      </c>
      <c r="C39" s="1004" t="s">
        <v>255</v>
      </c>
      <c r="D39" s="1004" t="s">
        <v>1550</v>
      </c>
      <c r="E39" s="1004" t="s">
        <v>868</v>
      </c>
      <c r="F39" s="1005" t="s">
        <v>53</v>
      </c>
      <c r="G39" s="1004" t="s">
        <v>867</v>
      </c>
    </row>
    <row r="40" spans="1:13" ht="15" customHeight="1">
      <c r="A40" s="988" t="s">
        <v>909</v>
      </c>
      <c r="B40" s="985">
        <v>171.90039999999999</v>
      </c>
      <c r="C40" s="986">
        <v>5.0351030640928898E-3</v>
      </c>
      <c r="D40" s="986">
        <v>5.3592103287334533E-2</v>
      </c>
      <c r="E40" s="986">
        <v>7.6357998717640374E-2</v>
      </c>
      <c r="F40" s="986">
        <v>5.7564439969481684E-2</v>
      </c>
      <c r="G40" s="987">
        <v>40906</v>
      </c>
    </row>
    <row r="41" spans="1:13" ht="15" customHeight="1">
      <c r="A41" s="988" t="s">
        <v>893</v>
      </c>
      <c r="B41" s="985">
        <v>301.60419999999999</v>
      </c>
      <c r="C41" s="986">
        <v>5.4277675547376872E-3</v>
      </c>
      <c r="D41" s="986">
        <v>6.0369556145188324E-2</v>
      </c>
      <c r="E41" s="986">
        <v>8.3366319989482573E-2</v>
      </c>
      <c r="F41" s="986">
        <v>6.5141114678151313E-2</v>
      </c>
      <c r="G41" s="987">
        <v>38054</v>
      </c>
    </row>
    <row r="42" spans="1:13" ht="15" customHeight="1">
      <c r="A42" s="988" t="s">
        <v>195</v>
      </c>
      <c r="B42" s="985">
        <v>286.21929999999998</v>
      </c>
      <c r="C42" s="986">
        <v>5.1190188564749902E-3</v>
      </c>
      <c r="D42" s="986">
        <v>6.4055779232608023E-2</v>
      </c>
      <c r="E42" s="986">
        <v>8.7910713715568828E-2</v>
      </c>
      <c r="F42" s="986">
        <v>6.490081299130579E-2</v>
      </c>
      <c r="G42" s="987">
        <v>38335</v>
      </c>
    </row>
    <row r="43" spans="1:13" ht="15" customHeight="1">
      <c r="A43" s="988" t="s">
        <v>911</v>
      </c>
      <c r="B43" s="985">
        <v>278.86919999999998</v>
      </c>
      <c r="C43" s="986">
        <v>5.7553302985428722E-3</v>
      </c>
      <c r="D43" s="986">
        <v>6.0652519774853524E-2</v>
      </c>
      <c r="E43" s="986">
        <v>8.59113434000527E-2</v>
      </c>
      <c r="F43" s="986">
        <v>6.4221736903389948E-2</v>
      </c>
      <c r="G43" s="987">
        <v>38425</v>
      </c>
    </row>
    <row r="44" spans="1:13" ht="15" customHeight="1">
      <c r="A44" s="991" t="s">
        <v>196</v>
      </c>
      <c r="B44" s="985">
        <v>112.1691</v>
      </c>
      <c r="C44" s="986">
        <v>1.5286000898231029E-3</v>
      </c>
      <c r="D44" s="986">
        <v>1.0397712737400836E-2</v>
      </c>
      <c r="E44" s="986">
        <v>1.9984286823665039E-2</v>
      </c>
      <c r="F44" s="986">
        <v>2.4888629665278161E-2</v>
      </c>
      <c r="G44" s="987">
        <v>42734</v>
      </c>
    </row>
    <row r="45" spans="1:13" ht="15" customHeight="1">
      <c r="A45" s="991" t="s">
        <v>197</v>
      </c>
      <c r="B45" s="985">
        <v>150.1215</v>
      </c>
      <c r="C45" s="986">
        <v>5.4747324420427309E-3</v>
      </c>
      <c r="D45" s="986">
        <v>5.5758722299972467E-2</v>
      </c>
      <c r="E45" s="986">
        <v>8.1070084500064088E-2</v>
      </c>
      <c r="F45" s="986">
        <v>4.6611386331743887E-2</v>
      </c>
      <c r="G45" s="987">
        <v>41184</v>
      </c>
      <c r="I45" s="204"/>
      <c r="J45" s="204"/>
      <c r="K45" s="204"/>
      <c r="L45" s="204"/>
      <c r="M45" s="204"/>
    </row>
    <row r="46" spans="1:13" ht="15" customHeight="1">
      <c r="A46" s="991" t="s">
        <v>198</v>
      </c>
      <c r="B46" s="985">
        <v>222.51070000000001</v>
      </c>
      <c r="C46" s="986">
        <v>5.5444637158255615E-3</v>
      </c>
      <c r="D46" s="986">
        <v>6.0034110019103623E-2</v>
      </c>
      <c r="E46" s="986">
        <v>8.5011037323072566E-2</v>
      </c>
      <c r="F46" s="986">
        <v>6.3955753240218183E-2</v>
      </c>
      <c r="G46" s="987">
        <v>39730</v>
      </c>
      <c r="I46" s="204"/>
      <c r="J46" s="204"/>
      <c r="K46" s="204"/>
      <c r="L46" s="204"/>
      <c r="M46" s="204"/>
    </row>
    <row r="47" spans="1:13" ht="15" customHeight="1">
      <c r="A47" s="991" t="s">
        <v>199</v>
      </c>
      <c r="B47" s="985">
        <v>168.119</v>
      </c>
      <c r="C47" s="986">
        <v>6.5426861175073804E-3</v>
      </c>
      <c r="D47" s="986">
        <v>5.4988761027183121E-2</v>
      </c>
      <c r="E47" s="986">
        <v>9.4680104337724946E-2</v>
      </c>
      <c r="F47" s="986">
        <v>3.3093880513725082E-2</v>
      </c>
      <c r="G47" s="987">
        <v>38615</v>
      </c>
      <c r="I47" s="204"/>
      <c r="J47" s="204"/>
      <c r="K47" s="204"/>
      <c r="L47" s="204"/>
      <c r="M47" s="204"/>
    </row>
    <row r="48" spans="1:13" ht="15" customHeight="1">
      <c r="A48" s="991" t="s">
        <v>200</v>
      </c>
      <c r="B48" s="985">
        <v>199.59440000000001</v>
      </c>
      <c r="C48" s="986">
        <v>6.6681024026049333E-3</v>
      </c>
      <c r="D48" s="986">
        <v>5.5812580603184329E-2</v>
      </c>
      <c r="E48" s="986">
        <v>9.5694229053729568E-2</v>
      </c>
      <c r="F48" s="986">
        <v>5.3535546595548267E-2</v>
      </c>
      <c r="G48" s="987">
        <v>39602</v>
      </c>
      <c r="I48" s="1121"/>
      <c r="J48" s="1121"/>
      <c r="K48" s="1121"/>
      <c r="L48" s="204"/>
      <c r="M48" s="204"/>
    </row>
    <row r="49" spans="1:15" ht="15" customHeight="1">
      <c r="A49" s="991" t="s">
        <v>201</v>
      </c>
      <c r="B49" s="985">
        <v>187.3674</v>
      </c>
      <c r="C49" s="986">
        <v>7.0841400187262741E-3</v>
      </c>
      <c r="D49" s="986">
        <v>5.9030597970309281E-2</v>
      </c>
      <c r="E49" s="986">
        <v>0.10114876733920529</v>
      </c>
      <c r="F49" s="986">
        <v>4.1828065057021524E-2</v>
      </c>
      <c r="G49" s="987">
        <v>38846</v>
      </c>
      <c r="I49" s="945"/>
      <c r="J49" s="337"/>
      <c r="K49" s="1118"/>
      <c r="L49" s="204"/>
      <c r="M49" s="204"/>
    </row>
    <row r="50" spans="1:15" ht="15" customHeight="1">
      <c r="A50" s="991" t="s">
        <v>670</v>
      </c>
      <c r="B50" s="985">
        <v>115.8364</v>
      </c>
      <c r="C50" s="986">
        <v>6.8501664083693544E-3</v>
      </c>
      <c r="D50" s="986">
        <v>5.431857174713408E-2</v>
      </c>
      <c r="E50" s="986">
        <v>9.1273590904765806E-2</v>
      </c>
      <c r="F50" s="986">
        <v>5.8424121938997597E-2</v>
      </c>
      <c r="G50" s="987">
        <v>43494</v>
      </c>
      <c r="I50" s="338"/>
      <c r="J50" s="339"/>
      <c r="K50" s="1119"/>
      <c r="L50" s="204"/>
      <c r="M50" s="204"/>
    </row>
    <row r="51" spans="1:15" ht="15" customHeight="1">
      <c r="A51" s="988" t="s">
        <v>202</v>
      </c>
      <c r="B51" s="985">
        <v>238.24590000000001</v>
      </c>
      <c r="C51" s="986">
        <v>7.1305648355950166E-3</v>
      </c>
      <c r="D51" s="986">
        <v>7.8314839859004226E-2</v>
      </c>
      <c r="E51" s="986">
        <v>0.1227554518785566</v>
      </c>
      <c r="F51" s="986">
        <v>7.0881900871598846E-2</v>
      </c>
      <c r="G51" s="987">
        <v>39812</v>
      </c>
      <c r="I51" s="341"/>
      <c r="J51" s="341"/>
      <c r="K51" s="342"/>
      <c r="L51" s="204"/>
      <c r="M51" s="204"/>
    </row>
    <row r="52" spans="1:15" ht="15" customHeight="1">
      <c r="A52" s="988" t="s">
        <v>203</v>
      </c>
      <c r="B52" s="985">
        <v>151.715</v>
      </c>
      <c r="C52" s="986">
        <v>9.9339181095799787E-3</v>
      </c>
      <c r="D52" s="986">
        <v>9.0916019995513075E-2</v>
      </c>
      <c r="E52" s="986">
        <v>0.14384825793376735</v>
      </c>
      <c r="F52" s="986">
        <v>7.6191795445489374E-2</v>
      </c>
      <c r="G52" s="987">
        <v>42367</v>
      </c>
      <c r="I52" s="341"/>
      <c r="J52" s="341"/>
      <c r="K52" s="342"/>
      <c r="L52" s="204"/>
      <c r="M52" s="204"/>
    </row>
    <row r="53" spans="1:15" ht="15" customHeight="1">
      <c r="A53" s="988" t="s">
        <v>208</v>
      </c>
      <c r="B53" s="985">
        <v>126.1113</v>
      </c>
      <c r="C53" s="986">
        <v>1.0287020777522807E-2</v>
      </c>
      <c r="D53" s="986">
        <v>9.5749117657792052E-2</v>
      </c>
      <c r="E53" s="986">
        <v>0.14463598663591584</v>
      </c>
      <c r="F53" s="986">
        <v>5.8235582343699965E-2</v>
      </c>
      <c r="G53" s="987">
        <v>42943</v>
      </c>
      <c r="I53" s="341"/>
      <c r="J53" s="341"/>
      <c r="K53" s="342"/>
      <c r="L53" s="204"/>
      <c r="M53" s="204"/>
    </row>
    <row r="54" spans="1:15" ht="15" customHeight="1">
      <c r="A54" s="988" t="s">
        <v>241</v>
      </c>
      <c r="B54" s="985">
        <v>114.1113</v>
      </c>
      <c r="C54" s="986">
        <v>4.4770062683369433E-3</v>
      </c>
      <c r="D54" s="986">
        <v>4.6905146575142644E-2</v>
      </c>
      <c r="E54" s="986">
        <v>7.8581177644861486E-2</v>
      </c>
      <c r="F54" s="986">
        <v>4.6458286074883892E-2</v>
      </c>
      <c r="G54" s="987">
        <v>43378</v>
      </c>
      <c r="I54" s="341"/>
      <c r="J54" s="341"/>
      <c r="K54" s="342"/>
      <c r="L54" s="204"/>
      <c r="M54" s="204"/>
    </row>
    <row r="55" spans="1:15" ht="15" customHeight="1">
      <c r="A55" s="988" t="s">
        <v>240</v>
      </c>
      <c r="B55" s="985">
        <v>115.309</v>
      </c>
      <c r="C55" s="986">
        <v>6.1472280756863463E-3</v>
      </c>
      <c r="D55" s="986">
        <v>4.760079077238405E-2</v>
      </c>
      <c r="E55" s="986">
        <v>7.9370101441637628E-2</v>
      </c>
      <c r="F55" s="986">
        <v>4.853630727743985E-2</v>
      </c>
      <c r="G55" s="987">
        <v>43342</v>
      </c>
      <c r="I55" s="341"/>
      <c r="J55" s="341"/>
      <c r="K55" s="342"/>
      <c r="L55" s="204"/>
      <c r="M55" s="204"/>
    </row>
    <row r="56" spans="1:15" ht="15" customHeight="1">
      <c r="A56" s="988" t="s">
        <v>204</v>
      </c>
      <c r="B56" s="985">
        <v>299.43729999999999</v>
      </c>
      <c r="C56" s="986">
        <v>8.0502683086121386E-3</v>
      </c>
      <c r="D56" s="986">
        <v>7.1553616454493915E-2</v>
      </c>
      <c r="E56" s="986">
        <v>0.10856062042044522</v>
      </c>
      <c r="F56" s="986">
        <v>6.8580471907495388E-2</v>
      </c>
      <c r="G56" s="987">
        <v>38404</v>
      </c>
      <c r="I56" s="204"/>
      <c r="J56" s="204"/>
      <c r="K56" s="204"/>
      <c r="L56" s="204"/>
      <c r="M56" s="204"/>
    </row>
    <row r="57" spans="1:15" ht="15" customHeight="1">
      <c r="A57" s="988" t="s">
        <v>205</v>
      </c>
      <c r="B57" s="985">
        <v>311.38010000000003</v>
      </c>
      <c r="C57" s="986">
        <v>7.9961801171862419E-3</v>
      </c>
      <c r="D57" s="986">
        <v>7.4534088615042834E-2</v>
      </c>
      <c r="E57" s="986">
        <v>0.1120682112093212</v>
      </c>
      <c r="F57" s="986">
        <v>6.8356738789314031E-2</v>
      </c>
      <c r="G57" s="987">
        <v>38169</v>
      </c>
      <c r="I57" s="204"/>
      <c r="J57" s="204"/>
      <c r="K57" s="204"/>
      <c r="L57" s="204"/>
      <c r="M57" s="204"/>
    </row>
    <row r="58" spans="1:15" ht="15" customHeight="1">
      <c r="A58" s="991" t="s">
        <v>206</v>
      </c>
      <c r="B58" s="985">
        <v>142.94110000000001</v>
      </c>
      <c r="C58" s="986">
        <v>7.8752427300842545E-3</v>
      </c>
      <c r="D58" s="986">
        <v>7.3139437983768596E-2</v>
      </c>
      <c r="E58" s="986">
        <v>0.11214322838051903</v>
      </c>
      <c r="F58" s="986">
        <v>6.3287031681610761E-2</v>
      </c>
      <c r="G58" s="987">
        <v>42314</v>
      </c>
      <c r="I58" s="204"/>
      <c r="J58" s="204"/>
      <c r="K58" s="204"/>
      <c r="L58" s="204"/>
      <c r="M58" s="204"/>
    </row>
    <row r="59" spans="1:15" ht="15" customHeight="1">
      <c r="A59" s="988" t="s">
        <v>207</v>
      </c>
      <c r="B59" s="985">
        <v>266.27620000000002</v>
      </c>
      <c r="C59" s="986">
        <v>4.4163566641797665E-3</v>
      </c>
      <c r="D59" s="986">
        <v>4.9047656943756103E-2</v>
      </c>
      <c r="E59" s="986">
        <v>7.8275285649031551E-2</v>
      </c>
      <c r="F59" s="986">
        <v>6.8859688546196063E-2</v>
      </c>
      <c r="G59" s="987">
        <v>39071</v>
      </c>
    </row>
    <row r="60" spans="1:15" ht="12.75" customHeight="1">
      <c r="A60" s="34" t="s">
        <v>566</v>
      </c>
      <c r="O60" s="268" t="str">
        <f t="shared" ref="O60" si="0">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1141</v>
      </c>
    </row>
    <row r="65" spans="1:7" ht="12.75" customHeight="1"/>
    <row r="66" spans="1:7" ht="12.75" customHeight="1">
      <c r="B66" s="1019"/>
      <c r="C66" s="77"/>
      <c r="D66" s="77"/>
      <c r="E66" s="77"/>
      <c r="F66" s="77"/>
      <c r="G66" s="1020"/>
    </row>
    <row r="67" spans="1:7" ht="12.75" customHeight="1">
      <c r="B67" s="1019"/>
      <c r="C67" s="77"/>
      <c r="D67" s="77"/>
      <c r="E67" s="77"/>
      <c r="F67" s="77"/>
      <c r="G67" s="1020"/>
    </row>
    <row r="68" spans="1:7" ht="12.75" customHeight="1">
      <c r="B68" s="1019"/>
      <c r="C68" s="77"/>
      <c r="D68" s="77"/>
      <c r="E68" s="77"/>
      <c r="F68" s="77"/>
      <c r="G68" s="1020"/>
    </row>
    <row r="69" spans="1:7" ht="12.75" customHeight="1">
      <c r="B69" s="1019"/>
      <c r="C69" s="77"/>
      <c r="D69" s="77"/>
      <c r="E69" s="77"/>
      <c r="F69" s="77"/>
      <c r="G69" s="1020"/>
    </row>
    <row r="70" spans="1:7" ht="12.75" customHeight="1">
      <c r="B70" s="1019"/>
      <c r="C70" s="77"/>
      <c r="D70" s="77"/>
      <c r="E70" s="77"/>
      <c r="F70" s="77"/>
      <c r="G70" s="1020"/>
    </row>
    <row r="71" spans="1:7" ht="12.75" customHeight="1">
      <c r="B71" s="1019"/>
      <c r="C71" s="77"/>
      <c r="D71" s="77"/>
      <c r="E71" s="77"/>
      <c r="F71" s="77"/>
      <c r="G71" s="1020"/>
    </row>
    <row r="72" spans="1:7" ht="12.75" customHeight="1">
      <c r="B72" s="1019"/>
      <c r="C72" s="77"/>
      <c r="D72" s="77"/>
      <c r="E72" s="77"/>
      <c r="F72" s="77"/>
      <c r="G72" s="1020"/>
    </row>
    <row r="73" spans="1:7" ht="12.75" customHeight="1">
      <c r="B73" s="1019"/>
      <c r="C73" s="77"/>
      <c r="D73" s="77"/>
      <c r="E73" s="77"/>
      <c r="F73" s="77"/>
      <c r="G73" s="1020"/>
    </row>
    <row r="74" spans="1:7" ht="12.75" customHeight="1">
      <c r="B74" s="1019"/>
      <c r="C74" s="77"/>
      <c r="D74" s="77"/>
      <c r="E74" s="77"/>
      <c r="F74" s="77"/>
      <c r="G74" s="1020"/>
    </row>
    <row r="75" spans="1:7" ht="12.75" customHeight="1">
      <c r="B75" s="1019"/>
      <c r="C75" s="77"/>
      <c r="D75" s="77"/>
      <c r="E75" s="77"/>
      <c r="F75" s="77"/>
      <c r="G75" s="1020"/>
    </row>
    <row r="76" spans="1:7" ht="12.75" customHeight="1">
      <c r="B76" s="1019"/>
      <c r="C76" s="77"/>
      <c r="D76" s="77"/>
      <c r="E76" s="77"/>
      <c r="F76" s="77"/>
      <c r="G76" s="1020"/>
    </row>
    <row r="77" spans="1:7" ht="12.75" customHeight="1">
      <c r="B77" s="1019"/>
      <c r="C77" s="77"/>
      <c r="D77" s="77"/>
      <c r="E77" s="77"/>
      <c r="F77" s="77"/>
      <c r="G77" s="1020"/>
    </row>
    <row r="78" spans="1:7" ht="12.75" customHeight="1">
      <c r="A78" s="340"/>
      <c r="B78" s="1019"/>
      <c r="C78" s="77"/>
      <c r="D78" s="77"/>
      <c r="E78" s="77"/>
      <c r="F78" s="77"/>
      <c r="G78" s="1020"/>
    </row>
    <row r="79" spans="1:7" ht="12.75" customHeight="1">
      <c r="A79" s="340"/>
      <c r="B79" s="1019"/>
      <c r="C79" s="77"/>
      <c r="D79" s="77"/>
      <c r="E79" s="77"/>
      <c r="F79" s="77"/>
      <c r="G79" s="1020"/>
    </row>
    <row r="80" spans="1:7" ht="12.75" customHeight="1">
      <c r="A80" s="340"/>
      <c r="B80" s="1019"/>
      <c r="C80" s="77"/>
      <c r="D80" s="77"/>
      <c r="E80" s="77"/>
      <c r="F80" s="77"/>
      <c r="G80" s="1020"/>
    </row>
    <row r="81" spans="1:7" ht="12.75" customHeight="1">
      <c r="A81" s="960"/>
      <c r="B81" s="1019"/>
      <c r="C81" s="77"/>
      <c r="D81" s="77"/>
      <c r="E81" s="77"/>
      <c r="F81" s="77"/>
      <c r="G81" s="1020"/>
    </row>
    <row r="82" spans="1:7">
      <c r="A82" s="960"/>
      <c r="B82" s="1019"/>
      <c r="C82" s="77"/>
      <c r="D82" s="77"/>
      <c r="E82" s="77"/>
      <c r="F82" s="77"/>
      <c r="G82" s="1020"/>
    </row>
    <row r="83" spans="1:7">
      <c r="A83" s="960"/>
      <c r="B83" s="1019"/>
      <c r="C83" s="77"/>
      <c r="D83" s="77"/>
      <c r="E83" s="77"/>
      <c r="F83" s="77"/>
      <c r="G83" s="1020"/>
    </row>
    <row r="84" spans="1:7">
      <c r="A84" s="960"/>
      <c r="B84" s="1019"/>
      <c r="C84" s="77"/>
      <c r="D84" s="77"/>
      <c r="E84" s="77"/>
      <c r="F84" s="77"/>
      <c r="G84" s="1020"/>
    </row>
    <row r="85" spans="1:7">
      <c r="A85" s="960"/>
      <c r="B85" s="1019"/>
      <c r="C85" s="77"/>
      <c r="D85" s="77"/>
      <c r="E85" s="77"/>
      <c r="F85" s="77"/>
      <c r="G85" s="1020"/>
    </row>
    <row r="86" spans="1:7">
      <c r="A86" s="960"/>
    </row>
    <row r="87" spans="1:7">
      <c r="A87" s="960"/>
    </row>
    <row r="88" spans="1:7">
      <c r="A88" s="963"/>
    </row>
    <row r="89" spans="1:7">
      <c r="A89" s="963"/>
    </row>
    <row r="90" spans="1:7">
      <c r="A90" s="963"/>
    </row>
    <row r="91" spans="1:7">
      <c r="A91" s="963"/>
    </row>
    <row r="92" spans="1:7">
      <c r="A92" s="960"/>
    </row>
    <row r="93" spans="1:7">
      <c r="A93" s="960"/>
    </row>
    <row r="94" spans="1:7">
      <c r="A94" s="960"/>
    </row>
    <row r="95" spans="1:7">
      <c r="A95" s="960"/>
    </row>
    <row r="96" spans="1:7">
      <c r="A96" s="960"/>
    </row>
    <row r="97" spans="1:1">
      <c r="A97" s="963"/>
    </row>
    <row r="98" spans="1:1">
      <c r="A98" s="963"/>
    </row>
    <row r="99" spans="1:1">
      <c r="A99" s="963"/>
    </row>
    <row r="100" spans="1:1">
      <c r="A100" s="963"/>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4.4"/>
  <cols>
    <col min="1" max="1" width="17.88671875" customWidth="1"/>
    <col min="2" max="2" width="5.88671875" bestFit="1" customWidth="1"/>
    <col min="3" max="3" width="7" bestFit="1" customWidth="1"/>
    <col min="4" max="4" width="5.88671875" bestFit="1" customWidth="1"/>
    <col min="5" max="5" width="7" bestFit="1" customWidth="1"/>
    <col min="6" max="6" width="5.88671875" bestFit="1" customWidth="1"/>
    <col min="7" max="7" width="7" bestFit="1" customWidth="1"/>
    <col min="8" max="8" width="5.88671875" bestFit="1" customWidth="1"/>
    <col min="9" max="9" width="7" bestFit="1" customWidth="1"/>
    <col min="10" max="10" width="4.88671875" bestFit="1" customWidth="1"/>
    <col min="11" max="11" width="7" bestFit="1" customWidth="1"/>
    <col min="12" max="12" width="6.5546875" bestFit="1" customWidth="1"/>
    <col min="13" max="13" width="7" bestFit="1" customWidth="1"/>
    <col min="14" max="14" width="5.88671875" bestFit="1" customWidth="1"/>
    <col min="15" max="15" width="7" bestFit="1" customWidth="1"/>
    <col min="16" max="16" width="5.88671875" bestFit="1" customWidth="1"/>
    <col min="17" max="17" width="7" bestFit="1" customWidth="1"/>
    <col min="18" max="18" width="5.88671875" bestFit="1" customWidth="1"/>
    <col min="19" max="19" width="7" bestFit="1" customWidth="1"/>
    <col min="20" max="20" width="5.88671875" bestFit="1" customWidth="1"/>
    <col min="21" max="21" width="7" bestFit="1" customWidth="1"/>
    <col min="22" max="22" width="5.88671875" bestFit="1" customWidth="1"/>
    <col min="23" max="23" width="7" bestFit="1" customWidth="1"/>
    <col min="24" max="24" width="5.88671875" bestFit="1" customWidth="1"/>
    <col min="25" max="25" width="7" bestFit="1" customWidth="1"/>
    <col min="26" max="26" width="6.5546875" bestFit="1" customWidth="1"/>
    <col min="27" max="27" width="7" bestFit="1" customWidth="1"/>
    <col min="28" max="28" width="6.5546875" bestFit="1" customWidth="1"/>
    <col min="29" max="29" width="7" bestFit="1" customWidth="1"/>
    <col min="30" max="30" width="5.88671875" bestFit="1" customWidth="1"/>
    <col min="31" max="31" width="7" bestFit="1" customWidth="1"/>
    <col min="32" max="32" width="5.5546875" bestFit="1" customWidth="1"/>
    <col min="33" max="33" width="7" bestFit="1" customWidth="1"/>
    <col min="34" max="34" width="5.5546875" bestFit="1" customWidth="1"/>
    <col min="35" max="35" width="7" bestFit="1" customWidth="1"/>
    <col min="36" max="36" width="5.88671875" bestFit="1" customWidth="1"/>
    <col min="37" max="37" width="7" bestFit="1" customWidth="1"/>
    <col min="38" max="38" width="5.88671875" bestFit="1" customWidth="1"/>
    <col min="39" max="39" width="7" bestFit="1" customWidth="1"/>
    <col min="40" max="40" width="5.88671875" bestFit="1" customWidth="1"/>
    <col min="41" max="41" width="7" bestFit="1" customWidth="1"/>
    <col min="42" max="43" width="7.88671875" customWidth="1"/>
  </cols>
  <sheetData>
    <row r="1" spans="1:43" ht="12.75" customHeight="1">
      <c r="A1" s="144" t="s">
        <v>1162</v>
      </c>
      <c r="AQ1" s="140" t="str">
        <f>Naslovnica!A20</f>
        <v>Kolovoz 2021.</v>
      </c>
    </row>
    <row r="2" spans="1:43" ht="12.75" customHeight="1">
      <c r="A2" s="568" t="s">
        <v>1163</v>
      </c>
      <c r="G2" s="534"/>
      <c r="AQ2" s="545" t="str">
        <f>Naslovnica!A24</f>
        <v>August 2021</v>
      </c>
    </row>
    <row r="3" spans="1:43" ht="12.75" customHeight="1">
      <c r="AQ3" s="25"/>
    </row>
    <row r="4" spans="1:43" ht="12.75" customHeight="1">
      <c r="A4" s="340"/>
      <c r="B4" s="871"/>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c r="AF4" s="871"/>
      <c r="AG4" s="871"/>
      <c r="AH4" s="871"/>
      <c r="AI4" s="871"/>
      <c r="AJ4" s="871"/>
      <c r="AK4" s="871"/>
      <c r="AL4" s="871"/>
      <c r="AM4" s="871"/>
      <c r="AN4" s="871"/>
      <c r="AO4" s="871"/>
      <c r="AP4" s="268"/>
      <c r="AQ4" s="25" t="s">
        <v>443</v>
      </c>
    </row>
    <row r="5" spans="1:43" ht="48.75" customHeight="1">
      <c r="A5" s="1114" t="s">
        <v>577</v>
      </c>
      <c r="B5" s="1089" t="s">
        <v>909</v>
      </c>
      <c r="C5" s="1089"/>
      <c r="D5" s="1089" t="s">
        <v>893</v>
      </c>
      <c r="E5" s="1089"/>
      <c r="F5" s="1089" t="s">
        <v>910</v>
      </c>
      <c r="G5" s="1089"/>
      <c r="H5" s="1116" t="s">
        <v>911</v>
      </c>
      <c r="I5" s="1116"/>
      <c r="J5" s="1089" t="s">
        <v>196</v>
      </c>
      <c r="K5" s="1089"/>
      <c r="L5" s="1089" t="s">
        <v>197</v>
      </c>
      <c r="M5" s="1089"/>
      <c r="N5" s="1089" t="s">
        <v>198</v>
      </c>
      <c r="O5" s="1089"/>
      <c r="P5" s="1089" t="s">
        <v>202</v>
      </c>
      <c r="Q5" s="1089"/>
      <c r="R5" s="1089" t="s">
        <v>199</v>
      </c>
      <c r="S5" s="1089"/>
      <c r="T5" s="1089" t="s">
        <v>912</v>
      </c>
      <c r="U5" s="1089"/>
      <c r="V5" s="1089" t="s">
        <v>913</v>
      </c>
      <c r="W5" s="1089"/>
      <c r="X5" s="1089" t="s">
        <v>670</v>
      </c>
      <c r="Y5" s="1089"/>
      <c r="Z5" s="1089" t="s">
        <v>201</v>
      </c>
      <c r="AA5" s="1089"/>
      <c r="AB5" s="1089" t="s">
        <v>914</v>
      </c>
      <c r="AC5" s="1089"/>
      <c r="AD5" s="1089" t="s">
        <v>915</v>
      </c>
      <c r="AE5" s="1089"/>
      <c r="AF5" s="1089" t="s">
        <v>916</v>
      </c>
      <c r="AG5" s="1089"/>
      <c r="AH5" s="1089" t="s">
        <v>241</v>
      </c>
      <c r="AI5" s="1089"/>
      <c r="AJ5" s="1089" t="s">
        <v>240</v>
      </c>
      <c r="AK5" s="1089"/>
      <c r="AL5" s="1089" t="s">
        <v>917</v>
      </c>
      <c r="AM5" s="1089"/>
      <c r="AN5" s="1089" t="s">
        <v>918</v>
      </c>
      <c r="AO5" s="1089"/>
      <c r="AP5" s="1089" t="s">
        <v>442</v>
      </c>
      <c r="AQ5" s="1089"/>
    </row>
    <row r="6" spans="1:43">
      <c r="A6" s="1114"/>
      <c r="B6" s="737" t="s">
        <v>31</v>
      </c>
      <c r="C6" s="737" t="s">
        <v>32</v>
      </c>
      <c r="D6" s="737" t="s">
        <v>31</v>
      </c>
      <c r="E6" s="737" t="s">
        <v>32</v>
      </c>
      <c r="F6" s="737" t="s">
        <v>31</v>
      </c>
      <c r="G6" s="737" t="s">
        <v>32</v>
      </c>
      <c r="H6" s="737" t="s">
        <v>31</v>
      </c>
      <c r="I6" s="737" t="s">
        <v>32</v>
      </c>
      <c r="J6" s="737" t="s">
        <v>32</v>
      </c>
      <c r="K6" s="737" t="s">
        <v>32</v>
      </c>
      <c r="L6" s="737" t="s">
        <v>31</v>
      </c>
      <c r="M6" s="737" t="s">
        <v>32</v>
      </c>
      <c r="N6" s="737" t="s">
        <v>31</v>
      </c>
      <c r="O6" s="737" t="s">
        <v>32</v>
      </c>
      <c r="P6" s="737" t="s">
        <v>31</v>
      </c>
      <c r="Q6" s="737" t="s">
        <v>32</v>
      </c>
      <c r="R6" s="737" t="s">
        <v>31</v>
      </c>
      <c r="S6" s="737" t="s">
        <v>32</v>
      </c>
      <c r="T6" s="737" t="s">
        <v>31</v>
      </c>
      <c r="U6" s="737" t="s">
        <v>32</v>
      </c>
      <c r="V6" s="737" t="s">
        <v>31</v>
      </c>
      <c r="W6" s="737" t="s">
        <v>32</v>
      </c>
      <c r="X6" s="737" t="s">
        <v>31</v>
      </c>
      <c r="Y6" s="737" t="s">
        <v>32</v>
      </c>
      <c r="Z6" s="737" t="s">
        <v>31</v>
      </c>
      <c r="AA6" s="737" t="s">
        <v>32</v>
      </c>
      <c r="AB6" s="737" t="s">
        <v>31</v>
      </c>
      <c r="AC6" s="737" t="s">
        <v>32</v>
      </c>
      <c r="AD6" s="737" t="s">
        <v>31</v>
      </c>
      <c r="AE6" s="737" t="s">
        <v>32</v>
      </c>
      <c r="AF6" s="737" t="s">
        <v>31</v>
      </c>
      <c r="AG6" s="737" t="s">
        <v>32</v>
      </c>
      <c r="AH6" s="737" t="s">
        <v>31</v>
      </c>
      <c r="AI6" s="737" t="s">
        <v>32</v>
      </c>
      <c r="AJ6" s="737" t="s">
        <v>31</v>
      </c>
      <c r="AK6" s="737" t="s">
        <v>32</v>
      </c>
      <c r="AL6" s="737" t="s">
        <v>31</v>
      </c>
      <c r="AM6" s="737" t="s">
        <v>32</v>
      </c>
      <c r="AN6" s="737" t="s">
        <v>31</v>
      </c>
      <c r="AO6" s="737" t="s">
        <v>32</v>
      </c>
      <c r="AP6" s="737" t="s">
        <v>31</v>
      </c>
      <c r="AQ6" s="737" t="s">
        <v>32</v>
      </c>
    </row>
    <row r="7" spans="1:43" ht="19.2">
      <c r="A7" s="1114"/>
      <c r="B7" s="738" t="s">
        <v>29</v>
      </c>
      <c r="C7" s="738" t="s">
        <v>30</v>
      </c>
      <c r="D7" s="738" t="s">
        <v>29</v>
      </c>
      <c r="E7" s="738" t="s">
        <v>30</v>
      </c>
      <c r="F7" s="738" t="s">
        <v>29</v>
      </c>
      <c r="G7" s="738" t="s">
        <v>30</v>
      </c>
      <c r="H7" s="738" t="s">
        <v>29</v>
      </c>
      <c r="I7" s="738" t="s">
        <v>30</v>
      </c>
      <c r="J7" s="738" t="s">
        <v>30</v>
      </c>
      <c r="K7" s="738" t="s">
        <v>30</v>
      </c>
      <c r="L7" s="738" t="s">
        <v>29</v>
      </c>
      <c r="M7" s="738" t="s">
        <v>30</v>
      </c>
      <c r="N7" s="738" t="s">
        <v>29</v>
      </c>
      <c r="O7" s="738" t="s">
        <v>30</v>
      </c>
      <c r="P7" s="738" t="s">
        <v>29</v>
      </c>
      <c r="Q7" s="738" t="s">
        <v>30</v>
      </c>
      <c r="R7" s="738" t="s">
        <v>29</v>
      </c>
      <c r="S7" s="738" t="s">
        <v>30</v>
      </c>
      <c r="T7" s="738" t="s">
        <v>29</v>
      </c>
      <c r="U7" s="738" t="s">
        <v>30</v>
      </c>
      <c r="V7" s="738" t="s">
        <v>29</v>
      </c>
      <c r="W7" s="738" t="s">
        <v>30</v>
      </c>
      <c r="X7" s="738" t="s">
        <v>29</v>
      </c>
      <c r="Y7" s="738" t="s">
        <v>30</v>
      </c>
      <c r="Z7" s="738" t="s">
        <v>29</v>
      </c>
      <c r="AA7" s="738" t="s">
        <v>30</v>
      </c>
      <c r="AB7" s="738" t="s">
        <v>29</v>
      </c>
      <c r="AC7" s="738" t="s">
        <v>30</v>
      </c>
      <c r="AD7" s="738" t="s">
        <v>29</v>
      </c>
      <c r="AE7" s="738" t="s">
        <v>30</v>
      </c>
      <c r="AF7" s="738" t="s">
        <v>29</v>
      </c>
      <c r="AG7" s="738" t="s">
        <v>30</v>
      </c>
      <c r="AH7" s="738" t="s">
        <v>29</v>
      </c>
      <c r="AI7" s="738" t="s">
        <v>30</v>
      </c>
      <c r="AJ7" s="738" t="s">
        <v>29</v>
      </c>
      <c r="AK7" s="738" t="s">
        <v>30</v>
      </c>
      <c r="AL7" s="738" t="s">
        <v>29</v>
      </c>
      <c r="AM7" s="738" t="s">
        <v>30</v>
      </c>
      <c r="AN7" s="738" t="s">
        <v>29</v>
      </c>
      <c r="AO7" s="738" t="s">
        <v>30</v>
      </c>
      <c r="AP7" s="738" t="s">
        <v>29</v>
      </c>
      <c r="AQ7" s="738" t="s">
        <v>30</v>
      </c>
    </row>
    <row r="8" spans="1:43" ht="19.2">
      <c r="A8" s="373" t="s">
        <v>444</v>
      </c>
      <c r="B8" s="394">
        <v>1929.4283899999998</v>
      </c>
      <c r="C8" s="395">
        <v>7.7732205828659931E-2</v>
      </c>
      <c r="D8" s="394">
        <v>1577.6914299999999</v>
      </c>
      <c r="E8" s="395">
        <v>6.1976591982258633E-2</v>
      </c>
      <c r="F8" s="394">
        <v>914.60744</v>
      </c>
      <c r="G8" s="395">
        <v>3.3974642838204012E-2</v>
      </c>
      <c r="H8" s="394">
        <v>3463.69364</v>
      </c>
      <c r="I8" s="395">
        <v>3.6577908802222531E-2</v>
      </c>
      <c r="J8" s="394">
        <v>590.71402</v>
      </c>
      <c r="K8" s="395">
        <v>9.1072499072973503E-2</v>
      </c>
      <c r="L8" s="394">
        <v>10253.97877</v>
      </c>
      <c r="M8" s="395">
        <v>5.984686985308741E-2</v>
      </c>
      <c r="N8" s="394">
        <v>3957.3574900000003</v>
      </c>
      <c r="O8" s="395">
        <v>4.0110789749617043E-2</v>
      </c>
      <c r="P8" s="394">
        <v>2231.6792999999998</v>
      </c>
      <c r="Q8" s="395">
        <v>8.6475800875583389E-2</v>
      </c>
      <c r="R8" s="394">
        <v>4367.0766399999993</v>
      </c>
      <c r="S8" s="395">
        <v>5.4740062786647614E-2</v>
      </c>
      <c r="T8" s="394">
        <v>2348.4650799999999</v>
      </c>
      <c r="U8" s="395">
        <v>6.1375683676447634E-2</v>
      </c>
      <c r="V8" s="394">
        <v>1964.26594</v>
      </c>
      <c r="W8" s="395">
        <v>4.171766813300834E-2</v>
      </c>
      <c r="X8" s="394">
        <v>1506.3475000000001</v>
      </c>
      <c r="Y8" s="395">
        <v>3.4290331643302994E-2</v>
      </c>
      <c r="Z8" s="394">
        <v>8464.7913000000008</v>
      </c>
      <c r="AA8" s="395">
        <v>3.5129250603415596E-2</v>
      </c>
      <c r="AB8" s="394">
        <v>9735.2354199999991</v>
      </c>
      <c r="AC8" s="395">
        <v>5.2598468689979458E-2</v>
      </c>
      <c r="AD8" s="394">
        <v>1236.44164</v>
      </c>
      <c r="AE8" s="395">
        <v>3.3582723035949578E-2</v>
      </c>
      <c r="AF8" s="394">
        <v>244.72873000000001</v>
      </c>
      <c r="AG8" s="395">
        <v>9.3033687755647493E-2</v>
      </c>
      <c r="AH8" s="394">
        <v>133.17631</v>
      </c>
      <c r="AI8" s="395">
        <v>8.7504056159948343E-2</v>
      </c>
      <c r="AJ8" s="394">
        <v>1997.3502800000001</v>
      </c>
      <c r="AK8" s="395">
        <v>3.4148967217209274E-2</v>
      </c>
      <c r="AL8" s="394">
        <v>2070.1679100000001</v>
      </c>
      <c r="AM8" s="395">
        <v>5.2470239058804179E-2</v>
      </c>
      <c r="AN8" s="394">
        <v>2474.96702</v>
      </c>
      <c r="AO8" s="395">
        <v>4.4143888482023864E-2</v>
      </c>
      <c r="AP8" s="394">
        <v>61462.164250000002</v>
      </c>
      <c r="AQ8" s="395">
        <v>4.7123968272703716E-2</v>
      </c>
    </row>
    <row r="9" spans="1:43" ht="19.2">
      <c r="A9" s="373" t="s">
        <v>445</v>
      </c>
      <c r="B9" s="394">
        <v>2.2850100000000002</v>
      </c>
      <c r="C9" s="395">
        <v>9.2057766207403151E-5</v>
      </c>
      <c r="D9" s="394">
        <v>4.5617999999999999</v>
      </c>
      <c r="E9" s="395">
        <v>1.7920159286449787E-4</v>
      </c>
      <c r="F9" s="394">
        <v>8.584620000000001</v>
      </c>
      <c r="G9" s="395">
        <v>3.1889025350778139E-4</v>
      </c>
      <c r="H9" s="394">
        <v>12.16696</v>
      </c>
      <c r="I9" s="395">
        <v>1.284876780500395E-4</v>
      </c>
      <c r="J9" s="394">
        <v>6.8290000000000003E-2</v>
      </c>
      <c r="K9" s="395">
        <v>1.0528514223673513E-5</v>
      </c>
      <c r="L9" s="394">
        <v>15.404959999999999</v>
      </c>
      <c r="M9" s="395">
        <v>8.9910332066351384E-5</v>
      </c>
      <c r="N9" s="394">
        <v>23.43309</v>
      </c>
      <c r="O9" s="395">
        <v>2.3751196310896176E-4</v>
      </c>
      <c r="P9" s="394">
        <v>4.5487900000000003</v>
      </c>
      <c r="Q9" s="395">
        <v>1.7626200066687227E-4</v>
      </c>
      <c r="R9" s="394">
        <v>5006.9680399999997</v>
      </c>
      <c r="S9" s="395">
        <v>6.2760919368783502E-2</v>
      </c>
      <c r="T9" s="394">
        <v>28.056270000000001</v>
      </c>
      <c r="U9" s="395">
        <v>7.3323327961129724E-4</v>
      </c>
      <c r="V9" s="394">
        <v>6.88422</v>
      </c>
      <c r="W9" s="395">
        <v>1.4620912548868952E-4</v>
      </c>
      <c r="X9" s="394">
        <v>2574.3522200000002</v>
      </c>
      <c r="Y9" s="395">
        <v>5.8602275630605369E-2</v>
      </c>
      <c r="Z9" s="394">
        <v>15110.39702</v>
      </c>
      <c r="AA9" s="395">
        <v>6.2708802239776928E-2</v>
      </c>
      <c r="AB9" s="394">
        <v>11130.17884</v>
      </c>
      <c r="AC9" s="395">
        <v>6.0135203513097167E-2</v>
      </c>
      <c r="AD9" s="394">
        <v>27.305959999999999</v>
      </c>
      <c r="AE9" s="395">
        <v>7.4165125327768622E-4</v>
      </c>
      <c r="AF9" s="394">
        <v>1.67787</v>
      </c>
      <c r="AG9" s="395">
        <v>6.3784269903483849E-4</v>
      </c>
      <c r="AH9" s="394">
        <v>1.02467</v>
      </c>
      <c r="AI9" s="395">
        <v>6.7326374507158408E-4</v>
      </c>
      <c r="AJ9" s="394">
        <v>13.479850000000001</v>
      </c>
      <c r="AK9" s="395">
        <v>2.3046681413482385E-4</v>
      </c>
      <c r="AL9" s="394">
        <v>30.901139999999998</v>
      </c>
      <c r="AM9" s="395">
        <v>7.8321675993401718E-4</v>
      </c>
      <c r="AN9" s="394">
        <v>22.666240000000002</v>
      </c>
      <c r="AO9" s="395">
        <v>4.0427850665532853E-4</v>
      </c>
      <c r="AP9" s="394">
        <v>34024.94586</v>
      </c>
      <c r="AQ9" s="395">
        <v>2.6087439138414353E-2</v>
      </c>
    </row>
    <row r="10" spans="1:43" ht="28.8">
      <c r="A10" s="373" t="s">
        <v>446</v>
      </c>
      <c r="B10" s="394">
        <v>22936.483459999999</v>
      </c>
      <c r="C10" s="395">
        <v>0.92405785181712508</v>
      </c>
      <c r="D10" s="394">
        <v>23922.015380000001</v>
      </c>
      <c r="E10" s="395">
        <v>0.93973064593472233</v>
      </c>
      <c r="F10" s="394">
        <v>26044.039089999998</v>
      </c>
      <c r="G10" s="395">
        <v>0.96744995442741399</v>
      </c>
      <c r="H10" s="394">
        <v>91388.991640000007</v>
      </c>
      <c r="I10" s="395">
        <v>0.96510215659113474</v>
      </c>
      <c r="J10" s="394">
        <v>5918.4688399999995</v>
      </c>
      <c r="K10" s="395">
        <v>0.91247156778896577</v>
      </c>
      <c r="L10" s="394">
        <v>161363.39721</v>
      </c>
      <c r="M10" s="395">
        <v>0.94178995768282814</v>
      </c>
      <c r="N10" s="394">
        <v>94865.873769999991</v>
      </c>
      <c r="O10" s="395">
        <v>0.96153686565278673</v>
      </c>
      <c r="P10" s="394">
        <v>24046.4944</v>
      </c>
      <c r="Q10" s="395">
        <v>0.93178256458722875</v>
      </c>
      <c r="R10" s="394">
        <v>71351.988370000006</v>
      </c>
      <c r="S10" s="395">
        <v>0.89437686702149366</v>
      </c>
      <c r="T10" s="394">
        <v>35930.236629999999</v>
      </c>
      <c r="U10" s="395">
        <v>0.9390145319183506</v>
      </c>
      <c r="V10" s="394">
        <v>46242.575770000003</v>
      </c>
      <c r="W10" s="395">
        <v>0.98211366918491327</v>
      </c>
      <c r="X10" s="394">
        <v>39899.052830000001</v>
      </c>
      <c r="Y10" s="395">
        <v>0.90825772525553827</v>
      </c>
      <c r="Z10" s="394">
        <v>219993.60969000001</v>
      </c>
      <c r="AA10" s="395">
        <v>0.9129830106915936</v>
      </c>
      <c r="AB10" s="394">
        <v>166250.30241</v>
      </c>
      <c r="AC10" s="395">
        <v>0.89823316527583286</v>
      </c>
      <c r="AD10" s="394">
        <v>35601.587670000001</v>
      </c>
      <c r="AE10" s="395">
        <v>0.966966996001273</v>
      </c>
      <c r="AF10" s="394">
        <v>2446.4739900000004</v>
      </c>
      <c r="AG10" s="395">
        <v>0.93002769755709958</v>
      </c>
      <c r="AH10" s="394">
        <v>1403.3086499999999</v>
      </c>
      <c r="AI10" s="395">
        <v>0.92204986697214597</v>
      </c>
      <c r="AJ10" s="394">
        <v>57050.490290000002</v>
      </c>
      <c r="AK10" s="395">
        <v>0.97539992967028588</v>
      </c>
      <c r="AL10" s="394">
        <v>37411.918640000004</v>
      </c>
      <c r="AM10" s="395">
        <v>0.94823821063351921</v>
      </c>
      <c r="AN10" s="394">
        <v>53621.990899999997</v>
      </c>
      <c r="AO10" s="395">
        <v>0.95640999146473404</v>
      </c>
      <c r="AP10" s="394">
        <v>1217689.2996300005</v>
      </c>
      <c r="AQ10" s="395">
        <v>0.93362075061935279</v>
      </c>
    </row>
    <row r="11" spans="1:43" ht="19.2">
      <c r="A11" s="373" t="s">
        <v>447</v>
      </c>
      <c r="B11" s="396">
        <v>18587.578510000003</v>
      </c>
      <c r="C11" s="397">
        <v>0.74885053318599526</v>
      </c>
      <c r="D11" s="396">
        <v>19401.500829999997</v>
      </c>
      <c r="E11" s="397">
        <v>0.76215087305403062</v>
      </c>
      <c r="F11" s="396">
        <v>21336.005949999999</v>
      </c>
      <c r="G11" s="397">
        <v>0.79256208734213407</v>
      </c>
      <c r="H11" s="396">
        <v>74506.734650000013</v>
      </c>
      <c r="I11" s="397">
        <v>0.78681916717642897</v>
      </c>
      <c r="J11" s="396">
        <v>5578.10113</v>
      </c>
      <c r="K11" s="397">
        <v>0.85999585720155658</v>
      </c>
      <c r="L11" s="396">
        <v>130350.89823999999</v>
      </c>
      <c r="M11" s="397">
        <v>0.76078695082009817</v>
      </c>
      <c r="N11" s="396">
        <v>77258.660189999995</v>
      </c>
      <c r="O11" s="397">
        <v>0.78307453472397759</v>
      </c>
      <c r="P11" s="396">
        <v>17658.559390000002</v>
      </c>
      <c r="Q11" s="397">
        <v>0.68425515510194668</v>
      </c>
      <c r="R11" s="396">
        <v>34881.59721</v>
      </c>
      <c r="S11" s="397">
        <v>0.43723089351918326</v>
      </c>
      <c r="T11" s="396">
        <v>24568.868489999997</v>
      </c>
      <c r="U11" s="397">
        <v>0.6420921961209155</v>
      </c>
      <c r="V11" s="396">
        <v>31121.964359999998</v>
      </c>
      <c r="W11" s="397">
        <v>0.66097759696316538</v>
      </c>
      <c r="X11" s="396">
        <v>21321.267489999998</v>
      </c>
      <c r="Y11" s="397">
        <v>0.48535502816426779</v>
      </c>
      <c r="Z11" s="396">
        <v>111147.34001</v>
      </c>
      <c r="AA11" s="397">
        <v>0.46126627612358628</v>
      </c>
      <c r="AB11" s="396">
        <v>82381.265400000004</v>
      </c>
      <c r="AC11" s="397">
        <v>0.44509744467820878</v>
      </c>
      <c r="AD11" s="396">
        <v>24305.462359999998</v>
      </c>
      <c r="AE11" s="397">
        <v>0.66015538808332053</v>
      </c>
      <c r="AF11" s="396">
        <v>1626.3475700000001</v>
      </c>
      <c r="AG11" s="397">
        <v>0.6182564344183703</v>
      </c>
      <c r="AH11" s="396">
        <v>1161.8730700000001</v>
      </c>
      <c r="AI11" s="397">
        <v>0.76341360087249444</v>
      </c>
      <c r="AJ11" s="396">
        <v>47906.936299999994</v>
      </c>
      <c r="AK11" s="397">
        <v>0.81907135346616944</v>
      </c>
      <c r="AL11" s="396">
        <v>25653.720649999999</v>
      </c>
      <c r="AM11" s="397">
        <v>0.65021626929444643</v>
      </c>
      <c r="AN11" s="396">
        <v>41340.394209999999</v>
      </c>
      <c r="AO11" s="397">
        <v>0.73735356352713943</v>
      </c>
      <c r="AP11" s="396">
        <v>812095.07600999996</v>
      </c>
      <c r="AQ11" s="397">
        <v>0.62264554239666481</v>
      </c>
    </row>
    <row r="12" spans="1:43" ht="19.2">
      <c r="A12" s="380" t="s">
        <v>448</v>
      </c>
      <c r="B12" s="396">
        <v>5120.9865899999995</v>
      </c>
      <c r="C12" s="397">
        <v>0.20631270158706816</v>
      </c>
      <c r="D12" s="396">
        <v>5617.7628500000001</v>
      </c>
      <c r="E12" s="397">
        <v>0.22068307489477865</v>
      </c>
      <c r="F12" s="396">
        <v>6206.60383</v>
      </c>
      <c r="G12" s="397">
        <v>0.23055481416429227</v>
      </c>
      <c r="H12" s="396">
        <v>21703.600850000003</v>
      </c>
      <c r="I12" s="397">
        <v>0.22919819564964167</v>
      </c>
      <c r="J12" s="396">
        <v>277.97343000000001</v>
      </c>
      <c r="K12" s="397">
        <v>4.2856160661272714E-2</v>
      </c>
      <c r="L12" s="396">
        <v>37065.208960000004</v>
      </c>
      <c r="M12" s="397">
        <v>0.21632936701570815</v>
      </c>
      <c r="N12" s="396">
        <v>22162.034609999999</v>
      </c>
      <c r="O12" s="397">
        <v>0.22462886229301612</v>
      </c>
      <c r="P12" s="396">
        <v>5489.2241100000001</v>
      </c>
      <c r="Q12" s="397">
        <v>0.21270307570528235</v>
      </c>
      <c r="R12" s="396">
        <v>10315.62436</v>
      </c>
      <c r="S12" s="397">
        <v>0.12930341546510429</v>
      </c>
      <c r="T12" s="396">
        <v>6960.2021699999996</v>
      </c>
      <c r="U12" s="397">
        <v>0.18190058278833099</v>
      </c>
      <c r="V12" s="396">
        <v>10783.92311</v>
      </c>
      <c r="W12" s="397">
        <v>0.22903218770614084</v>
      </c>
      <c r="X12" s="396">
        <v>5105.2534100000003</v>
      </c>
      <c r="Y12" s="397">
        <v>0.11621543671165088</v>
      </c>
      <c r="Z12" s="396">
        <v>30619.703390000002</v>
      </c>
      <c r="AA12" s="397">
        <v>0.12707309556345048</v>
      </c>
      <c r="AB12" s="396">
        <v>22695.006450000001</v>
      </c>
      <c r="AC12" s="397">
        <v>0.12261876931366565</v>
      </c>
      <c r="AD12" s="396">
        <v>7224.2246699999996</v>
      </c>
      <c r="AE12" s="397">
        <v>0.1962155983699192</v>
      </c>
      <c r="AF12" s="396">
        <v>617.97357999999997</v>
      </c>
      <c r="AG12" s="397">
        <v>0.23492281058688794</v>
      </c>
      <c r="AH12" s="396">
        <v>181.79244</v>
      </c>
      <c r="AI12" s="397">
        <v>0.11944748941620352</v>
      </c>
      <c r="AJ12" s="396">
        <v>7830.3861500000003</v>
      </c>
      <c r="AK12" s="397">
        <v>0.13387716847264242</v>
      </c>
      <c r="AL12" s="396">
        <v>7345.4811600000003</v>
      </c>
      <c r="AM12" s="397">
        <v>0.18617772529724036</v>
      </c>
      <c r="AN12" s="396">
        <v>6922.3551699999998</v>
      </c>
      <c r="AO12" s="397">
        <v>0.12346818045981127</v>
      </c>
      <c r="AP12" s="396">
        <v>220245.32129000002</v>
      </c>
      <c r="AQ12" s="397">
        <v>0.168865409465001</v>
      </c>
    </row>
    <row r="13" spans="1:43" ht="19.2">
      <c r="A13" s="380" t="s">
        <v>449</v>
      </c>
      <c r="B13" s="396">
        <v>12566.254989999999</v>
      </c>
      <c r="C13" s="397">
        <v>0.50626533974557353</v>
      </c>
      <c r="D13" s="396">
        <v>12576.10678</v>
      </c>
      <c r="E13" s="397">
        <v>0.49402831492174393</v>
      </c>
      <c r="F13" s="396">
        <v>13529.551710000002</v>
      </c>
      <c r="G13" s="397">
        <v>0.50257811931670093</v>
      </c>
      <c r="H13" s="396">
        <v>48532.642180000003</v>
      </c>
      <c r="I13" s="397">
        <v>0.51252297232353916</v>
      </c>
      <c r="J13" s="396">
        <v>5280.8908200000005</v>
      </c>
      <c r="K13" s="397">
        <v>0.81417387775716632</v>
      </c>
      <c r="L13" s="396">
        <v>86392.877069999988</v>
      </c>
      <c r="M13" s="397">
        <v>0.50422800614420116</v>
      </c>
      <c r="N13" s="396">
        <v>50365.605960000001</v>
      </c>
      <c r="O13" s="397">
        <v>0.51049323604919472</v>
      </c>
      <c r="P13" s="396">
        <v>11200.44246</v>
      </c>
      <c r="Q13" s="397">
        <v>0.4340082519425571</v>
      </c>
      <c r="R13" s="396">
        <v>18492.489850000002</v>
      </c>
      <c r="S13" s="397">
        <v>0.2317980971981394</v>
      </c>
      <c r="T13" s="396">
        <v>16667.241570000002</v>
      </c>
      <c r="U13" s="397">
        <v>0.43558805922686256</v>
      </c>
      <c r="V13" s="396">
        <v>18841.913690000001</v>
      </c>
      <c r="W13" s="397">
        <v>0.40017020419862631</v>
      </c>
      <c r="X13" s="396">
        <v>10315.2719</v>
      </c>
      <c r="Y13" s="397">
        <v>0.23481573437858408</v>
      </c>
      <c r="Z13" s="396">
        <v>58563.223680000003</v>
      </c>
      <c r="AA13" s="397">
        <v>0.24303991532533148</v>
      </c>
      <c r="AB13" s="396">
        <v>42544.34506</v>
      </c>
      <c r="AC13" s="397">
        <v>0.22986269001536816</v>
      </c>
      <c r="AD13" s="396">
        <v>16210.182929999999</v>
      </c>
      <c r="AE13" s="397">
        <v>0.44028126042428301</v>
      </c>
      <c r="AF13" s="396">
        <v>905.43818999999996</v>
      </c>
      <c r="AG13" s="397">
        <v>0.34420255378475023</v>
      </c>
      <c r="AH13" s="396">
        <v>935.78854000000001</v>
      </c>
      <c r="AI13" s="397">
        <v>0.61486380691878351</v>
      </c>
      <c r="AJ13" s="396">
        <v>36381.853810000001</v>
      </c>
      <c r="AK13" s="397">
        <v>0.62202546318464991</v>
      </c>
      <c r="AL13" s="396">
        <v>17436.163350000003</v>
      </c>
      <c r="AM13" s="397">
        <v>0.44193500190178292</v>
      </c>
      <c r="AN13" s="396">
        <v>32070.699390000002</v>
      </c>
      <c r="AO13" s="397">
        <v>0.57201787578271279</v>
      </c>
      <c r="AP13" s="396">
        <v>509808.98393000005</v>
      </c>
      <c r="AQ13" s="397">
        <v>0.39087823666828719</v>
      </c>
    </row>
    <row r="14" spans="1:43" ht="19.2">
      <c r="A14" s="380" t="s">
        <v>450</v>
      </c>
      <c r="B14" s="396">
        <v>0</v>
      </c>
      <c r="C14" s="397">
        <v>0</v>
      </c>
      <c r="D14" s="396">
        <v>0</v>
      </c>
      <c r="E14" s="397">
        <v>0</v>
      </c>
      <c r="F14" s="396">
        <v>0</v>
      </c>
      <c r="G14" s="397">
        <v>0</v>
      </c>
      <c r="H14" s="396">
        <v>0</v>
      </c>
      <c r="I14" s="397">
        <v>0</v>
      </c>
      <c r="J14" s="396">
        <v>0</v>
      </c>
      <c r="K14" s="397">
        <v>0</v>
      </c>
      <c r="L14" s="396">
        <v>0</v>
      </c>
      <c r="M14" s="397">
        <v>0</v>
      </c>
      <c r="N14" s="396">
        <v>0</v>
      </c>
      <c r="O14" s="397">
        <v>0</v>
      </c>
      <c r="P14" s="396">
        <v>0</v>
      </c>
      <c r="Q14" s="397">
        <v>0</v>
      </c>
      <c r="R14" s="396">
        <v>0</v>
      </c>
      <c r="S14" s="397">
        <v>0</v>
      </c>
      <c r="T14" s="396">
        <v>0</v>
      </c>
      <c r="U14" s="397">
        <v>0</v>
      </c>
      <c r="V14" s="396">
        <v>0</v>
      </c>
      <c r="W14" s="397">
        <v>0</v>
      </c>
      <c r="X14" s="396">
        <v>557.43790999999999</v>
      </c>
      <c r="Y14" s="397">
        <v>1.268945632030437E-2</v>
      </c>
      <c r="Z14" s="396">
        <v>0</v>
      </c>
      <c r="AA14" s="397">
        <v>0</v>
      </c>
      <c r="AB14" s="396">
        <v>0</v>
      </c>
      <c r="AC14" s="397">
        <v>0</v>
      </c>
      <c r="AD14" s="396">
        <v>0</v>
      </c>
      <c r="AE14" s="397">
        <v>0</v>
      </c>
      <c r="AF14" s="396">
        <v>0</v>
      </c>
      <c r="AG14" s="397">
        <v>0</v>
      </c>
      <c r="AH14" s="396">
        <v>0</v>
      </c>
      <c r="AI14" s="397">
        <v>0</v>
      </c>
      <c r="AJ14" s="396">
        <v>0</v>
      </c>
      <c r="AK14" s="397">
        <v>0</v>
      </c>
      <c r="AL14" s="396">
        <v>0</v>
      </c>
      <c r="AM14" s="397">
        <v>0</v>
      </c>
      <c r="AN14" s="396">
        <v>0</v>
      </c>
      <c r="AO14" s="397">
        <v>0</v>
      </c>
      <c r="AP14" s="396">
        <v>557.43790999999999</v>
      </c>
      <c r="AQ14" s="397">
        <v>4.2739605260226854E-4</v>
      </c>
    </row>
    <row r="15" spans="1:43" ht="19.2">
      <c r="A15" s="380" t="s">
        <v>451</v>
      </c>
      <c r="B15" s="396">
        <v>792.48989000000006</v>
      </c>
      <c r="C15" s="397">
        <v>3.1927584131076291E-2</v>
      </c>
      <c r="D15" s="396">
        <v>1069.45218</v>
      </c>
      <c r="E15" s="397">
        <v>4.2011384573723026E-2</v>
      </c>
      <c r="F15" s="396">
        <v>1473.9425700000002</v>
      </c>
      <c r="G15" s="397">
        <v>5.4752093837957982E-2</v>
      </c>
      <c r="H15" s="396">
        <v>3764.9586099999997</v>
      </c>
      <c r="I15" s="397">
        <v>3.9759380301521846E-2</v>
      </c>
      <c r="J15" s="396">
        <v>6.8793999999999995</v>
      </c>
      <c r="K15" s="397">
        <v>1.0606217711281237E-3</v>
      </c>
      <c r="L15" s="396">
        <v>6077.2189600000002</v>
      </c>
      <c r="M15" s="397">
        <v>3.5469405615693041E-2</v>
      </c>
      <c r="N15" s="396">
        <v>4178.3035300000001</v>
      </c>
      <c r="O15" s="397">
        <v>4.2350243773885764E-2</v>
      </c>
      <c r="P15" s="396">
        <v>653.4011999999999</v>
      </c>
      <c r="Q15" s="397">
        <v>2.5318777685963766E-2</v>
      </c>
      <c r="R15" s="396">
        <v>4777.10887</v>
      </c>
      <c r="S15" s="397">
        <v>5.9879700092108135E-2</v>
      </c>
      <c r="T15" s="396">
        <v>333.63378</v>
      </c>
      <c r="U15" s="397">
        <v>8.719312677647955E-3</v>
      </c>
      <c r="V15" s="396">
        <v>670.07670999999993</v>
      </c>
      <c r="W15" s="397">
        <v>1.4231289787287188E-2</v>
      </c>
      <c r="X15" s="396">
        <v>5109.8267599999999</v>
      </c>
      <c r="Y15" s="397">
        <v>0.11631954395663976</v>
      </c>
      <c r="Z15" s="396">
        <v>18269.83511</v>
      </c>
      <c r="AA15" s="397">
        <v>7.5820607185232189E-2</v>
      </c>
      <c r="AB15" s="396">
        <v>14523.7896</v>
      </c>
      <c r="AC15" s="397">
        <v>7.8470530971037303E-2</v>
      </c>
      <c r="AD15" s="396">
        <v>282.30527000000001</v>
      </c>
      <c r="AE15" s="397">
        <v>7.6676321690354633E-3</v>
      </c>
      <c r="AF15" s="396">
        <v>27.582189999999997</v>
      </c>
      <c r="AG15" s="397">
        <v>1.0485376408715651E-2</v>
      </c>
      <c r="AH15" s="396">
        <v>19.824729999999999</v>
      </c>
      <c r="AI15" s="397">
        <v>1.3025922457799082E-2</v>
      </c>
      <c r="AJ15" s="396">
        <v>3694.69634</v>
      </c>
      <c r="AK15" s="397">
        <v>6.316872180887724E-2</v>
      </c>
      <c r="AL15" s="396">
        <v>254.01345999999998</v>
      </c>
      <c r="AM15" s="397">
        <v>6.4381961028243317E-3</v>
      </c>
      <c r="AN15" s="396">
        <v>2347.3396499999999</v>
      </c>
      <c r="AO15" s="397">
        <v>4.186750728461542E-2</v>
      </c>
      <c r="AP15" s="396">
        <v>68326.678809999998</v>
      </c>
      <c r="AQ15" s="397">
        <v>5.23870951130989E-2</v>
      </c>
    </row>
    <row r="16" spans="1:43" ht="19.2">
      <c r="A16" s="381" t="s">
        <v>452</v>
      </c>
      <c r="B16" s="396">
        <v>0</v>
      </c>
      <c r="C16" s="397">
        <v>0</v>
      </c>
      <c r="D16" s="396">
        <v>0</v>
      </c>
      <c r="E16" s="397">
        <v>0</v>
      </c>
      <c r="F16" s="396">
        <v>0</v>
      </c>
      <c r="G16" s="397">
        <v>0</v>
      </c>
      <c r="H16" s="396">
        <v>0</v>
      </c>
      <c r="I16" s="397">
        <v>0</v>
      </c>
      <c r="J16" s="396">
        <v>0</v>
      </c>
      <c r="K16" s="397">
        <v>0</v>
      </c>
      <c r="L16" s="396">
        <v>0</v>
      </c>
      <c r="M16" s="397">
        <v>0</v>
      </c>
      <c r="N16" s="396">
        <v>0</v>
      </c>
      <c r="O16" s="397">
        <v>0</v>
      </c>
      <c r="P16" s="396">
        <v>0</v>
      </c>
      <c r="Q16" s="397">
        <v>0</v>
      </c>
      <c r="R16" s="396">
        <v>0</v>
      </c>
      <c r="S16" s="397">
        <v>0</v>
      </c>
      <c r="T16" s="396">
        <v>0</v>
      </c>
      <c r="U16" s="397">
        <v>0</v>
      </c>
      <c r="V16" s="396">
        <v>0</v>
      </c>
      <c r="W16" s="397">
        <v>0</v>
      </c>
      <c r="X16" s="396">
        <v>0</v>
      </c>
      <c r="Y16" s="397">
        <v>0</v>
      </c>
      <c r="Z16" s="396">
        <v>0</v>
      </c>
      <c r="AA16" s="397">
        <v>0</v>
      </c>
      <c r="AB16" s="396">
        <v>0</v>
      </c>
      <c r="AC16" s="397">
        <v>0</v>
      </c>
      <c r="AD16" s="396">
        <v>0</v>
      </c>
      <c r="AE16" s="397">
        <v>0</v>
      </c>
      <c r="AF16" s="396">
        <v>0</v>
      </c>
      <c r="AG16" s="397">
        <v>0</v>
      </c>
      <c r="AH16" s="396">
        <v>0</v>
      </c>
      <c r="AI16" s="397">
        <v>0</v>
      </c>
      <c r="AJ16" s="396">
        <v>0</v>
      </c>
      <c r="AK16" s="397">
        <v>0</v>
      </c>
      <c r="AL16" s="396">
        <v>0</v>
      </c>
      <c r="AM16" s="397">
        <v>0</v>
      </c>
      <c r="AN16" s="396">
        <v>0</v>
      </c>
      <c r="AO16" s="397">
        <v>0</v>
      </c>
      <c r="AP16" s="396">
        <v>0</v>
      </c>
      <c r="AQ16" s="397">
        <v>0</v>
      </c>
    </row>
    <row r="17" spans="1:43" s="268" customFormat="1" ht="19.2">
      <c r="A17" s="381" t="s">
        <v>453</v>
      </c>
      <c r="B17" s="396">
        <v>107.84703999999999</v>
      </c>
      <c r="C17" s="397">
        <v>4.3449077222771255E-3</v>
      </c>
      <c r="D17" s="396">
        <v>138.17901999999998</v>
      </c>
      <c r="E17" s="397">
        <v>5.4280986637851953E-3</v>
      </c>
      <c r="F17" s="396">
        <v>125.90783999999999</v>
      </c>
      <c r="G17" s="397">
        <v>4.6770600231829914E-3</v>
      </c>
      <c r="H17" s="396">
        <v>505.53300999999999</v>
      </c>
      <c r="I17" s="397">
        <v>5.3386189017262655E-3</v>
      </c>
      <c r="J17" s="396">
        <v>12.357479999999999</v>
      </c>
      <c r="K17" s="397">
        <v>1.9051970119894706E-3</v>
      </c>
      <c r="L17" s="396">
        <v>815.59325000000001</v>
      </c>
      <c r="M17" s="397">
        <v>4.7601720444957179E-3</v>
      </c>
      <c r="N17" s="396">
        <v>552.71609000000001</v>
      </c>
      <c r="O17" s="397">
        <v>5.6021926078809745E-3</v>
      </c>
      <c r="P17" s="396">
        <v>315.49162000000001</v>
      </c>
      <c r="Q17" s="397">
        <v>1.2225049768143311E-2</v>
      </c>
      <c r="R17" s="396">
        <v>1296.3741299999999</v>
      </c>
      <c r="S17" s="397">
        <v>1.6249680763831452E-2</v>
      </c>
      <c r="T17" s="396">
        <v>607.79097000000002</v>
      </c>
      <c r="U17" s="397">
        <v>1.5884241428074066E-2</v>
      </c>
      <c r="V17" s="396">
        <v>826.05084999999997</v>
      </c>
      <c r="W17" s="397">
        <v>1.7543915271111127E-2</v>
      </c>
      <c r="X17" s="396">
        <v>233.47751</v>
      </c>
      <c r="Y17" s="397">
        <v>5.3148567970887134E-3</v>
      </c>
      <c r="Z17" s="396">
        <v>3694.5778300000002</v>
      </c>
      <c r="AA17" s="397">
        <v>1.533265804957216E-2</v>
      </c>
      <c r="AB17" s="396">
        <v>2618.1242900000002</v>
      </c>
      <c r="AC17" s="397">
        <v>1.414545437813765E-2</v>
      </c>
      <c r="AD17" s="396">
        <v>588.74949000000004</v>
      </c>
      <c r="AE17" s="397">
        <v>1.5990897120082892E-2</v>
      </c>
      <c r="AF17" s="396">
        <v>75.353610000000003</v>
      </c>
      <c r="AG17" s="397">
        <v>2.864569363801641E-2</v>
      </c>
      <c r="AH17" s="396">
        <v>24.467359999999999</v>
      </c>
      <c r="AI17" s="397">
        <v>1.6076382079708271E-2</v>
      </c>
      <c r="AJ17" s="396">
        <v>0</v>
      </c>
      <c r="AK17" s="397">
        <v>0</v>
      </c>
      <c r="AL17" s="396">
        <v>618.06268</v>
      </c>
      <c r="AM17" s="397">
        <v>1.5665345992598827E-2</v>
      </c>
      <c r="AN17" s="396">
        <v>0</v>
      </c>
      <c r="AO17" s="397">
        <v>0</v>
      </c>
      <c r="AP17" s="396">
        <v>13156.654070000001</v>
      </c>
      <c r="AQ17" s="397">
        <v>1.008740509767549E-2</v>
      </c>
    </row>
    <row r="18" spans="1:43" ht="19.2">
      <c r="A18" s="382" t="s">
        <v>454</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c r="T18" s="396">
        <v>0</v>
      </c>
      <c r="U18" s="397">
        <v>0</v>
      </c>
      <c r="V18" s="396">
        <v>0</v>
      </c>
      <c r="W18" s="397">
        <v>0</v>
      </c>
      <c r="X18" s="396">
        <v>0</v>
      </c>
      <c r="Y18" s="397">
        <v>0</v>
      </c>
      <c r="Z18" s="396">
        <v>0</v>
      </c>
      <c r="AA18" s="397">
        <v>0</v>
      </c>
      <c r="AB18" s="396">
        <v>0</v>
      </c>
      <c r="AC18" s="397">
        <v>0</v>
      </c>
      <c r="AD18" s="396">
        <v>0</v>
      </c>
      <c r="AE18" s="397">
        <v>0</v>
      </c>
      <c r="AF18" s="396">
        <v>0</v>
      </c>
      <c r="AG18" s="397">
        <v>0</v>
      </c>
      <c r="AH18" s="396">
        <v>0</v>
      </c>
      <c r="AI18" s="397">
        <v>0</v>
      </c>
      <c r="AJ18" s="396">
        <v>0</v>
      </c>
      <c r="AK18" s="397">
        <v>0</v>
      </c>
      <c r="AL18" s="396">
        <v>0</v>
      </c>
      <c r="AM18" s="397">
        <v>0</v>
      </c>
      <c r="AN18" s="396">
        <v>0</v>
      </c>
      <c r="AO18" s="397">
        <v>0</v>
      </c>
      <c r="AP18" s="396">
        <v>0</v>
      </c>
      <c r="AQ18" s="397">
        <v>0</v>
      </c>
    </row>
    <row r="19" spans="1:43" ht="19.2">
      <c r="A19" s="373" t="s">
        <v>455</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c r="T19" s="396">
        <v>0</v>
      </c>
      <c r="U19" s="397">
        <v>0</v>
      </c>
      <c r="V19" s="396">
        <v>0</v>
      </c>
      <c r="W19" s="397">
        <v>0</v>
      </c>
      <c r="X19" s="396">
        <v>0</v>
      </c>
      <c r="Y19" s="397">
        <v>0</v>
      </c>
      <c r="Z19" s="396">
        <v>0</v>
      </c>
      <c r="AA19" s="397">
        <v>0</v>
      </c>
      <c r="AB19" s="396">
        <v>0</v>
      </c>
      <c r="AC19" s="397">
        <v>0</v>
      </c>
      <c r="AD19" s="396">
        <v>0</v>
      </c>
      <c r="AE19" s="397">
        <v>0</v>
      </c>
      <c r="AF19" s="396">
        <v>0</v>
      </c>
      <c r="AG19" s="397">
        <v>0</v>
      </c>
      <c r="AH19" s="396">
        <v>0</v>
      </c>
      <c r="AI19" s="397">
        <v>0</v>
      </c>
      <c r="AJ19" s="396">
        <v>0</v>
      </c>
      <c r="AK19" s="397">
        <v>0</v>
      </c>
      <c r="AL19" s="396">
        <v>0</v>
      </c>
      <c r="AM19" s="397">
        <v>0</v>
      </c>
      <c r="AN19" s="396">
        <v>0</v>
      </c>
      <c r="AO19" s="397">
        <v>0</v>
      </c>
      <c r="AP19" s="396">
        <v>0</v>
      </c>
      <c r="AQ19" s="397">
        <v>0</v>
      </c>
    </row>
    <row r="20" spans="1:43" ht="19.2">
      <c r="A20" s="380" t="s">
        <v>456</v>
      </c>
      <c r="B20" s="396">
        <v>4348.9049500000001</v>
      </c>
      <c r="C20" s="397">
        <v>0.17520731863112995</v>
      </c>
      <c r="D20" s="396">
        <v>4520.5145499999999</v>
      </c>
      <c r="E20" s="397">
        <v>0.17757977288069157</v>
      </c>
      <c r="F20" s="396">
        <v>4708.0331399999995</v>
      </c>
      <c r="G20" s="397">
        <v>0.17488786708527992</v>
      </c>
      <c r="H20" s="396">
        <v>16882.256989999998</v>
      </c>
      <c r="I20" s="397">
        <v>0.1782829894147058</v>
      </c>
      <c r="J20" s="396">
        <v>340.36771000000005</v>
      </c>
      <c r="K20" s="397">
        <v>5.247571058740931E-2</v>
      </c>
      <c r="L20" s="396">
        <v>31012.498970000001</v>
      </c>
      <c r="M20" s="397">
        <v>0.18100300686272996</v>
      </c>
      <c r="N20" s="396">
        <v>17607.21358</v>
      </c>
      <c r="O20" s="397">
        <v>0.17846233092880923</v>
      </c>
      <c r="P20" s="396">
        <v>6387.9350100000001</v>
      </c>
      <c r="Q20" s="397">
        <v>0.24752740948528218</v>
      </c>
      <c r="R20" s="396">
        <v>36470.391159999999</v>
      </c>
      <c r="S20" s="397">
        <v>0.45714597350231034</v>
      </c>
      <c r="T20" s="396">
        <v>11361.36814</v>
      </c>
      <c r="U20" s="397">
        <v>0.2969223357974351</v>
      </c>
      <c r="V20" s="396">
        <v>15120.61141</v>
      </c>
      <c r="W20" s="397">
        <v>0.32113607222174778</v>
      </c>
      <c r="X20" s="396">
        <v>18577.785339999999</v>
      </c>
      <c r="Y20" s="397">
        <v>0.42290269709127037</v>
      </c>
      <c r="Z20" s="396">
        <v>108846.26968000001</v>
      </c>
      <c r="AA20" s="397">
        <v>0.45171673456800726</v>
      </c>
      <c r="AB20" s="396">
        <v>83869.03701</v>
      </c>
      <c r="AC20" s="397">
        <v>0.45313572059762408</v>
      </c>
      <c r="AD20" s="396">
        <v>11296.125310000001</v>
      </c>
      <c r="AE20" s="397">
        <v>0.30681160791795242</v>
      </c>
      <c r="AF20" s="396">
        <v>820.12642000000005</v>
      </c>
      <c r="AG20" s="397">
        <v>0.31177126313872922</v>
      </c>
      <c r="AH20" s="396">
        <v>241.43557999999999</v>
      </c>
      <c r="AI20" s="397">
        <v>0.15863626609965165</v>
      </c>
      <c r="AJ20" s="396">
        <v>9143.5539900000003</v>
      </c>
      <c r="AK20" s="397">
        <v>0.1563285762041163</v>
      </c>
      <c r="AL20" s="396">
        <v>11758.197990000001</v>
      </c>
      <c r="AM20" s="397">
        <v>0.29802194133907273</v>
      </c>
      <c r="AN20" s="396">
        <v>12281.59669</v>
      </c>
      <c r="AO20" s="397">
        <v>0.21905642793759467</v>
      </c>
      <c r="AP20" s="396">
        <v>405594.22361999995</v>
      </c>
      <c r="AQ20" s="397">
        <v>0.31097520822268754</v>
      </c>
    </row>
    <row r="21" spans="1:43" s="268" customFormat="1" ht="19.2">
      <c r="A21" s="380" t="s">
        <v>457</v>
      </c>
      <c r="B21" s="396">
        <v>1851.7717500000001</v>
      </c>
      <c r="C21" s="397">
        <v>7.4603599472638546E-2</v>
      </c>
      <c r="D21" s="396">
        <v>2098.7859800000001</v>
      </c>
      <c r="E21" s="397">
        <v>8.2446795277670265E-2</v>
      </c>
      <c r="F21" s="396">
        <v>2492.3016000000002</v>
      </c>
      <c r="G21" s="397">
        <v>9.2580765257151656E-2</v>
      </c>
      <c r="H21" s="396">
        <v>7939.9531999999999</v>
      </c>
      <c r="I21" s="397">
        <v>8.3848894916559349E-2</v>
      </c>
      <c r="J21" s="396">
        <v>0</v>
      </c>
      <c r="K21" s="397">
        <v>0</v>
      </c>
      <c r="L21" s="396">
        <v>13231.901589999999</v>
      </c>
      <c r="M21" s="397">
        <v>7.7227377794306704E-2</v>
      </c>
      <c r="N21" s="396">
        <v>8280.9125199999999</v>
      </c>
      <c r="O21" s="397">
        <v>8.3933266545674498E-2</v>
      </c>
      <c r="P21" s="396">
        <v>2061.7044099999998</v>
      </c>
      <c r="Q21" s="397">
        <v>7.9889408851653618E-2</v>
      </c>
      <c r="R21" s="396">
        <v>10753.043589999999</v>
      </c>
      <c r="S21" s="397">
        <v>0.13478634102106318</v>
      </c>
      <c r="T21" s="396">
        <v>5111.8981100000001</v>
      </c>
      <c r="U21" s="397">
        <v>0.13359629830458902</v>
      </c>
      <c r="V21" s="396">
        <v>3930.0045099999998</v>
      </c>
      <c r="W21" s="397">
        <v>8.3466612422860645E-2</v>
      </c>
      <c r="X21" s="396">
        <v>4976.75756</v>
      </c>
      <c r="Y21" s="397">
        <v>0.11329037107355069</v>
      </c>
      <c r="Z21" s="396">
        <v>31480.845539999998</v>
      </c>
      <c r="AA21" s="397">
        <v>0.1306468727920177</v>
      </c>
      <c r="AB21" s="396">
        <v>23607.562579999998</v>
      </c>
      <c r="AC21" s="397">
        <v>0.12754921557005969</v>
      </c>
      <c r="AD21" s="396">
        <v>5075.6074699999999</v>
      </c>
      <c r="AE21" s="397">
        <v>0.13785747292060363</v>
      </c>
      <c r="AF21" s="396">
        <v>212.44125</v>
      </c>
      <c r="AG21" s="397">
        <v>8.0759594179724808E-2</v>
      </c>
      <c r="AH21" s="396">
        <v>71.08314</v>
      </c>
      <c r="AI21" s="397">
        <v>4.6705476931936843E-2</v>
      </c>
      <c r="AJ21" s="396">
        <v>2618.58221</v>
      </c>
      <c r="AK21" s="397">
        <v>4.4770253340269087E-2</v>
      </c>
      <c r="AL21" s="396">
        <v>5323.4488899999997</v>
      </c>
      <c r="AM21" s="397">
        <v>0.13492752666406935</v>
      </c>
      <c r="AN21" s="396">
        <v>3956.0479</v>
      </c>
      <c r="AO21" s="397">
        <v>7.05606724921711E-2</v>
      </c>
      <c r="AP21" s="396">
        <v>135074.6538</v>
      </c>
      <c r="AQ21" s="397">
        <v>0.10356377419816677</v>
      </c>
    </row>
    <row r="22" spans="1:43" s="268" customFormat="1" ht="19.2">
      <c r="A22" s="380" t="s">
        <v>458</v>
      </c>
      <c r="B22" s="396">
        <v>240.68417000000002</v>
      </c>
      <c r="C22" s="397">
        <v>9.6966083525598899E-3</v>
      </c>
      <c r="D22" s="396">
        <v>253.35176000000001</v>
      </c>
      <c r="E22" s="397">
        <v>9.9524395955596437E-3</v>
      </c>
      <c r="F22" s="396">
        <v>247.01796999999999</v>
      </c>
      <c r="G22" s="397">
        <v>9.1759009803902246E-3</v>
      </c>
      <c r="H22" s="396">
        <v>886.73116000000005</v>
      </c>
      <c r="I22" s="397">
        <v>9.3642148739716477E-3</v>
      </c>
      <c r="J22" s="396">
        <v>221.69287</v>
      </c>
      <c r="K22" s="397">
        <v>3.4179184874535112E-2</v>
      </c>
      <c r="L22" s="396">
        <v>1615.1174699999999</v>
      </c>
      <c r="M22" s="397">
        <v>9.4265579432770558E-3</v>
      </c>
      <c r="N22" s="396">
        <v>950.06909999999993</v>
      </c>
      <c r="O22" s="397">
        <v>9.62966373748253E-3</v>
      </c>
      <c r="P22" s="396">
        <v>417.45166999999998</v>
      </c>
      <c r="Q22" s="397">
        <v>1.6175920747259587E-2</v>
      </c>
      <c r="R22" s="396">
        <v>13398.54016</v>
      </c>
      <c r="S22" s="397">
        <v>0.16794688760209617</v>
      </c>
      <c r="T22" s="396">
        <v>1597.4132</v>
      </c>
      <c r="U22" s="397">
        <v>4.1747406890879545E-2</v>
      </c>
      <c r="V22" s="396">
        <v>810.4460600000001</v>
      </c>
      <c r="W22" s="397">
        <v>1.7212496069032367E-2</v>
      </c>
      <c r="X22" s="396">
        <v>5840.55</v>
      </c>
      <c r="Y22" s="397">
        <v>0.13295364879570837</v>
      </c>
      <c r="Z22" s="396">
        <v>40045.849150000002</v>
      </c>
      <c r="AA22" s="397">
        <v>0.16619200882329224</v>
      </c>
      <c r="AB22" s="396">
        <v>31946.63077</v>
      </c>
      <c r="AC22" s="397">
        <v>0.17260433731824221</v>
      </c>
      <c r="AD22" s="396">
        <v>1564.70099</v>
      </c>
      <c r="AE22" s="397">
        <v>4.2498503998333562E-2</v>
      </c>
      <c r="AF22" s="396">
        <v>40.381389999999996</v>
      </c>
      <c r="AG22" s="397">
        <v>1.5350995481401081E-2</v>
      </c>
      <c r="AH22" s="396">
        <v>39.058099999999996</v>
      </c>
      <c r="AI22" s="397">
        <v>2.5663289333522438E-2</v>
      </c>
      <c r="AJ22" s="396">
        <v>1577.2300700000001</v>
      </c>
      <c r="AK22" s="397">
        <v>2.6966115304735975E-2</v>
      </c>
      <c r="AL22" s="396">
        <v>1557.5948100000001</v>
      </c>
      <c r="AM22" s="397">
        <v>3.9478619894872523E-2</v>
      </c>
      <c r="AN22" s="396">
        <v>2437.8036499999998</v>
      </c>
      <c r="AO22" s="397">
        <v>4.3481036958088727E-2</v>
      </c>
      <c r="AP22" s="396">
        <v>105688.31452</v>
      </c>
      <c r="AQ22" s="397">
        <v>8.1032824681828722E-2</v>
      </c>
    </row>
    <row r="23" spans="1:43" ht="19.2">
      <c r="A23" s="380" t="s">
        <v>450</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c r="T23" s="396">
        <v>0</v>
      </c>
      <c r="U23" s="397">
        <v>0</v>
      </c>
      <c r="V23" s="396">
        <v>0</v>
      </c>
      <c r="W23" s="397">
        <v>0</v>
      </c>
      <c r="X23" s="396">
        <v>0</v>
      </c>
      <c r="Y23" s="397">
        <v>0</v>
      </c>
      <c r="Z23" s="396">
        <v>0</v>
      </c>
      <c r="AA23" s="397">
        <v>0</v>
      </c>
      <c r="AB23" s="396">
        <v>0</v>
      </c>
      <c r="AC23" s="397">
        <v>0</v>
      </c>
      <c r="AD23" s="396">
        <v>0</v>
      </c>
      <c r="AE23" s="397">
        <v>0</v>
      </c>
      <c r="AF23" s="396">
        <v>0</v>
      </c>
      <c r="AG23" s="397">
        <v>0</v>
      </c>
      <c r="AH23" s="396">
        <v>0</v>
      </c>
      <c r="AI23" s="397">
        <v>0</v>
      </c>
      <c r="AJ23" s="396">
        <v>0</v>
      </c>
      <c r="AK23" s="397">
        <v>0</v>
      </c>
      <c r="AL23" s="396">
        <v>0</v>
      </c>
      <c r="AM23" s="397">
        <v>0</v>
      </c>
      <c r="AN23" s="396">
        <v>0</v>
      </c>
      <c r="AO23" s="397">
        <v>0</v>
      </c>
      <c r="AP23" s="396">
        <v>0</v>
      </c>
      <c r="AQ23" s="397">
        <v>0</v>
      </c>
    </row>
    <row r="24" spans="1:43" ht="19.2">
      <c r="A24" s="380" t="s">
        <v>459</v>
      </c>
      <c r="B24" s="396">
        <v>0</v>
      </c>
      <c r="C24" s="397">
        <v>0</v>
      </c>
      <c r="D24" s="396">
        <v>0</v>
      </c>
      <c r="E24" s="397">
        <v>0</v>
      </c>
      <c r="F24" s="396">
        <v>0</v>
      </c>
      <c r="G24" s="397">
        <v>0</v>
      </c>
      <c r="H24" s="396">
        <v>0</v>
      </c>
      <c r="I24" s="397">
        <v>0</v>
      </c>
      <c r="J24" s="396">
        <v>0</v>
      </c>
      <c r="K24" s="397">
        <v>0</v>
      </c>
      <c r="L24" s="396">
        <v>0</v>
      </c>
      <c r="M24" s="397">
        <v>0</v>
      </c>
      <c r="N24" s="396">
        <v>0</v>
      </c>
      <c r="O24" s="397">
        <v>0</v>
      </c>
      <c r="P24" s="396">
        <v>0</v>
      </c>
      <c r="Q24" s="397">
        <v>0</v>
      </c>
      <c r="R24" s="396">
        <v>0</v>
      </c>
      <c r="S24" s="397">
        <v>0</v>
      </c>
      <c r="T24" s="396">
        <v>0</v>
      </c>
      <c r="U24" s="397">
        <v>0</v>
      </c>
      <c r="V24" s="396">
        <v>0</v>
      </c>
      <c r="W24" s="397">
        <v>0</v>
      </c>
      <c r="X24" s="396">
        <v>0</v>
      </c>
      <c r="Y24" s="397">
        <v>0</v>
      </c>
      <c r="Z24" s="396">
        <v>0</v>
      </c>
      <c r="AA24" s="397">
        <v>0</v>
      </c>
      <c r="AB24" s="396">
        <v>0</v>
      </c>
      <c r="AC24" s="397">
        <v>0</v>
      </c>
      <c r="AD24" s="396">
        <v>0</v>
      </c>
      <c r="AE24" s="397">
        <v>0</v>
      </c>
      <c r="AF24" s="396">
        <v>0</v>
      </c>
      <c r="AG24" s="397">
        <v>0</v>
      </c>
      <c r="AH24" s="396">
        <v>0</v>
      </c>
      <c r="AI24" s="397">
        <v>0</v>
      </c>
      <c r="AJ24" s="396">
        <v>0</v>
      </c>
      <c r="AK24" s="397">
        <v>0</v>
      </c>
      <c r="AL24" s="396">
        <v>0</v>
      </c>
      <c r="AM24" s="397">
        <v>0</v>
      </c>
      <c r="AN24" s="396">
        <v>0</v>
      </c>
      <c r="AO24" s="397">
        <v>0</v>
      </c>
      <c r="AP24" s="396">
        <v>0</v>
      </c>
      <c r="AQ24" s="397">
        <v>0</v>
      </c>
    </row>
    <row r="25" spans="1:43" ht="19.2">
      <c r="A25" s="381" t="s">
        <v>452</v>
      </c>
      <c r="B25" s="396">
        <v>0</v>
      </c>
      <c r="C25" s="397">
        <v>0</v>
      </c>
      <c r="D25" s="396">
        <v>0</v>
      </c>
      <c r="E25" s="397">
        <v>0</v>
      </c>
      <c r="F25" s="396">
        <v>0</v>
      </c>
      <c r="G25" s="397">
        <v>0</v>
      </c>
      <c r="H25" s="396">
        <v>0</v>
      </c>
      <c r="I25" s="397">
        <v>0</v>
      </c>
      <c r="J25" s="396">
        <v>0</v>
      </c>
      <c r="K25" s="397">
        <v>0</v>
      </c>
      <c r="L25" s="396">
        <v>0</v>
      </c>
      <c r="M25" s="397">
        <v>0</v>
      </c>
      <c r="N25" s="396">
        <v>0</v>
      </c>
      <c r="O25" s="397">
        <v>0</v>
      </c>
      <c r="P25" s="396">
        <v>0</v>
      </c>
      <c r="Q25" s="397">
        <v>0</v>
      </c>
      <c r="R25" s="396">
        <v>0</v>
      </c>
      <c r="S25" s="397">
        <v>0</v>
      </c>
      <c r="T25" s="396">
        <v>0</v>
      </c>
      <c r="U25" s="397">
        <v>0</v>
      </c>
      <c r="V25" s="396">
        <v>0</v>
      </c>
      <c r="W25" s="397">
        <v>0</v>
      </c>
      <c r="X25" s="396">
        <v>0</v>
      </c>
      <c r="Y25" s="397">
        <v>0</v>
      </c>
      <c r="Z25" s="396">
        <v>0</v>
      </c>
      <c r="AA25" s="397">
        <v>0</v>
      </c>
      <c r="AB25" s="396">
        <v>0</v>
      </c>
      <c r="AC25" s="397">
        <v>0</v>
      </c>
      <c r="AD25" s="396">
        <v>0</v>
      </c>
      <c r="AE25" s="397">
        <v>0</v>
      </c>
      <c r="AF25" s="396">
        <v>0</v>
      </c>
      <c r="AG25" s="397">
        <v>0</v>
      </c>
      <c r="AH25" s="396">
        <v>0</v>
      </c>
      <c r="AI25" s="397">
        <v>0</v>
      </c>
      <c r="AJ25" s="396">
        <v>0</v>
      </c>
      <c r="AK25" s="397">
        <v>0</v>
      </c>
      <c r="AL25" s="396">
        <v>0</v>
      </c>
      <c r="AM25" s="397">
        <v>0</v>
      </c>
      <c r="AN25" s="396">
        <v>0</v>
      </c>
      <c r="AO25" s="397">
        <v>0</v>
      </c>
      <c r="AP25" s="396">
        <v>0</v>
      </c>
      <c r="AQ25" s="397">
        <v>0</v>
      </c>
    </row>
    <row r="26" spans="1:43" ht="38.4">
      <c r="A26" s="381" t="s">
        <v>460</v>
      </c>
      <c r="B26" s="396">
        <v>2256.4490299999998</v>
      </c>
      <c r="C26" s="397">
        <v>9.0907110805931515E-2</v>
      </c>
      <c r="D26" s="396">
        <v>2168.3768100000002</v>
      </c>
      <c r="E26" s="397">
        <v>8.5180538007461684E-2</v>
      </c>
      <c r="F26" s="396">
        <v>1968.7135700000001</v>
      </c>
      <c r="G26" s="397">
        <v>7.3131200847738081E-2</v>
      </c>
      <c r="H26" s="396">
        <v>8055.5726299999997</v>
      </c>
      <c r="I26" s="397">
        <v>8.506987962417481E-2</v>
      </c>
      <c r="J26" s="396">
        <v>118.67484</v>
      </c>
      <c r="K26" s="397">
        <v>1.8296525712874191E-2</v>
      </c>
      <c r="L26" s="396">
        <v>16165.47991</v>
      </c>
      <c r="M26" s="397">
        <v>9.4349071125146206E-2</v>
      </c>
      <c r="N26" s="396">
        <v>8376.2319599999992</v>
      </c>
      <c r="O26" s="397">
        <v>8.4899400645652198E-2</v>
      </c>
      <c r="P26" s="396">
        <v>3908.7789299999999</v>
      </c>
      <c r="Q26" s="397">
        <v>0.15146207988636895</v>
      </c>
      <c r="R26" s="396">
        <v>12318.807409999999</v>
      </c>
      <c r="S26" s="397">
        <v>0.15441274487915099</v>
      </c>
      <c r="T26" s="396">
        <v>4652.0568300000004</v>
      </c>
      <c r="U26" s="397">
        <v>0.12157863060196651</v>
      </c>
      <c r="V26" s="396">
        <v>10380.16084</v>
      </c>
      <c r="W26" s="397">
        <v>0.22045696372985477</v>
      </c>
      <c r="X26" s="396">
        <v>7760.4777800000002</v>
      </c>
      <c r="Y26" s="397">
        <v>0.17665867722201137</v>
      </c>
      <c r="Z26" s="396">
        <v>37319.574990000001</v>
      </c>
      <c r="AA26" s="397">
        <v>0.15487785295269726</v>
      </c>
      <c r="AB26" s="396">
        <v>28314.843659999999</v>
      </c>
      <c r="AC26" s="397">
        <v>0.15298216770932216</v>
      </c>
      <c r="AD26" s="396">
        <v>4655.8168499999992</v>
      </c>
      <c r="AE26" s="397">
        <v>0.12645563099901519</v>
      </c>
      <c r="AF26" s="396">
        <v>567.30378000000007</v>
      </c>
      <c r="AG26" s="397">
        <v>0.21566067347760332</v>
      </c>
      <c r="AH26" s="396">
        <v>131.29434000000001</v>
      </c>
      <c r="AI26" s="397">
        <v>8.6267499834192365E-2</v>
      </c>
      <c r="AJ26" s="396">
        <v>4947.7417100000002</v>
      </c>
      <c r="AK26" s="397">
        <v>8.4592207559111232E-2</v>
      </c>
      <c r="AL26" s="396">
        <v>4877.1542900000004</v>
      </c>
      <c r="AM26" s="397">
        <v>0.12361579478013084</v>
      </c>
      <c r="AN26" s="396">
        <v>5887.74514</v>
      </c>
      <c r="AO26" s="397">
        <v>0.10501471848733483</v>
      </c>
      <c r="AP26" s="396">
        <v>164831.25530000002</v>
      </c>
      <c r="AQ26" s="397">
        <v>0.1263786093426921</v>
      </c>
    </row>
    <row r="27" spans="1:43" ht="19.2">
      <c r="A27" s="382" t="s">
        <v>454</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c r="T27" s="396">
        <v>0</v>
      </c>
      <c r="U27" s="397">
        <v>0</v>
      </c>
      <c r="V27" s="396">
        <v>0</v>
      </c>
      <c r="W27" s="397">
        <v>0</v>
      </c>
      <c r="X27" s="396">
        <v>0</v>
      </c>
      <c r="Y27" s="397">
        <v>0</v>
      </c>
      <c r="Z27" s="396">
        <v>0</v>
      </c>
      <c r="AA27" s="397">
        <v>0</v>
      </c>
      <c r="AB27" s="396">
        <v>0</v>
      </c>
      <c r="AC27" s="397">
        <v>0</v>
      </c>
      <c r="AD27" s="396">
        <v>0</v>
      </c>
      <c r="AE27" s="397">
        <v>0</v>
      </c>
      <c r="AF27" s="396">
        <v>0</v>
      </c>
      <c r="AG27" s="397">
        <v>0</v>
      </c>
      <c r="AH27" s="396">
        <v>0</v>
      </c>
      <c r="AI27" s="397">
        <v>0</v>
      </c>
      <c r="AJ27" s="396">
        <v>0</v>
      </c>
      <c r="AK27" s="397">
        <v>0</v>
      </c>
      <c r="AL27" s="396">
        <v>0</v>
      </c>
      <c r="AM27" s="397">
        <v>0</v>
      </c>
      <c r="AN27" s="396">
        <v>0</v>
      </c>
      <c r="AO27" s="397">
        <v>0</v>
      </c>
      <c r="AP27" s="396">
        <v>0</v>
      </c>
      <c r="AQ27" s="397">
        <v>0</v>
      </c>
    </row>
    <row r="28" spans="1:43" ht="19.2">
      <c r="A28" s="380" t="s">
        <v>455</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c r="T28" s="396">
        <v>0</v>
      </c>
      <c r="U28" s="397">
        <v>0</v>
      </c>
      <c r="V28" s="396">
        <v>0</v>
      </c>
      <c r="W28" s="397">
        <v>0</v>
      </c>
      <c r="X28" s="396">
        <v>0</v>
      </c>
      <c r="Y28" s="397">
        <v>0</v>
      </c>
      <c r="Z28" s="396">
        <v>0</v>
      </c>
      <c r="AA28" s="397">
        <v>0</v>
      </c>
      <c r="AB28" s="396">
        <v>0</v>
      </c>
      <c r="AC28" s="397">
        <v>0</v>
      </c>
      <c r="AD28" s="396">
        <v>0</v>
      </c>
      <c r="AE28" s="397">
        <v>0</v>
      </c>
      <c r="AF28" s="396">
        <v>0</v>
      </c>
      <c r="AG28" s="397">
        <v>0</v>
      </c>
      <c r="AH28" s="396">
        <v>0</v>
      </c>
      <c r="AI28" s="397">
        <v>0</v>
      </c>
      <c r="AJ28" s="396">
        <v>0</v>
      </c>
      <c r="AK28" s="397">
        <v>0</v>
      </c>
      <c r="AL28" s="396">
        <v>0</v>
      </c>
      <c r="AM28" s="397">
        <v>0</v>
      </c>
      <c r="AN28" s="396">
        <v>0</v>
      </c>
      <c r="AO28" s="397">
        <v>0</v>
      </c>
      <c r="AP28" s="396">
        <v>0</v>
      </c>
      <c r="AQ28" s="397">
        <v>0</v>
      </c>
    </row>
    <row r="29" spans="1:43" ht="19.2">
      <c r="A29" s="380" t="s">
        <v>461</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c r="T29" s="396">
        <v>0</v>
      </c>
      <c r="U29" s="397">
        <v>0</v>
      </c>
      <c r="V29" s="396">
        <v>0</v>
      </c>
      <c r="W29" s="397">
        <v>0</v>
      </c>
      <c r="X29" s="396">
        <v>0</v>
      </c>
      <c r="Y29" s="397">
        <v>0</v>
      </c>
      <c r="Z29" s="396">
        <v>0</v>
      </c>
      <c r="AA29" s="397">
        <v>0</v>
      </c>
      <c r="AB29" s="396">
        <v>0</v>
      </c>
      <c r="AC29" s="397">
        <v>0</v>
      </c>
      <c r="AD29" s="396">
        <v>0</v>
      </c>
      <c r="AE29" s="397">
        <v>0</v>
      </c>
      <c r="AF29" s="396">
        <v>0</v>
      </c>
      <c r="AG29" s="397">
        <v>0</v>
      </c>
      <c r="AH29" s="396">
        <v>0</v>
      </c>
      <c r="AI29" s="397">
        <v>0</v>
      </c>
      <c r="AJ29" s="396">
        <v>0</v>
      </c>
      <c r="AK29" s="397">
        <v>0</v>
      </c>
      <c r="AL29" s="396">
        <v>0</v>
      </c>
      <c r="AM29" s="397">
        <v>0</v>
      </c>
      <c r="AN29" s="396">
        <v>0</v>
      </c>
      <c r="AO29" s="397">
        <v>0</v>
      </c>
      <c r="AP29" s="396">
        <v>0</v>
      </c>
      <c r="AQ29" s="397">
        <v>0</v>
      </c>
    </row>
    <row r="30" spans="1:43" ht="19.2">
      <c r="A30" s="373" t="s">
        <v>462</v>
      </c>
      <c r="B30" s="394">
        <v>24868.19686</v>
      </c>
      <c r="C30" s="395">
        <v>1.0018821154119926</v>
      </c>
      <c r="D30" s="394">
        <v>25504.268609999999</v>
      </c>
      <c r="E30" s="395">
        <v>1.0018864395098455</v>
      </c>
      <c r="F30" s="394">
        <v>26967.23115</v>
      </c>
      <c r="G30" s="395">
        <v>1.0017434875191258</v>
      </c>
      <c r="H30" s="394">
        <v>94864.852239999993</v>
      </c>
      <c r="I30" s="395">
        <v>1.0018085530714071</v>
      </c>
      <c r="J30" s="394">
        <v>6509.2511500000001</v>
      </c>
      <c r="K30" s="395">
        <v>1.0035545953761631</v>
      </c>
      <c r="L30" s="394">
        <v>171632.78094</v>
      </c>
      <c r="M30" s="395">
        <v>1.0017267378679819</v>
      </c>
      <c r="N30" s="394">
        <v>98846.664349999992</v>
      </c>
      <c r="O30" s="395">
        <v>1.0018851673655127</v>
      </c>
      <c r="P30" s="394">
        <v>26282.72249</v>
      </c>
      <c r="Q30" s="395">
        <v>1.018434627463479</v>
      </c>
      <c r="R30" s="394">
        <v>80726.033049999998</v>
      </c>
      <c r="S30" s="395">
        <v>1.0118778491769247</v>
      </c>
      <c r="T30" s="394">
        <v>38306.757979999995</v>
      </c>
      <c r="U30" s="395">
        <v>1.0011234488744094</v>
      </c>
      <c r="V30" s="394">
        <v>48213.725930000001</v>
      </c>
      <c r="W30" s="395">
        <v>1.0239775464434102</v>
      </c>
      <c r="X30" s="394">
        <v>43979.752549999997</v>
      </c>
      <c r="Y30" s="395">
        <v>1.0011503325294466</v>
      </c>
      <c r="Z30" s="394">
        <v>243568.79801</v>
      </c>
      <c r="AA30" s="395">
        <v>1.0108210635347861</v>
      </c>
      <c r="AB30" s="394">
        <v>187115.71666999999</v>
      </c>
      <c r="AC30" s="395">
        <v>1.0109668374789094</v>
      </c>
      <c r="AD30" s="394">
        <v>36865.335270000003</v>
      </c>
      <c r="AE30" s="395">
        <v>1.0012913702905004</v>
      </c>
      <c r="AF30" s="394">
        <v>2692.8805899999998</v>
      </c>
      <c r="AG30" s="395">
        <v>1.0236992280117816</v>
      </c>
      <c r="AH30" s="394">
        <v>1537.5096299999998</v>
      </c>
      <c r="AI30" s="395">
        <v>1.0102271868771657</v>
      </c>
      <c r="AJ30" s="394">
        <v>59061.320420000004</v>
      </c>
      <c r="AK30" s="395">
        <v>1.0097793637016299</v>
      </c>
      <c r="AL30" s="394">
        <v>39512.987689999994</v>
      </c>
      <c r="AM30" s="395">
        <v>1.0014916664522571</v>
      </c>
      <c r="AN30" s="394">
        <v>56119.624159999999</v>
      </c>
      <c r="AO30" s="395">
        <v>1.0009581584534133</v>
      </c>
      <c r="AP30" s="394">
        <v>1313176.4097399998</v>
      </c>
      <c r="AQ30" s="395">
        <v>1.0068321580304702</v>
      </c>
    </row>
    <row r="31" spans="1:43" ht="19.2">
      <c r="A31" s="380" t="s">
        <v>463</v>
      </c>
      <c r="B31" s="396">
        <v>46.716889999999999</v>
      </c>
      <c r="C31" s="397">
        <v>1.8821154119924946E-3</v>
      </c>
      <c r="D31" s="396">
        <v>48.02167</v>
      </c>
      <c r="E31" s="397">
        <v>1.8864395098455154E-3</v>
      </c>
      <c r="F31" s="396">
        <v>46.935199999999995</v>
      </c>
      <c r="G31" s="397">
        <v>1.7434875191258807E-3</v>
      </c>
      <c r="H31" s="396">
        <v>171.25839000000002</v>
      </c>
      <c r="I31" s="397">
        <v>1.8085530714071641E-3</v>
      </c>
      <c r="J31" s="396">
        <v>23.055799999999998</v>
      </c>
      <c r="K31" s="397">
        <v>3.5545953761630072E-3</v>
      </c>
      <c r="L31" s="396">
        <v>295.85396000000003</v>
      </c>
      <c r="M31" s="397">
        <v>1.7267378679818087E-3</v>
      </c>
      <c r="N31" s="396">
        <v>185.99188000000001</v>
      </c>
      <c r="O31" s="397">
        <v>1.8851673655128898E-3</v>
      </c>
      <c r="P31" s="396">
        <v>475.74207000000001</v>
      </c>
      <c r="Q31" s="397">
        <v>1.8434627463479122E-2</v>
      </c>
      <c r="R31" s="396">
        <v>947.59623999999997</v>
      </c>
      <c r="S31" s="397">
        <v>1.1877849176924729E-2</v>
      </c>
      <c r="T31" s="396">
        <v>42.987389999999998</v>
      </c>
      <c r="U31" s="397">
        <v>1.1234488744095304E-3</v>
      </c>
      <c r="V31" s="396">
        <v>1128.97676</v>
      </c>
      <c r="W31" s="397">
        <v>2.3977546443410307E-2</v>
      </c>
      <c r="X31" s="396">
        <v>50.533209999999997</v>
      </c>
      <c r="Y31" s="397">
        <v>1.1503325294466749E-3</v>
      </c>
      <c r="Z31" s="396">
        <v>2607.4579700000004</v>
      </c>
      <c r="AA31" s="397">
        <v>1.0821063534785945E-2</v>
      </c>
      <c r="AB31" s="396">
        <v>2029.80709</v>
      </c>
      <c r="AC31" s="397">
        <v>1.0966837478909506E-2</v>
      </c>
      <c r="AD31" s="396">
        <v>47.545400000000001</v>
      </c>
      <c r="AE31" s="397">
        <v>1.2913702905002755E-3</v>
      </c>
      <c r="AF31" s="396">
        <v>62.341740000000001</v>
      </c>
      <c r="AG31" s="397">
        <v>2.3699228011781693E-2</v>
      </c>
      <c r="AH31" s="396">
        <v>15.565209999999999</v>
      </c>
      <c r="AI31" s="397">
        <v>1.0227186877165987E-2</v>
      </c>
      <c r="AJ31" s="396">
        <v>571.98844999999994</v>
      </c>
      <c r="AK31" s="397">
        <v>9.7793637016299114E-3</v>
      </c>
      <c r="AL31" s="396">
        <v>58.852410000000006</v>
      </c>
      <c r="AM31" s="397">
        <v>1.4916664522573717E-3</v>
      </c>
      <c r="AN31" s="396">
        <v>53.720019999999998</v>
      </c>
      <c r="AO31" s="397">
        <v>9.5815845341328692E-4</v>
      </c>
      <c r="AP31" s="396">
        <v>8910.947750000003</v>
      </c>
      <c r="AQ31" s="397">
        <v>6.832158030470277E-3</v>
      </c>
    </row>
    <row r="32" spans="1:43" ht="22.5" customHeight="1">
      <c r="A32" s="724" t="s">
        <v>464</v>
      </c>
      <c r="B32" s="725">
        <v>24821.47997</v>
      </c>
      <c r="C32" s="726">
        <v>1</v>
      </c>
      <c r="D32" s="725">
        <v>25456.246940000001</v>
      </c>
      <c r="E32" s="726">
        <v>1</v>
      </c>
      <c r="F32" s="725">
        <v>26920.29595</v>
      </c>
      <c r="G32" s="726">
        <v>1</v>
      </c>
      <c r="H32" s="725">
        <v>94693.59384999999</v>
      </c>
      <c r="I32" s="726">
        <v>1</v>
      </c>
      <c r="J32" s="725">
        <v>6486.19535</v>
      </c>
      <c r="K32" s="726">
        <v>1</v>
      </c>
      <c r="L32" s="725">
        <v>171336.92697999999</v>
      </c>
      <c r="M32" s="726">
        <v>1</v>
      </c>
      <c r="N32" s="725">
        <v>98660.672470000005</v>
      </c>
      <c r="O32" s="726">
        <v>1</v>
      </c>
      <c r="P32" s="725">
        <v>25806.980420000004</v>
      </c>
      <c r="Q32" s="726">
        <v>1</v>
      </c>
      <c r="R32" s="725">
        <v>79778.436809999999</v>
      </c>
      <c r="S32" s="726">
        <v>1</v>
      </c>
      <c r="T32" s="725">
        <v>38263.77059</v>
      </c>
      <c r="U32" s="726">
        <v>1</v>
      </c>
      <c r="V32" s="725">
        <v>47084.749170000003</v>
      </c>
      <c r="W32" s="726">
        <v>1</v>
      </c>
      <c r="X32" s="725">
        <v>43929.219340000003</v>
      </c>
      <c r="Y32" s="726">
        <v>1</v>
      </c>
      <c r="Z32" s="725">
        <v>240961.34003999998</v>
      </c>
      <c r="AA32" s="726">
        <v>1</v>
      </c>
      <c r="AB32" s="725">
        <v>185085.90958000001</v>
      </c>
      <c r="AC32" s="726">
        <v>1</v>
      </c>
      <c r="AD32" s="725">
        <v>36817.789870000001</v>
      </c>
      <c r="AE32" s="726">
        <v>1</v>
      </c>
      <c r="AF32" s="725">
        <v>2630.5388499999999</v>
      </c>
      <c r="AG32" s="726">
        <v>1</v>
      </c>
      <c r="AH32" s="725">
        <v>1521.94442</v>
      </c>
      <c r="AI32" s="726">
        <v>1</v>
      </c>
      <c r="AJ32" s="725">
        <v>58489.331969999999</v>
      </c>
      <c r="AK32" s="726">
        <v>1</v>
      </c>
      <c r="AL32" s="725">
        <v>39454.135280000002</v>
      </c>
      <c r="AM32" s="726">
        <v>1</v>
      </c>
      <c r="AN32" s="725">
        <v>56065.904139999999</v>
      </c>
      <c r="AO32" s="726">
        <v>1</v>
      </c>
      <c r="AP32" s="725">
        <v>1304265.4619899997</v>
      </c>
      <c r="AQ32" s="726">
        <v>1</v>
      </c>
    </row>
    <row r="33" spans="1:43" ht="19.2">
      <c r="A33" s="382" t="s">
        <v>465</v>
      </c>
      <c r="B33" s="396">
        <v>9.8939699999999995</v>
      </c>
      <c r="C33" s="397">
        <v>3.9860516020632749E-4</v>
      </c>
      <c r="D33" s="396">
        <v>9.2854400000000012</v>
      </c>
      <c r="E33" s="397">
        <v>3.6476076076279613E-4</v>
      </c>
      <c r="F33" s="396">
        <v>5.7461499999999992</v>
      </c>
      <c r="G33" s="397">
        <v>2.1345047657249101E-4</v>
      </c>
      <c r="H33" s="396">
        <v>44.467269999999999</v>
      </c>
      <c r="I33" s="397">
        <v>4.6959111162724136E-4</v>
      </c>
      <c r="J33" s="396">
        <v>0.69089</v>
      </c>
      <c r="K33" s="397">
        <v>1.0651698919305599E-4</v>
      </c>
      <c r="L33" s="396">
        <v>78.174750000000003</v>
      </c>
      <c r="M33" s="397">
        <v>4.5626328998608266E-4</v>
      </c>
      <c r="N33" s="396">
        <v>35.706690000000002</v>
      </c>
      <c r="O33" s="397">
        <v>3.619141153822707E-4</v>
      </c>
      <c r="P33" s="396">
        <v>3.0487899999999999</v>
      </c>
      <c r="Q33" s="397">
        <v>1.1813819169782589E-4</v>
      </c>
      <c r="R33" s="396">
        <v>0</v>
      </c>
      <c r="S33" s="397">
        <v>0</v>
      </c>
      <c r="T33" s="396">
        <v>1.0236000000000001</v>
      </c>
      <c r="U33" s="397">
        <v>2.6751153485838417E-5</v>
      </c>
      <c r="V33" s="396">
        <v>5.38422</v>
      </c>
      <c r="W33" s="397">
        <v>1.1435167639016648E-4</v>
      </c>
      <c r="X33" s="396">
        <v>0</v>
      </c>
      <c r="Y33" s="397">
        <v>0</v>
      </c>
      <c r="Z33" s="396">
        <v>0</v>
      </c>
      <c r="AA33" s="397">
        <v>0</v>
      </c>
      <c r="AB33" s="396">
        <v>0</v>
      </c>
      <c r="AC33" s="397">
        <v>0</v>
      </c>
      <c r="AD33" s="396">
        <v>1.1089</v>
      </c>
      <c r="AE33" s="397">
        <v>3.01185922325978E-5</v>
      </c>
      <c r="AF33" s="396">
        <v>0.17787</v>
      </c>
      <c r="AG33" s="397">
        <v>6.7617324868629109E-5</v>
      </c>
      <c r="AH33" s="396">
        <v>2.4670000000000001E-2</v>
      </c>
      <c r="AI33" s="397">
        <v>1.6209527546347586E-5</v>
      </c>
      <c r="AJ33" s="396">
        <v>12.479850000000001</v>
      </c>
      <c r="AK33" s="397">
        <v>2.1336967921605074E-4</v>
      </c>
      <c r="AL33" s="396">
        <v>3.1560999999999999</v>
      </c>
      <c r="AM33" s="397">
        <v>7.9994149601851313E-5</v>
      </c>
      <c r="AN33" s="396">
        <v>1.706</v>
      </c>
      <c r="AO33" s="397">
        <v>3.0428475669276883E-5</v>
      </c>
      <c r="AP33" s="396">
        <v>212.07515999999998</v>
      </c>
      <c r="AQ33" s="397">
        <v>1.6260122358559092E-4</v>
      </c>
    </row>
    <row r="34" spans="1:43" ht="28.8">
      <c r="A34" s="382" t="s">
        <v>466</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c r="T34" s="396">
        <v>0</v>
      </c>
      <c r="U34" s="397">
        <v>0</v>
      </c>
      <c r="V34" s="396">
        <v>0</v>
      </c>
      <c r="W34" s="397">
        <v>0</v>
      </c>
      <c r="X34" s="396">
        <v>0</v>
      </c>
      <c r="Y34" s="397">
        <v>0</v>
      </c>
      <c r="Z34" s="396">
        <v>0</v>
      </c>
      <c r="AA34" s="397">
        <v>0</v>
      </c>
      <c r="AB34" s="396">
        <v>0</v>
      </c>
      <c r="AC34" s="397">
        <v>0</v>
      </c>
      <c r="AD34" s="396">
        <v>0</v>
      </c>
      <c r="AE34" s="397">
        <v>0</v>
      </c>
      <c r="AF34" s="396">
        <v>0</v>
      </c>
      <c r="AG34" s="397">
        <v>0</v>
      </c>
      <c r="AH34" s="396">
        <v>0</v>
      </c>
      <c r="AI34" s="397">
        <v>0</v>
      </c>
      <c r="AJ34" s="396">
        <v>0</v>
      </c>
      <c r="AK34" s="397">
        <v>0</v>
      </c>
      <c r="AL34" s="396">
        <v>0</v>
      </c>
      <c r="AM34" s="397">
        <v>0</v>
      </c>
      <c r="AN34" s="396">
        <v>0</v>
      </c>
      <c r="AO34" s="397">
        <v>0</v>
      </c>
      <c r="AP34" s="396">
        <v>0</v>
      </c>
      <c r="AQ34" s="397">
        <v>0</v>
      </c>
    </row>
    <row r="35" spans="1:43" ht="12.75" customHeight="1">
      <c r="A35" s="34" t="s">
        <v>566</v>
      </c>
    </row>
    <row r="36" spans="1:43" ht="12.75" customHeight="1"/>
    <row r="37" spans="1:43">
      <c r="A37" s="631" t="s">
        <v>83</v>
      </c>
      <c r="AQ37" s="25" t="s">
        <v>1067</v>
      </c>
    </row>
    <row r="39" spans="1:43" ht="12.75" customHeight="1"/>
    <row r="51" spans="1:1">
      <c r="A51" s="34"/>
    </row>
    <row r="52" spans="1:1">
      <c r="A52" s="552"/>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09375" defaultRowHeight="13.2"/>
  <cols>
    <col min="1" max="1" width="10.88671875" style="58" customWidth="1"/>
    <col min="2" max="2" width="11.109375" style="58" customWidth="1"/>
    <col min="3" max="3" width="10.88671875" style="58" customWidth="1"/>
    <col min="4" max="4" width="9" style="58" customWidth="1"/>
    <col min="5" max="9" width="11.44140625" style="58" customWidth="1"/>
    <col min="10" max="16384" width="9.109375" style="58"/>
  </cols>
  <sheetData>
    <row r="1" spans="1:9" ht="13.8">
      <c r="A1" s="612" t="s">
        <v>86</v>
      </c>
      <c r="B1" s="611"/>
      <c r="C1" s="611"/>
      <c r="D1" s="611"/>
      <c r="E1" s="611"/>
      <c r="F1" s="565"/>
      <c r="G1" s="565"/>
      <c r="H1" s="565"/>
      <c r="I1" s="565"/>
    </row>
    <row r="2" spans="1:9">
      <c r="A2" s="613" t="s">
        <v>87</v>
      </c>
      <c r="B2" s="611"/>
      <c r="C2" s="611"/>
      <c r="D2" s="611"/>
      <c r="E2" s="611"/>
      <c r="G2" s="565"/>
      <c r="H2" s="565"/>
      <c r="I2" s="565"/>
    </row>
    <row r="4" spans="1:9">
      <c r="A4" s="59" t="s">
        <v>88</v>
      </c>
      <c r="I4" s="60"/>
    </row>
    <row r="5" spans="1:9">
      <c r="A5" s="564" t="s">
        <v>89</v>
      </c>
      <c r="I5" s="61"/>
    </row>
    <row r="7" spans="1:9" ht="26.25" customHeight="1">
      <c r="A7" s="1129" t="s">
        <v>697</v>
      </c>
      <c r="B7" s="1129"/>
      <c r="C7" s="1129"/>
      <c r="D7" s="59"/>
      <c r="E7" s="1129" t="s">
        <v>699</v>
      </c>
      <c r="F7" s="1129"/>
      <c r="G7" s="1129"/>
      <c r="I7" s="59"/>
    </row>
    <row r="8" spans="1:9" ht="27.75" customHeight="1">
      <c r="A8" s="1130" t="s">
        <v>698</v>
      </c>
      <c r="B8" s="1130"/>
      <c r="C8" s="1130"/>
      <c r="E8" s="1130" t="s">
        <v>700</v>
      </c>
      <c r="F8" s="1130"/>
      <c r="G8" s="1130"/>
      <c r="H8" s="566"/>
    </row>
    <row r="9" spans="1:9">
      <c r="B9" s="565"/>
    </row>
    <row r="10" spans="1:9" ht="26.25" customHeight="1">
      <c r="A10" s="141" t="s">
        <v>562</v>
      </c>
      <c r="B10" s="141" t="s">
        <v>563</v>
      </c>
      <c r="C10" s="141" t="s">
        <v>564</v>
      </c>
      <c r="E10" s="141" t="s">
        <v>565</v>
      </c>
      <c r="F10" s="141" t="s">
        <v>563</v>
      </c>
      <c r="G10" s="141" t="s">
        <v>564</v>
      </c>
    </row>
    <row r="11" spans="1:9">
      <c r="A11" s="81" t="s">
        <v>183</v>
      </c>
      <c r="B11" s="82">
        <v>191</v>
      </c>
      <c r="C11" s="82">
        <v>189</v>
      </c>
      <c r="E11" s="83" t="s">
        <v>1094</v>
      </c>
      <c r="F11" s="82">
        <v>2632</v>
      </c>
      <c r="G11" s="82">
        <v>2624</v>
      </c>
    </row>
    <row r="12" spans="1:9">
      <c r="A12" s="81" t="s">
        <v>235</v>
      </c>
      <c r="B12" s="82">
        <v>251</v>
      </c>
      <c r="C12" s="82">
        <v>249</v>
      </c>
      <c r="E12" s="83" t="s">
        <v>1201</v>
      </c>
      <c r="F12" s="82">
        <v>3675</v>
      </c>
      <c r="G12" s="82">
        <v>3666</v>
      </c>
    </row>
    <row r="13" spans="1:9">
      <c r="A13" s="81" t="s">
        <v>244</v>
      </c>
      <c r="B13" s="183">
        <v>347</v>
      </c>
      <c r="C13" s="82">
        <v>343</v>
      </c>
      <c r="E13" s="83" t="s">
        <v>1202</v>
      </c>
      <c r="F13" s="82">
        <v>4427</v>
      </c>
      <c r="G13" s="82">
        <v>4419</v>
      </c>
    </row>
    <row r="14" spans="1:9">
      <c r="A14" s="81" t="s">
        <v>921</v>
      </c>
      <c r="B14" s="82">
        <v>1521</v>
      </c>
      <c r="C14" s="82">
        <v>1513</v>
      </c>
      <c r="E14" s="83" t="s">
        <v>1247</v>
      </c>
      <c r="F14" s="82">
        <v>5194</v>
      </c>
      <c r="G14" s="82">
        <v>5186</v>
      </c>
    </row>
    <row r="15" spans="1:9">
      <c r="A15" s="81" t="s">
        <v>1200</v>
      </c>
      <c r="B15" s="82">
        <v>4427</v>
      </c>
      <c r="C15" s="82">
        <v>4419</v>
      </c>
      <c r="E15" s="83" t="s">
        <v>1512</v>
      </c>
      <c r="F15" s="82">
        <v>5769</v>
      </c>
      <c r="G15" s="82">
        <v>5761</v>
      </c>
    </row>
    <row r="16" spans="1:9" ht="14.4">
      <c r="A16" s="34" t="s">
        <v>566</v>
      </c>
      <c r="E16" s="34" t="s">
        <v>561</v>
      </c>
      <c r="F16"/>
      <c r="G16"/>
    </row>
    <row r="17" spans="1:9">
      <c r="A17" s="34"/>
    </row>
    <row r="18" spans="1:9">
      <c r="A18" s="929"/>
    </row>
    <row r="19" spans="1:9">
      <c r="A19" s="930"/>
    </row>
    <row r="21" spans="1:9">
      <c r="A21" s="59" t="s">
        <v>90</v>
      </c>
    </row>
    <row r="22" spans="1:9">
      <c r="A22" s="564" t="s">
        <v>91</v>
      </c>
    </row>
    <row r="23" spans="1:9">
      <c r="E23" s="34"/>
    </row>
    <row r="24" spans="1:9" ht="29.25" customHeight="1">
      <c r="A24" s="1129" t="s">
        <v>701</v>
      </c>
      <c r="B24" s="1129"/>
      <c r="C24" s="1129"/>
      <c r="E24" s="1129" t="s">
        <v>703</v>
      </c>
      <c r="F24" s="1129"/>
      <c r="G24" s="1129"/>
    </row>
    <row r="25" spans="1:9" ht="27" customHeight="1">
      <c r="A25" s="1130" t="s">
        <v>702</v>
      </c>
      <c r="B25" s="1130"/>
      <c r="C25" s="1130"/>
      <c r="E25" s="1130" t="s">
        <v>704</v>
      </c>
      <c r="F25" s="1130"/>
      <c r="G25" s="1130"/>
      <c r="H25" s="1131"/>
      <c r="I25" s="1131"/>
    </row>
    <row r="26" spans="1:9">
      <c r="H26" s="75"/>
      <c r="I26" s="76"/>
    </row>
    <row r="27" spans="1:9" ht="25.5" customHeight="1">
      <c r="A27" s="141" t="s">
        <v>562</v>
      </c>
      <c r="B27" s="141" t="s">
        <v>563</v>
      </c>
      <c r="C27" s="141" t="s">
        <v>564</v>
      </c>
      <c r="E27" s="141" t="s">
        <v>565</v>
      </c>
      <c r="F27" s="141" t="s">
        <v>563</v>
      </c>
      <c r="G27" s="141" t="s">
        <v>564</v>
      </c>
    </row>
    <row r="28" spans="1:9">
      <c r="A28" s="81" t="s">
        <v>183</v>
      </c>
      <c r="B28" s="82">
        <v>13006</v>
      </c>
      <c r="C28" s="82">
        <v>13515</v>
      </c>
      <c r="E28" s="83" t="s">
        <v>1094</v>
      </c>
      <c r="F28" s="82">
        <v>6579</v>
      </c>
      <c r="G28" s="82">
        <v>6706</v>
      </c>
    </row>
    <row r="29" spans="1:9">
      <c r="A29" s="81" t="s">
        <v>235</v>
      </c>
      <c r="B29" s="82">
        <v>11521</v>
      </c>
      <c r="C29" s="82">
        <v>11909</v>
      </c>
      <c r="E29" s="83" t="s">
        <v>1201</v>
      </c>
      <c r="F29" s="82">
        <v>6412</v>
      </c>
      <c r="G29" s="82">
        <v>6532</v>
      </c>
    </row>
    <row r="30" spans="1:9">
      <c r="A30" s="81" t="s">
        <v>244</v>
      </c>
      <c r="B30" s="82">
        <v>10024</v>
      </c>
      <c r="C30" s="82">
        <v>10317</v>
      </c>
      <c r="E30" s="83" t="s">
        <v>1202</v>
      </c>
      <c r="F30" s="82">
        <v>6273</v>
      </c>
      <c r="G30" s="82">
        <v>6390</v>
      </c>
    </row>
    <row r="31" spans="1:9">
      <c r="A31" s="81" t="s">
        <v>921</v>
      </c>
      <c r="B31" s="82">
        <v>7714</v>
      </c>
      <c r="C31" s="82">
        <v>7908</v>
      </c>
      <c r="E31" s="83" t="s">
        <v>1247</v>
      </c>
      <c r="F31" s="82">
        <v>6043</v>
      </c>
      <c r="G31" s="82">
        <v>6164</v>
      </c>
    </row>
    <row r="32" spans="1:9">
      <c r="A32" s="81" t="s">
        <v>1200</v>
      </c>
      <c r="B32" s="82">
        <v>6273</v>
      </c>
      <c r="C32" s="82">
        <v>6390</v>
      </c>
      <c r="E32" s="83" t="s">
        <v>1512</v>
      </c>
      <c r="F32" s="82">
        <v>5867</v>
      </c>
      <c r="G32" s="82">
        <v>5989</v>
      </c>
    </row>
    <row r="33" spans="1:9" ht="14.4">
      <c r="A33" s="34" t="s">
        <v>561</v>
      </c>
      <c r="E33" s="34" t="s">
        <v>561</v>
      </c>
      <c r="F33" s="268"/>
      <c r="G33" s="268"/>
    </row>
    <row r="35" spans="1:9">
      <c r="A35" s="929"/>
    </row>
    <row r="36" spans="1:9">
      <c r="A36" s="930"/>
    </row>
    <row r="37" spans="1:9">
      <c r="A37" s="631" t="s">
        <v>83</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1068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09375" defaultRowHeight="13.8"/>
  <cols>
    <col min="1" max="1" width="50.109375" style="872" customWidth="1"/>
    <col min="2" max="2" width="14.33203125" style="872" bestFit="1" customWidth="1"/>
    <col min="3" max="3" width="12.5546875" style="872" customWidth="1"/>
    <col min="4" max="4" width="13.6640625" style="872" customWidth="1"/>
    <col min="5" max="16384" width="9.109375" style="872"/>
  </cols>
  <sheetData>
    <row r="1" spans="1:4">
      <c r="A1" s="151" t="s">
        <v>1005</v>
      </c>
      <c r="B1" s="293"/>
      <c r="C1" s="293"/>
      <c r="D1" s="293"/>
    </row>
    <row r="2" spans="1:4">
      <c r="A2" s="540" t="s">
        <v>1006</v>
      </c>
      <c r="B2" s="293"/>
      <c r="C2" s="293"/>
      <c r="D2" s="293"/>
    </row>
    <row r="3" spans="1:4">
      <c r="A3" s="293"/>
      <c r="B3" s="293"/>
      <c r="C3" s="293"/>
      <c r="D3" s="293"/>
    </row>
    <row r="4" spans="1:4">
      <c r="A4" s="293"/>
      <c r="B4" s="293"/>
      <c r="C4" s="293"/>
      <c r="D4" s="873" t="s">
        <v>334</v>
      </c>
    </row>
    <row r="5" spans="1:4" ht="35.25" customHeight="1">
      <c r="A5" s="1132" t="s">
        <v>324</v>
      </c>
      <c r="B5" s="874" t="s">
        <v>1007</v>
      </c>
      <c r="C5" s="1134" t="s">
        <v>363</v>
      </c>
      <c r="D5" s="1134"/>
    </row>
    <row r="6" spans="1:4" ht="20.399999999999999">
      <c r="A6" s="1133"/>
      <c r="B6" s="875" t="s">
        <v>1512</v>
      </c>
      <c r="C6" s="876" t="s">
        <v>364</v>
      </c>
      <c r="D6" s="876" t="s">
        <v>365</v>
      </c>
    </row>
    <row r="7" spans="1:4">
      <c r="A7" s="471" t="s">
        <v>1008</v>
      </c>
      <c r="B7" s="472">
        <v>5786.575609999999</v>
      </c>
      <c r="C7" s="473">
        <v>8.8191786373302996</v>
      </c>
      <c r="D7" s="472">
        <v>5197.2619999999988</v>
      </c>
    </row>
    <row r="8" spans="1:4">
      <c r="A8" s="471" t="s">
        <v>1051</v>
      </c>
      <c r="B8" s="472">
        <v>12208.12365</v>
      </c>
      <c r="C8" s="473">
        <v>1.8145326279367107</v>
      </c>
      <c r="D8" s="472">
        <v>7870.5922499999997</v>
      </c>
    </row>
    <row r="9" spans="1:4">
      <c r="A9" s="471" t="s">
        <v>1052</v>
      </c>
      <c r="B9" s="472">
        <v>1501810.2293399998</v>
      </c>
      <c r="C9" s="473">
        <v>0.5049372936200347</v>
      </c>
      <c r="D9" s="472">
        <v>503888.09948999988</v>
      </c>
    </row>
    <row r="10" spans="1:4">
      <c r="A10" s="471" t="s">
        <v>1009</v>
      </c>
      <c r="B10" s="472">
        <v>13.43308</v>
      </c>
      <c r="C10" s="473">
        <v>-0.16996749836256006</v>
      </c>
      <c r="D10" s="472">
        <v>-2.7507199999999994</v>
      </c>
    </row>
    <row r="11" spans="1:4">
      <c r="A11" s="471" t="s">
        <v>1010</v>
      </c>
      <c r="B11" s="472">
        <v>1592.24821</v>
      </c>
      <c r="C11" s="473">
        <v>66.957757094866096</v>
      </c>
      <c r="D11" s="472">
        <v>1568.8182400000001</v>
      </c>
    </row>
    <row r="12" spans="1:4">
      <c r="A12" s="471" t="s">
        <v>1053</v>
      </c>
      <c r="B12" s="472">
        <v>209955.60951999997</v>
      </c>
      <c r="C12" s="473">
        <v>3.755505919834341</v>
      </c>
      <c r="D12" s="472">
        <v>165805.60464999996</v>
      </c>
    </row>
    <row r="13" spans="1:4" ht="20.399999999999999">
      <c r="A13" s="474" t="s">
        <v>1054</v>
      </c>
      <c r="B13" s="472">
        <v>181.53560999999999</v>
      </c>
      <c r="C13" s="473">
        <v>1.9204222794001486</v>
      </c>
      <c r="D13" s="472">
        <v>119.37487</v>
      </c>
    </row>
    <row r="14" spans="1:4">
      <c r="A14" s="877" t="s">
        <v>1011</v>
      </c>
      <c r="B14" s="878">
        <v>1731547.75502</v>
      </c>
      <c r="C14" s="879">
        <v>0.65365916126837376</v>
      </c>
      <c r="D14" s="878">
        <v>684447.00078</v>
      </c>
    </row>
    <row r="15" spans="1:4">
      <c r="A15" s="471" t="s">
        <v>1055</v>
      </c>
      <c r="B15" s="472">
        <v>674623.69375999994</v>
      </c>
      <c r="C15" s="473">
        <v>0.62033618579260053</v>
      </c>
      <c r="D15" s="472">
        <v>258275.7163</v>
      </c>
    </row>
    <row r="16" spans="1:4">
      <c r="A16" s="474" t="s">
        <v>1056</v>
      </c>
      <c r="B16" s="472">
        <v>100682.49464</v>
      </c>
      <c r="C16" s="473">
        <v>1.2555580815751346</v>
      </c>
      <c r="D16" s="472">
        <v>56044.985430000001</v>
      </c>
    </row>
    <row r="17" spans="1:4" ht="20.399999999999999">
      <c r="A17" s="474" t="s">
        <v>1058</v>
      </c>
      <c r="B17" s="472">
        <v>0</v>
      </c>
      <c r="C17" s="473">
        <v>0</v>
      </c>
      <c r="D17" s="472">
        <v>0</v>
      </c>
    </row>
    <row r="18" spans="1:4">
      <c r="A18" s="471" t="s">
        <v>1059</v>
      </c>
      <c r="B18" s="472">
        <v>0</v>
      </c>
      <c r="C18" s="473">
        <v>0</v>
      </c>
      <c r="D18" s="472">
        <v>0</v>
      </c>
    </row>
    <row r="19" spans="1:4">
      <c r="A19" s="471" t="s">
        <v>1060</v>
      </c>
      <c r="B19" s="472">
        <v>1424065.50575</v>
      </c>
      <c r="C19" s="473">
        <v>0.65631179283028007</v>
      </c>
      <c r="D19" s="472">
        <v>564284.44766999991</v>
      </c>
    </row>
    <row r="20" spans="1:4">
      <c r="A20" s="471" t="s">
        <v>1061</v>
      </c>
      <c r="B20" s="472">
        <v>16121.652609999999</v>
      </c>
      <c r="C20" s="473">
        <v>2.681673242084889E-2</v>
      </c>
      <c r="D20" s="472">
        <v>421.03914999999853</v>
      </c>
    </row>
    <row r="21" spans="1:4">
      <c r="A21" s="471" t="s">
        <v>1062</v>
      </c>
      <c r="B21" s="472">
        <v>7254.0015000000003</v>
      </c>
      <c r="C21" s="473">
        <v>-0.28563689287659449</v>
      </c>
      <c r="D21" s="472">
        <v>-2900.5003599999995</v>
      </c>
    </row>
    <row r="22" spans="1:4">
      <c r="A22" s="471" t="s">
        <v>1063</v>
      </c>
      <c r="B22" s="472">
        <v>520.99887999999999</v>
      </c>
      <c r="C22" s="473">
        <v>0.47100647072008966</v>
      </c>
      <c r="D22" s="472">
        <v>166.82037</v>
      </c>
    </row>
    <row r="23" spans="1:4">
      <c r="A23" s="474" t="s">
        <v>1064</v>
      </c>
      <c r="B23" s="472">
        <v>11430.799939999999</v>
      </c>
      <c r="C23" s="473">
        <v>19.144530575230782</v>
      </c>
      <c r="D23" s="472">
        <v>10863.360559999999</v>
      </c>
    </row>
    <row r="24" spans="1:4" ht="20.399999999999999">
      <c r="A24" s="474" t="s">
        <v>1065</v>
      </c>
      <c r="B24" s="472">
        <v>171472.30175000001</v>
      </c>
      <c r="C24" s="473">
        <v>0.47941530115267905</v>
      </c>
      <c r="D24" s="472">
        <v>55566.848010000009</v>
      </c>
    </row>
    <row r="25" spans="1:4">
      <c r="A25" s="877" t="s">
        <v>1012</v>
      </c>
      <c r="B25" s="878">
        <v>1731547.75507</v>
      </c>
      <c r="C25" s="879">
        <v>0.65365916131612467</v>
      </c>
      <c r="D25" s="878">
        <v>684447.00082999992</v>
      </c>
    </row>
    <row r="26" spans="1:4">
      <c r="A26" s="471" t="s">
        <v>1082</v>
      </c>
      <c r="B26" s="472">
        <v>674623.69375999994</v>
      </c>
      <c r="C26" s="473">
        <v>0.62033618579260053</v>
      </c>
      <c r="D26" s="472">
        <v>258275.7163</v>
      </c>
    </row>
    <row r="27" spans="1:4">
      <c r="A27" s="34" t="s">
        <v>566</v>
      </c>
      <c r="B27" s="880"/>
      <c r="C27" s="880"/>
      <c r="D27" s="881"/>
    </row>
    <row r="28" spans="1:4">
      <c r="A28" s="929"/>
      <c r="B28" s="880"/>
      <c r="C28" s="880"/>
      <c r="D28" s="881"/>
    </row>
    <row r="29" spans="1:4">
      <c r="A29" s="930"/>
      <c r="B29" s="883"/>
      <c r="C29" s="883"/>
      <c r="D29" s="881"/>
    </row>
    <row r="30" spans="1:4">
      <c r="A30" s="930"/>
      <c r="B30" s="883"/>
      <c r="C30" s="883"/>
      <c r="D30" s="881"/>
    </row>
    <row r="31" spans="1:4">
      <c r="A31" s="151" t="s">
        <v>1071</v>
      </c>
      <c r="B31" s="883"/>
      <c r="C31" s="883"/>
      <c r="D31" s="881"/>
    </row>
    <row r="32" spans="1:4">
      <c r="A32" s="540" t="s">
        <v>1072</v>
      </c>
      <c r="B32" s="883"/>
      <c r="C32" s="883"/>
      <c r="D32" s="881"/>
    </row>
    <row r="33" spans="1:4">
      <c r="A33" s="882"/>
      <c r="B33" s="883"/>
      <c r="C33" s="883"/>
      <c r="D33" s="881"/>
    </row>
    <row r="34" spans="1:4">
      <c r="A34" s="884"/>
      <c r="B34" s="293"/>
      <c r="C34" s="293"/>
      <c r="D34" s="873" t="s">
        <v>334</v>
      </c>
    </row>
    <row r="35" spans="1:4" ht="40.5" customHeight="1">
      <c r="A35" s="1132" t="s">
        <v>324</v>
      </c>
      <c r="B35" s="874" t="s">
        <v>325</v>
      </c>
      <c r="C35" s="1134" t="s">
        <v>383</v>
      </c>
      <c r="D35" s="1134"/>
    </row>
    <row r="36" spans="1:4" ht="20.399999999999999">
      <c r="A36" s="1135"/>
      <c r="B36" s="875" t="s">
        <v>1513</v>
      </c>
      <c r="C36" s="876" t="s">
        <v>364</v>
      </c>
      <c r="D36" s="876" t="s">
        <v>365</v>
      </c>
    </row>
    <row r="37" spans="1:4" ht="40.799999999999997">
      <c r="A37" s="80" t="s">
        <v>1039</v>
      </c>
      <c r="B37" s="472">
        <v>347018.20470000006</v>
      </c>
      <c r="C37" s="473">
        <v>0.24210838509353905</v>
      </c>
      <c r="D37" s="472">
        <v>67639.843790000028</v>
      </c>
    </row>
    <row r="38" spans="1:4">
      <c r="A38" s="80" t="s">
        <v>1040</v>
      </c>
      <c r="B38" s="472">
        <v>62366.14776</v>
      </c>
      <c r="C38" s="473">
        <v>-0.29415466453522443</v>
      </c>
      <c r="D38" s="472">
        <v>-25990.528449999994</v>
      </c>
    </row>
    <row r="39" spans="1:4">
      <c r="A39" s="80" t="s">
        <v>1041</v>
      </c>
      <c r="B39" s="472">
        <v>0</v>
      </c>
      <c r="C39" s="473">
        <v>0</v>
      </c>
      <c r="D39" s="472">
        <v>0</v>
      </c>
    </row>
    <row r="40" spans="1:4">
      <c r="A40" s="80" t="s">
        <v>1042</v>
      </c>
      <c r="B40" s="472">
        <v>436.17916000000002</v>
      </c>
      <c r="C40" s="473">
        <v>6.9909885482673646</v>
      </c>
      <c r="D40" s="472">
        <v>381.59528</v>
      </c>
    </row>
    <row r="41" spans="1:4" ht="20.399999999999999">
      <c r="A41" s="80" t="s">
        <v>1043</v>
      </c>
      <c r="B41" s="530">
        <v>-338489.56649</v>
      </c>
      <c r="C41" s="885">
        <v>0.25290249834899392</v>
      </c>
      <c r="D41" s="530">
        <v>-68325.234519999984</v>
      </c>
    </row>
    <row r="42" spans="1:4">
      <c r="A42" s="80" t="s">
        <v>1044</v>
      </c>
      <c r="B42" s="530">
        <v>-8946.5685899999989</v>
      </c>
      <c r="C42" s="885">
        <v>1.3575538714519222</v>
      </c>
      <c r="D42" s="530">
        <v>-5151.7163499999997</v>
      </c>
    </row>
    <row r="43" spans="1:4">
      <c r="A43" s="80" t="s">
        <v>1045</v>
      </c>
      <c r="B43" s="530">
        <v>-58951.338730000003</v>
      </c>
      <c r="C43" s="885">
        <v>-0.34002001372798618</v>
      </c>
      <c r="D43" s="530">
        <v>30371.58008</v>
      </c>
    </row>
    <row r="44" spans="1:4">
      <c r="A44" s="80" t="s">
        <v>1046</v>
      </c>
      <c r="B44" s="530">
        <v>-646.71537999999998</v>
      </c>
      <c r="C44" s="885">
        <v>0</v>
      </c>
      <c r="D44" s="530">
        <v>-646.71537999999998</v>
      </c>
    </row>
    <row r="45" spans="1:4" ht="20.399999999999999">
      <c r="A45" s="80" t="s">
        <v>1047</v>
      </c>
      <c r="B45" s="530">
        <v>2786.3424299999997</v>
      </c>
      <c r="C45" s="885">
        <v>-0.38184552066944843</v>
      </c>
      <c r="D45" s="530">
        <v>-1721.1755500000008</v>
      </c>
    </row>
    <row r="46" spans="1:4">
      <c r="A46" s="80" t="s">
        <v>1048</v>
      </c>
      <c r="B46" s="530">
        <v>-1030.67454</v>
      </c>
      <c r="C46" s="885">
        <v>0.26016999547075881</v>
      </c>
      <c r="D46" s="530">
        <v>-212.78922000000009</v>
      </c>
    </row>
    <row r="47" spans="1:4" ht="20.399999999999999">
      <c r="A47" s="80" t="s">
        <v>1049</v>
      </c>
      <c r="B47" s="530">
        <v>1755.6678899999997</v>
      </c>
      <c r="C47" s="885">
        <v>-0.52416187415253435</v>
      </c>
      <c r="D47" s="530">
        <v>-1933.9647700000005</v>
      </c>
    </row>
    <row r="48" spans="1:4">
      <c r="A48" s="80" t="s">
        <v>1050</v>
      </c>
      <c r="B48" s="530">
        <v>-323.89678000000004</v>
      </c>
      <c r="C48" s="885">
        <v>-6.0172209268389933E-2</v>
      </c>
      <c r="D48" s="530">
        <v>20.737399999999965</v>
      </c>
    </row>
    <row r="49" spans="1:5" ht="20.399999999999999">
      <c r="A49" s="886" t="s">
        <v>1057</v>
      </c>
      <c r="B49" s="887">
        <v>1431.7711099999995</v>
      </c>
      <c r="C49" s="888">
        <v>-0.57196658875611828</v>
      </c>
      <c r="D49" s="887">
        <v>-1913.2273700000005</v>
      </c>
    </row>
    <row r="50" spans="1:5">
      <c r="A50" s="34" t="s">
        <v>566</v>
      </c>
    </row>
    <row r="51" spans="1:5">
      <c r="A51" s="929"/>
    </row>
    <row r="52" spans="1:5">
      <c r="A52" s="930"/>
    </row>
    <row r="54" spans="1:5">
      <c r="A54" s="631" t="s">
        <v>83</v>
      </c>
    </row>
    <row r="56" spans="1:5">
      <c r="E56" s="62" t="s">
        <v>1142</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09375" defaultRowHeight="13.8"/>
  <cols>
    <col min="1" max="1" width="57.109375" style="872" customWidth="1"/>
    <col min="2" max="2" width="13.109375" style="872" customWidth="1"/>
    <col min="3" max="3" width="13.44140625" style="872" customWidth="1"/>
    <col min="4" max="4" width="12.88671875" style="872" customWidth="1"/>
    <col min="5" max="5" width="12.6640625" style="872" bestFit="1" customWidth="1"/>
    <col min="6" max="16384" width="9.109375" style="872"/>
  </cols>
  <sheetData>
    <row r="1" spans="1:5">
      <c r="A1" s="889" t="s">
        <v>1074</v>
      </c>
      <c r="B1" s="890"/>
      <c r="C1" s="890"/>
      <c r="D1" s="891"/>
      <c r="E1" s="730" t="s">
        <v>1510</v>
      </c>
    </row>
    <row r="2" spans="1:5">
      <c r="A2" s="540" t="s">
        <v>1075</v>
      </c>
      <c r="B2" s="891"/>
      <c r="C2" s="891"/>
      <c r="D2" s="891"/>
      <c r="E2" s="545" t="s">
        <v>1511</v>
      </c>
    </row>
    <row r="3" spans="1:5">
      <c r="A3" s="891"/>
      <c r="B3" s="891"/>
      <c r="C3" s="873" t="s">
        <v>334</v>
      </c>
      <c r="D3" s="891"/>
    </row>
    <row r="4" spans="1:5" ht="22.8">
      <c r="A4" s="874" t="s">
        <v>436</v>
      </c>
      <c r="B4" s="903" t="s">
        <v>1013</v>
      </c>
      <c r="C4" s="903" t="s">
        <v>1014</v>
      </c>
      <c r="D4" s="891"/>
    </row>
    <row r="5" spans="1:5">
      <c r="A5" s="918" t="s">
        <v>1073</v>
      </c>
      <c r="B5" s="901">
        <v>158534.37737999996</v>
      </c>
      <c r="C5" s="902">
        <v>9.8724086485764348E-2</v>
      </c>
      <c r="D5" s="891"/>
    </row>
    <row r="6" spans="1:5">
      <c r="A6" s="80" t="s">
        <v>1015</v>
      </c>
      <c r="B6" s="901">
        <v>89004.015079999997</v>
      </c>
      <c r="C6" s="902">
        <v>5.5425455522977979E-2</v>
      </c>
      <c r="D6" s="891"/>
    </row>
    <row r="7" spans="1:5">
      <c r="A7" s="80" t="s">
        <v>1019</v>
      </c>
      <c r="B7" s="901">
        <v>879.29386000000011</v>
      </c>
      <c r="C7" s="902">
        <v>5.475625193453647E-4</v>
      </c>
      <c r="D7" s="891"/>
    </row>
    <row r="8" spans="1:5">
      <c r="A8" s="80" t="s">
        <v>1016</v>
      </c>
      <c r="B8" s="901">
        <v>1267664.20685</v>
      </c>
      <c r="C8" s="902">
        <v>0.78941232091252111</v>
      </c>
      <c r="D8" s="891"/>
    </row>
    <row r="9" spans="1:5">
      <c r="A9" s="80" t="s">
        <v>1017</v>
      </c>
      <c r="B9" s="901">
        <v>1510.9826399999999</v>
      </c>
      <c r="C9" s="902">
        <v>9.4093396836128268E-4</v>
      </c>
      <c r="D9" s="891"/>
    </row>
    <row r="10" spans="1:5">
      <c r="A10" s="80" t="s">
        <v>1018</v>
      </c>
      <c r="B10" s="901">
        <v>30762.435000000001</v>
      </c>
      <c r="C10" s="902">
        <v>1.9156686036449776E-2</v>
      </c>
      <c r="D10" s="891"/>
    </row>
    <row r="11" spans="1:5">
      <c r="A11" s="80" t="s">
        <v>1020</v>
      </c>
      <c r="B11" s="901"/>
      <c r="C11" s="902">
        <v>0</v>
      </c>
      <c r="D11" s="891"/>
    </row>
    <row r="12" spans="1:5">
      <c r="A12" s="900" t="s">
        <v>1025</v>
      </c>
      <c r="B12" s="901">
        <v>53220.548310000006</v>
      </c>
      <c r="C12" s="902">
        <v>3.3142023206627749E-2</v>
      </c>
      <c r="D12" s="891"/>
    </row>
    <row r="13" spans="1:5">
      <c r="A13" s="80" t="s">
        <v>1021</v>
      </c>
      <c r="B13" s="901">
        <v>4256.9525400000002</v>
      </c>
      <c r="C13" s="902">
        <v>2.6509313479523779E-3</v>
      </c>
      <c r="D13" s="891"/>
    </row>
    <row r="14" spans="1:5" ht="20.399999999999999">
      <c r="A14" s="919" t="s">
        <v>1098</v>
      </c>
      <c r="B14" s="920">
        <v>1605832.8116599999</v>
      </c>
      <c r="C14" s="921">
        <v>1</v>
      </c>
      <c r="D14" s="891"/>
    </row>
    <row r="15" spans="1:5">
      <c r="A15" s="34" t="s">
        <v>566</v>
      </c>
      <c r="B15" s="891"/>
      <c r="C15" s="891"/>
      <c r="D15" s="891"/>
    </row>
    <row r="16" spans="1:5">
      <c r="A16" s="929"/>
      <c r="B16" s="891"/>
      <c r="C16" s="891"/>
      <c r="D16" s="891"/>
    </row>
    <row r="17" spans="1:5">
      <c r="A17" s="930"/>
      <c r="B17" s="891"/>
      <c r="C17" s="891"/>
      <c r="D17" s="891"/>
    </row>
    <row r="18" spans="1:5">
      <c r="A18" s="930"/>
      <c r="B18" s="891"/>
      <c r="C18" s="891"/>
      <c r="D18" s="891"/>
    </row>
    <row r="19" spans="1:5">
      <c r="A19" s="892" t="s">
        <v>1076</v>
      </c>
      <c r="B19" s="891"/>
      <c r="C19" s="891"/>
      <c r="E19" s="730" t="s">
        <v>1510</v>
      </c>
    </row>
    <row r="20" spans="1:5">
      <c r="A20" s="540" t="s">
        <v>1077</v>
      </c>
      <c r="B20" s="891"/>
      <c r="C20" s="891"/>
      <c r="E20" s="545" t="s">
        <v>1511</v>
      </c>
    </row>
    <row r="21" spans="1:5">
      <c r="A21" s="891"/>
      <c r="B21" s="873" t="s">
        <v>334</v>
      </c>
      <c r="C21" s="891"/>
      <c r="D21" s="891"/>
    </row>
    <row r="22" spans="1:5" ht="22.8">
      <c r="A22" s="906" t="s">
        <v>1030</v>
      </c>
      <c r="B22" s="907" t="s">
        <v>1031</v>
      </c>
      <c r="C22" s="891"/>
      <c r="D22" s="891"/>
    </row>
    <row r="23" spans="1:5">
      <c r="A23" s="893" t="s">
        <v>1022</v>
      </c>
      <c r="B23" s="894">
        <v>54342.01973</v>
      </c>
      <c r="C23" s="891"/>
      <c r="D23" s="891"/>
    </row>
    <row r="24" spans="1:5">
      <c r="A24" s="893" t="s">
        <v>1023</v>
      </c>
      <c r="B24" s="894">
        <v>105619.83615</v>
      </c>
      <c r="C24" s="891"/>
      <c r="D24" s="891"/>
    </row>
    <row r="25" spans="1:5" ht="22.8">
      <c r="A25" s="904" t="s">
        <v>1107</v>
      </c>
      <c r="B25" s="896">
        <v>51277.816420000003</v>
      </c>
      <c r="C25" s="891"/>
      <c r="D25" s="891"/>
    </row>
    <row r="26" spans="1:5">
      <c r="A26" s="893" t="s">
        <v>1024</v>
      </c>
      <c r="B26" s="894">
        <v>18114.006570000001</v>
      </c>
      <c r="C26" s="891"/>
      <c r="D26" s="891"/>
    </row>
    <row r="27" spans="1:5">
      <c r="A27" s="893" t="s">
        <v>1034</v>
      </c>
      <c r="B27" s="894">
        <v>105619.83615</v>
      </c>
      <c r="C27" s="891"/>
      <c r="D27" s="891"/>
    </row>
    <row r="28" spans="1:5" ht="30.6">
      <c r="A28" s="904" t="s">
        <v>1026</v>
      </c>
      <c r="B28" s="896">
        <v>87505.829580000005</v>
      </c>
      <c r="C28" s="891"/>
      <c r="D28" s="891"/>
    </row>
    <row r="29" spans="1:5" ht="20.399999999999999">
      <c r="A29" s="905" t="s">
        <v>1027</v>
      </c>
      <c r="B29" s="894">
        <v>46200</v>
      </c>
      <c r="C29" s="891"/>
      <c r="D29" s="891"/>
    </row>
    <row r="30" spans="1:5">
      <c r="A30" s="893" t="s">
        <v>1034</v>
      </c>
      <c r="B30" s="894">
        <v>105619.83615</v>
      </c>
      <c r="C30" s="891"/>
      <c r="D30" s="891"/>
    </row>
    <row r="31" spans="1:5" ht="30.6">
      <c r="A31" s="904" t="s">
        <v>1028</v>
      </c>
      <c r="B31" s="896">
        <v>59419.836149999988</v>
      </c>
      <c r="C31" s="891"/>
      <c r="D31" s="891"/>
    </row>
    <row r="32" spans="1:5">
      <c r="A32" s="34" t="s">
        <v>566</v>
      </c>
      <c r="B32" s="891"/>
      <c r="C32" s="891"/>
      <c r="D32" s="891"/>
    </row>
    <row r="33" spans="1:4">
      <c r="A33" s="57" t="s">
        <v>1108</v>
      </c>
      <c r="B33" s="891"/>
      <c r="C33" s="891"/>
      <c r="D33" s="891"/>
    </row>
    <row r="34" spans="1:4">
      <c r="A34" s="929"/>
      <c r="B34" s="891"/>
      <c r="C34" s="891"/>
      <c r="D34" s="891"/>
    </row>
    <row r="35" spans="1:4">
      <c r="A35" s="930"/>
    </row>
    <row r="36" spans="1:4">
      <c r="A36" s="930"/>
    </row>
    <row r="37" spans="1:4">
      <c r="A37" s="892" t="s">
        <v>1078</v>
      </c>
      <c r="B37" s="891"/>
      <c r="C37" s="891"/>
      <c r="D37" s="891"/>
    </row>
    <row r="38" spans="1:4">
      <c r="A38" s="540" t="s">
        <v>1079</v>
      </c>
      <c r="B38" s="891"/>
      <c r="C38" s="891"/>
      <c r="D38" s="891"/>
    </row>
    <row r="39" spans="1:4">
      <c r="A39" s="891"/>
      <c r="C39" s="891"/>
      <c r="D39" s="873" t="s">
        <v>334</v>
      </c>
    </row>
    <row r="40" spans="1:4" ht="78.75" customHeight="1">
      <c r="A40" s="915" t="s">
        <v>1032</v>
      </c>
      <c r="B40" s="915" t="s">
        <v>1007</v>
      </c>
      <c r="C40" s="1134" t="s">
        <v>363</v>
      </c>
      <c r="D40" s="1134"/>
    </row>
    <row r="41" spans="1:4" ht="20.399999999999999">
      <c r="A41" s="916"/>
      <c r="B41" s="931" t="s">
        <v>1512</v>
      </c>
      <c r="C41" s="917" t="s">
        <v>364</v>
      </c>
      <c r="D41" s="917" t="s">
        <v>365</v>
      </c>
    </row>
    <row r="42" spans="1:4">
      <c r="A42" s="893" t="s">
        <v>1033</v>
      </c>
      <c r="B42" s="894">
        <v>7930.6260499999999</v>
      </c>
      <c r="C42" s="897">
        <v>0.22651653315997788</v>
      </c>
      <c r="D42" s="894">
        <v>1464.6503899999996</v>
      </c>
    </row>
    <row r="43" spans="1:4">
      <c r="A43" s="893" t="s">
        <v>1035</v>
      </c>
      <c r="B43" s="894">
        <v>2792.8991700000001</v>
      </c>
      <c r="C43" s="897">
        <v>0.27132431406402047</v>
      </c>
      <c r="D43" s="894">
        <v>596.05675999999983</v>
      </c>
    </row>
    <row r="44" spans="1:4">
      <c r="A44" s="893" t="s">
        <v>1036</v>
      </c>
      <c r="B44" s="894">
        <v>983119.05287999986</v>
      </c>
      <c r="C44" s="897">
        <v>0.93743254929913178</v>
      </c>
      <c r="D44" s="894">
        <v>475685.10208999983</v>
      </c>
    </row>
    <row r="45" spans="1:4">
      <c r="A45" s="893" t="s">
        <v>1037</v>
      </c>
      <c r="B45" s="894">
        <v>164972.75639</v>
      </c>
      <c r="C45" s="897">
        <v>-0.13696760968657418</v>
      </c>
      <c r="D45" s="894">
        <v>-26182.011660000026</v>
      </c>
    </row>
    <row r="46" spans="1:4">
      <c r="A46" s="893" t="s">
        <v>1038</v>
      </c>
      <c r="B46" s="894">
        <v>199735.15901000003</v>
      </c>
      <c r="C46" s="897">
        <v>1.2143062670532747</v>
      </c>
      <c r="D46" s="894">
        <v>109533.02122000002</v>
      </c>
    </row>
    <row r="47" spans="1:4">
      <c r="A47" s="895" t="s">
        <v>1066</v>
      </c>
      <c r="B47" s="898">
        <v>1358550.4934999999</v>
      </c>
      <c r="C47" s="899">
        <v>0.70361055018159258</v>
      </c>
      <c r="D47" s="898">
        <v>561096.81879999966</v>
      </c>
    </row>
    <row r="48" spans="1:4">
      <c r="A48" s="34" t="s">
        <v>566</v>
      </c>
    </row>
    <row r="49" spans="1:5">
      <c r="E49" s="872" t="s">
        <v>1029</v>
      </c>
    </row>
    <row r="50" spans="1:5">
      <c r="A50" s="929"/>
    </row>
    <row r="51" spans="1:5">
      <c r="A51" s="930"/>
    </row>
    <row r="54" spans="1:5">
      <c r="A54" s="631" t="s">
        <v>83</v>
      </c>
    </row>
    <row r="58" spans="1:5">
      <c r="E58" s="62" t="s">
        <v>1143</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5"/>
  <sheetViews>
    <sheetView showGridLines="0" zoomScaleNormal="100" workbookViewId="0"/>
  </sheetViews>
  <sheetFormatPr defaultRowHeight="14.4"/>
  <cols>
    <col min="1" max="1" width="29.109375" customWidth="1"/>
    <col min="2" max="3" width="12.109375" customWidth="1"/>
    <col min="4" max="4" width="10.88671875" customWidth="1"/>
    <col min="5" max="6" width="11.44140625" customWidth="1"/>
    <col min="7" max="7" width="11.5546875" customWidth="1"/>
    <col min="8" max="8" width="11.88671875" customWidth="1"/>
    <col min="9" max="9" width="10.88671875" customWidth="1"/>
    <col min="10" max="11" width="11.44140625" customWidth="1"/>
    <col min="12" max="13" width="11" bestFit="1" customWidth="1"/>
    <col min="14" max="14" width="10.88671875" customWidth="1"/>
    <col min="15" max="16" width="11.44140625" customWidth="1"/>
  </cols>
  <sheetData>
    <row r="1" spans="1:16" ht="17.399999999999999">
      <c r="A1" s="614" t="s">
        <v>92</v>
      </c>
      <c r="B1" s="561"/>
      <c r="C1" s="561"/>
      <c r="D1" s="204"/>
      <c r="E1" s="204"/>
      <c r="F1" s="204"/>
      <c r="G1" s="204"/>
      <c r="H1" s="204"/>
      <c r="I1" s="204"/>
      <c r="J1" s="204"/>
      <c r="K1" s="204"/>
      <c r="L1" s="204"/>
      <c r="M1" s="204"/>
      <c r="N1" s="204"/>
      <c r="O1" s="204"/>
      <c r="P1" s="204"/>
    </row>
    <row r="2" spans="1:16" ht="17.399999999999999">
      <c r="A2" s="615" t="s">
        <v>93</v>
      </c>
      <c r="B2" s="561"/>
      <c r="C2" s="561"/>
      <c r="D2" s="204"/>
      <c r="E2" s="204"/>
      <c r="F2" s="204"/>
      <c r="G2" s="204"/>
      <c r="H2" s="204"/>
      <c r="I2" s="204"/>
      <c r="J2" s="204"/>
      <c r="K2" s="204"/>
      <c r="L2" s="204"/>
      <c r="M2" s="204"/>
      <c r="N2" s="204"/>
      <c r="O2" s="204"/>
      <c r="P2" s="204"/>
    </row>
    <row r="3" spans="1:16" s="268" customFormat="1" ht="17.399999999999999">
      <c r="A3" s="562"/>
      <c r="B3" s="561"/>
      <c r="C3" s="561"/>
      <c r="D3" s="204"/>
      <c r="E3" s="204"/>
      <c r="F3" s="204"/>
      <c r="G3" s="204"/>
      <c r="H3" s="204"/>
      <c r="I3" s="204"/>
      <c r="J3" s="204"/>
      <c r="K3" s="204"/>
      <c r="L3" s="204"/>
      <c r="M3" s="204"/>
      <c r="N3" s="204"/>
      <c r="O3" s="204"/>
      <c r="P3" s="204"/>
    </row>
    <row r="4" spans="1:16" ht="12.6" customHeight="1">
      <c r="A4" s="151" t="s">
        <v>1521</v>
      </c>
    </row>
    <row r="5" spans="1:16" ht="12.75" customHeight="1">
      <c r="A5" s="540" t="s">
        <v>1522</v>
      </c>
      <c r="H5" s="53"/>
      <c r="J5" s="53"/>
    </row>
    <row r="6" spans="1:16" ht="12.75" customHeight="1">
      <c r="L6" s="1136" t="s">
        <v>554</v>
      </c>
      <c r="M6" s="1137"/>
      <c r="N6" s="1137"/>
      <c r="O6" s="1137"/>
      <c r="P6" s="1137"/>
    </row>
    <row r="7" spans="1:16" ht="24" customHeight="1">
      <c r="A7" s="1138" t="s">
        <v>555</v>
      </c>
      <c r="B7" s="1139" t="s">
        <v>551</v>
      </c>
      <c r="C7" s="1139"/>
      <c r="D7" s="1139"/>
      <c r="E7" s="1139"/>
      <c r="F7" s="1139"/>
      <c r="G7" s="1139" t="s">
        <v>552</v>
      </c>
      <c r="H7" s="1139"/>
      <c r="I7" s="1139"/>
      <c r="J7" s="1139"/>
      <c r="K7" s="1139"/>
      <c r="L7" s="1139" t="s">
        <v>553</v>
      </c>
      <c r="M7" s="1139"/>
      <c r="N7" s="1139"/>
      <c r="O7" s="1139"/>
      <c r="P7" s="1139"/>
    </row>
    <row r="8" spans="1:16" ht="48" customHeight="1">
      <c r="A8" s="1138"/>
      <c r="B8" s="1138" t="s">
        <v>556</v>
      </c>
      <c r="C8" s="1138"/>
      <c r="D8" s="1138"/>
      <c r="E8" s="1138" t="s">
        <v>557</v>
      </c>
      <c r="F8" s="1138"/>
      <c r="G8" s="1138" t="s">
        <v>556</v>
      </c>
      <c r="H8" s="1138"/>
      <c r="I8" s="1138"/>
      <c r="J8" s="1138" t="s">
        <v>558</v>
      </c>
      <c r="K8" s="1138"/>
      <c r="L8" s="1138" t="s">
        <v>559</v>
      </c>
      <c r="M8" s="1138"/>
      <c r="N8" s="1138"/>
      <c r="O8" s="1138" t="s">
        <v>558</v>
      </c>
      <c r="P8" s="1138"/>
    </row>
    <row r="9" spans="1:16" ht="46.8">
      <c r="A9" s="1138"/>
      <c r="B9" s="850" t="s">
        <v>1523</v>
      </c>
      <c r="C9" s="850" t="s">
        <v>1524</v>
      </c>
      <c r="D9" s="398" t="s">
        <v>1525</v>
      </c>
      <c r="E9" s="850" t="s">
        <v>1523</v>
      </c>
      <c r="F9" s="850" t="s">
        <v>1524</v>
      </c>
      <c r="G9" s="850" t="s">
        <v>1523</v>
      </c>
      <c r="H9" s="850" t="s">
        <v>1524</v>
      </c>
      <c r="I9" s="1043" t="s">
        <v>1525</v>
      </c>
      <c r="J9" s="850" t="s">
        <v>1523</v>
      </c>
      <c r="K9" s="850" t="s">
        <v>1524</v>
      </c>
      <c r="L9" s="850" t="s">
        <v>1523</v>
      </c>
      <c r="M9" s="850" t="s">
        <v>1524</v>
      </c>
      <c r="N9" s="1043" t="s">
        <v>1525</v>
      </c>
      <c r="O9" s="850" t="s">
        <v>1523</v>
      </c>
      <c r="P9" s="850" t="s">
        <v>1524</v>
      </c>
    </row>
    <row r="10" spans="1:16">
      <c r="A10" s="84" t="s">
        <v>1564</v>
      </c>
      <c r="B10" s="85">
        <v>627566.21014999994</v>
      </c>
      <c r="C10" s="85">
        <v>776336.28045000008</v>
      </c>
      <c r="D10" s="86">
        <v>123.70587643086159</v>
      </c>
      <c r="E10" s="87">
        <v>0.11504001889938362</v>
      </c>
      <c r="F10" s="88">
        <v>0.12629827770673832</v>
      </c>
      <c r="G10" s="85">
        <v>0</v>
      </c>
      <c r="H10" s="85">
        <v>0</v>
      </c>
      <c r="I10" s="86" t="s">
        <v>146</v>
      </c>
      <c r="J10" s="87">
        <v>0</v>
      </c>
      <c r="K10" s="88">
        <v>0</v>
      </c>
      <c r="L10" s="85">
        <v>627566.21014999994</v>
      </c>
      <c r="M10" s="85">
        <v>776336.28045000008</v>
      </c>
      <c r="N10" s="89">
        <v>123.70587643086159</v>
      </c>
      <c r="O10" s="90">
        <v>8.6533475780583333E-2</v>
      </c>
      <c r="P10" s="88">
        <v>9.5496692865217503E-2</v>
      </c>
    </row>
    <row r="11" spans="1:16">
      <c r="A11" s="84" t="s">
        <v>1565</v>
      </c>
      <c r="B11" s="85">
        <v>53445.726149999995</v>
      </c>
      <c r="C11" s="85">
        <v>54443.864880000001</v>
      </c>
      <c r="D11" s="86">
        <v>101.86757445712055</v>
      </c>
      <c r="E11" s="87">
        <v>9.7972090385773005E-3</v>
      </c>
      <c r="F11" s="88">
        <v>8.8572008538060805E-3</v>
      </c>
      <c r="G11" s="85">
        <v>207094.28765000001</v>
      </c>
      <c r="H11" s="85">
        <v>207415.49978000001</v>
      </c>
      <c r="I11" s="86">
        <v>100.1551042926606</v>
      </c>
      <c r="J11" s="87">
        <v>0.11523836961283442</v>
      </c>
      <c r="K11" s="88">
        <v>0.10461742395191402</v>
      </c>
      <c r="L11" s="85">
        <v>260540.01380000002</v>
      </c>
      <c r="M11" s="85">
        <v>261859.36465999999</v>
      </c>
      <c r="N11" s="89">
        <v>100.50639087668614</v>
      </c>
      <c r="O11" s="90">
        <v>3.5925186234367801E-2</v>
      </c>
      <c r="P11" s="88">
        <v>3.2211174397674645E-2</v>
      </c>
    </row>
    <row r="12" spans="1:16">
      <c r="A12" s="84" t="s">
        <v>1566</v>
      </c>
      <c r="B12" s="85">
        <v>560744.0896699999</v>
      </c>
      <c r="C12" s="85">
        <v>583852.84483000007</v>
      </c>
      <c r="D12" s="86">
        <v>104.1210876022964</v>
      </c>
      <c r="E12" s="87">
        <v>0.1027907647512377</v>
      </c>
      <c r="F12" s="88">
        <v>9.4984107522922523E-2</v>
      </c>
      <c r="G12" s="85">
        <v>249343.47123</v>
      </c>
      <c r="H12" s="85">
        <v>316325.59393000003</v>
      </c>
      <c r="I12" s="86">
        <v>126.86339544788572</v>
      </c>
      <c r="J12" s="87">
        <v>0.13874808148601236</v>
      </c>
      <c r="K12" s="88">
        <v>0.15955012427767856</v>
      </c>
      <c r="L12" s="85">
        <v>810087.56089999992</v>
      </c>
      <c r="M12" s="85">
        <v>900178.43876000005</v>
      </c>
      <c r="N12" s="89">
        <v>111.12112840739216</v>
      </c>
      <c r="O12" s="90">
        <v>0.11170087107547878</v>
      </c>
      <c r="P12" s="88">
        <v>0.11073044768734241</v>
      </c>
    </row>
    <row r="13" spans="1:16">
      <c r="A13" s="84" t="s">
        <v>1567</v>
      </c>
      <c r="B13" s="85">
        <v>1684521.71523</v>
      </c>
      <c r="C13" s="85">
        <v>1782656.1101900002</v>
      </c>
      <c r="D13" s="86">
        <v>105.82565330400631</v>
      </c>
      <c r="E13" s="87">
        <v>0.30879197576644946</v>
      </c>
      <c r="F13" s="88">
        <v>0.29001143206895519</v>
      </c>
      <c r="G13" s="85">
        <v>317627.82166000002</v>
      </c>
      <c r="H13" s="85">
        <v>314712.09897000005</v>
      </c>
      <c r="I13" s="86">
        <v>99.082031707813982</v>
      </c>
      <c r="J13" s="88">
        <v>0.17674515664881757</v>
      </c>
      <c r="K13" s="88">
        <v>0.1587363004002266</v>
      </c>
      <c r="L13" s="85">
        <v>2002149.5368900001</v>
      </c>
      <c r="M13" s="85">
        <v>2097368.2091600001</v>
      </c>
      <c r="N13" s="89">
        <v>104.7558222058631</v>
      </c>
      <c r="O13" s="90">
        <v>0.27607120277901243</v>
      </c>
      <c r="P13" s="88">
        <v>0.25799609362495013</v>
      </c>
    </row>
    <row r="14" spans="1:16">
      <c r="A14" s="84" t="s">
        <v>1568</v>
      </c>
      <c r="B14" s="85">
        <v>861438.03989000001</v>
      </c>
      <c r="C14" s="85">
        <v>970849.84517999995</v>
      </c>
      <c r="D14" s="86">
        <v>112.7010649894183</v>
      </c>
      <c r="E14" s="87">
        <v>0.15791138335173732</v>
      </c>
      <c r="F14" s="88">
        <v>0.15794271947075988</v>
      </c>
      <c r="G14" s="85">
        <v>0</v>
      </c>
      <c r="H14" s="85">
        <v>0</v>
      </c>
      <c r="I14" s="86" t="s">
        <v>146</v>
      </c>
      <c r="J14" s="87">
        <v>0</v>
      </c>
      <c r="K14" s="88">
        <v>0</v>
      </c>
      <c r="L14" s="85">
        <v>861438.03989000001</v>
      </c>
      <c r="M14" s="85">
        <v>970849.84517999995</v>
      </c>
      <c r="N14" s="89">
        <v>112.7010649894183</v>
      </c>
      <c r="O14" s="90">
        <v>0.1187814553359673</v>
      </c>
      <c r="P14" s="88">
        <v>0.11942369797487468</v>
      </c>
    </row>
    <row r="15" spans="1:16">
      <c r="A15" s="84" t="s">
        <v>1569</v>
      </c>
      <c r="B15" s="85">
        <v>404730.13620000001</v>
      </c>
      <c r="C15" s="85">
        <v>490416.31981999998</v>
      </c>
      <c r="D15" s="86">
        <v>121.17118938177056</v>
      </c>
      <c r="E15" s="87">
        <v>7.4191633909781993E-2</v>
      </c>
      <c r="F15" s="88">
        <v>7.9783385257533521E-2</v>
      </c>
      <c r="G15" s="85">
        <v>130610.30533</v>
      </c>
      <c r="H15" s="85">
        <v>167468.61086000002</v>
      </c>
      <c r="I15" s="86">
        <v>128.22005923412692</v>
      </c>
      <c r="J15" s="87">
        <v>7.267857946087436E-2</v>
      </c>
      <c r="K15" s="88">
        <v>8.4468782128442013E-2</v>
      </c>
      <c r="L15" s="85">
        <v>535340.44152999995</v>
      </c>
      <c r="M15" s="85">
        <v>657884.93067999999</v>
      </c>
      <c r="N15" s="89">
        <v>122.89094558217357</v>
      </c>
      <c r="O15" s="90">
        <v>7.3816703930618788E-2</v>
      </c>
      <c r="P15" s="88">
        <v>8.0926058394934386E-2</v>
      </c>
    </row>
    <row r="16" spans="1:16">
      <c r="A16" s="84" t="s">
        <v>1570</v>
      </c>
      <c r="B16" s="85">
        <v>115780.10287999999</v>
      </c>
      <c r="C16" s="85">
        <v>133499.49163</v>
      </c>
      <c r="D16" s="86">
        <v>115.30434704170649</v>
      </c>
      <c r="E16" s="87">
        <v>2.1223808752074476E-2</v>
      </c>
      <c r="F16" s="88">
        <v>2.1718366501976259E-2</v>
      </c>
      <c r="G16" s="85">
        <v>161006.41888999997</v>
      </c>
      <c r="H16" s="85">
        <v>163471.29046000002</v>
      </c>
      <c r="I16" s="86">
        <v>101.53091509456158</v>
      </c>
      <c r="J16" s="87">
        <v>8.9592607409056474E-2</v>
      </c>
      <c r="K16" s="88">
        <v>8.2452590650939142E-2</v>
      </c>
      <c r="L16" s="85">
        <v>276786.52176999999</v>
      </c>
      <c r="M16" s="85">
        <v>296970.78208999999</v>
      </c>
      <c r="N16" s="89">
        <v>107.29235664761612</v>
      </c>
      <c r="O16" s="90">
        <v>3.8165375048238165E-2</v>
      </c>
      <c r="P16" s="88">
        <v>3.653021027273589E-2</v>
      </c>
    </row>
    <row r="17" spans="1:16">
      <c r="A17" s="84" t="s">
        <v>1571</v>
      </c>
      <c r="B17" s="85">
        <v>0</v>
      </c>
      <c r="C17" s="85">
        <v>0</v>
      </c>
      <c r="D17" s="86" t="s">
        <v>146</v>
      </c>
      <c r="E17" s="87">
        <v>0</v>
      </c>
      <c r="F17" s="88">
        <v>0</v>
      </c>
      <c r="G17" s="85">
        <v>21731.344649999999</v>
      </c>
      <c r="H17" s="85">
        <v>25133.360860000001</v>
      </c>
      <c r="I17" s="86">
        <v>115.65488130068383</v>
      </c>
      <c r="J17" s="87">
        <v>1.2092485772436956E-2</v>
      </c>
      <c r="K17" s="88">
        <v>1.2676909253242802E-2</v>
      </c>
      <c r="L17" s="85">
        <v>21731.344649999999</v>
      </c>
      <c r="M17" s="85">
        <v>25133.360860000001</v>
      </c>
      <c r="N17" s="89">
        <v>115.65488130068383</v>
      </c>
      <c r="O17" s="90">
        <v>2.9964787070049749E-3</v>
      </c>
      <c r="P17" s="88">
        <v>3.0916407015357575E-3</v>
      </c>
    </row>
    <row r="18" spans="1:16">
      <c r="A18" s="84" t="s">
        <v>1572</v>
      </c>
      <c r="B18" s="85">
        <v>164201.36588999999</v>
      </c>
      <c r="C18" s="85">
        <v>173153.68484</v>
      </c>
      <c r="D18" s="86">
        <v>105.45203683384538</v>
      </c>
      <c r="E18" s="87">
        <v>3.0099976591753095E-2</v>
      </c>
      <c r="F18" s="88">
        <v>2.8169509431133482E-2</v>
      </c>
      <c r="G18" s="85">
        <v>0</v>
      </c>
      <c r="H18" s="85">
        <v>0</v>
      </c>
      <c r="I18" s="86" t="s">
        <v>146</v>
      </c>
      <c r="J18" s="87">
        <v>0</v>
      </c>
      <c r="K18" s="88">
        <v>0</v>
      </c>
      <c r="L18" s="85">
        <v>164201.36588999999</v>
      </c>
      <c r="M18" s="85">
        <v>173153.68484</v>
      </c>
      <c r="N18" s="89">
        <v>105.45203683384538</v>
      </c>
      <c r="O18" s="90">
        <v>2.2641300134665986E-2</v>
      </c>
      <c r="P18" s="88">
        <v>2.1299538197624042E-2</v>
      </c>
    </row>
    <row r="19" spans="1:16">
      <c r="A19" s="84" t="s">
        <v>1573</v>
      </c>
      <c r="B19" s="85">
        <v>8348.2250000000004</v>
      </c>
      <c r="C19" s="85">
        <v>10977.7462</v>
      </c>
      <c r="D19" s="86">
        <v>131.49796753202028</v>
      </c>
      <c r="E19" s="87">
        <v>1.5303245239203656E-3</v>
      </c>
      <c r="F19" s="88">
        <v>1.7859147808447513E-3</v>
      </c>
      <c r="G19" s="85">
        <v>0</v>
      </c>
      <c r="H19" s="85">
        <v>0</v>
      </c>
      <c r="I19" s="86" t="s">
        <v>146</v>
      </c>
      <c r="J19" s="87">
        <v>0</v>
      </c>
      <c r="K19" s="88">
        <v>0</v>
      </c>
      <c r="L19" s="85">
        <v>8348.2250000000004</v>
      </c>
      <c r="M19" s="85">
        <v>10977.7462</v>
      </c>
      <c r="N19" s="89">
        <v>131.49796753202028</v>
      </c>
      <c r="O19" s="90">
        <v>1.1511150762493938E-3</v>
      </c>
      <c r="P19" s="88">
        <v>1.3503664373459958E-3</v>
      </c>
    </row>
    <row r="20" spans="1:16">
      <c r="A20" s="84" t="s">
        <v>1574</v>
      </c>
      <c r="B20" s="85">
        <v>20676.310079999999</v>
      </c>
      <c r="C20" s="85">
        <v>22002.533589999999</v>
      </c>
      <c r="D20" s="86">
        <v>106.41421755075555</v>
      </c>
      <c r="E20" s="87">
        <v>3.7902026334467333E-3</v>
      </c>
      <c r="F20" s="88">
        <v>3.5794824582858478E-3</v>
      </c>
      <c r="G20" s="85">
        <v>134291.43233000001</v>
      </c>
      <c r="H20" s="85">
        <v>132864.29181</v>
      </c>
      <c r="I20" s="86">
        <v>98.937281034807171</v>
      </c>
      <c r="J20" s="87">
        <v>7.4726955969137671E-2</v>
      </c>
      <c r="K20" s="88">
        <v>6.7014856455283503E-2</v>
      </c>
      <c r="L20" s="85">
        <v>154967.74241000001</v>
      </c>
      <c r="M20" s="85">
        <v>154866.8254</v>
      </c>
      <c r="N20" s="89">
        <v>99.934878698992065</v>
      </c>
      <c r="O20" s="90">
        <v>2.1368099760186575E-2</v>
      </c>
      <c r="P20" s="88">
        <v>1.9050081817202368E-2</v>
      </c>
    </row>
    <row r="21" spans="1:16">
      <c r="A21" s="84" t="s">
        <v>1575</v>
      </c>
      <c r="B21" s="85">
        <v>357930.08386000001</v>
      </c>
      <c r="C21" s="85">
        <v>448761.11163999996</v>
      </c>
      <c r="D21" s="86">
        <v>125.37675145951894</v>
      </c>
      <c r="E21" s="87">
        <v>6.5612652411719985E-2</v>
      </c>
      <c r="F21" s="88">
        <v>7.3006707182408481E-2</v>
      </c>
      <c r="G21" s="85">
        <v>39433.886409999999</v>
      </c>
      <c r="H21" s="85">
        <v>41105.523240000002</v>
      </c>
      <c r="I21" s="86">
        <v>104.23908719678235</v>
      </c>
      <c r="J21" s="86">
        <v>2.1943129523042195E-2</v>
      </c>
      <c r="K21" s="88">
        <v>2.0733040472508579E-2</v>
      </c>
      <c r="L21" s="85">
        <v>397363.97026999999</v>
      </c>
      <c r="M21" s="85">
        <v>489866.63487999997</v>
      </c>
      <c r="N21" s="89">
        <v>123.27907700014838</v>
      </c>
      <c r="O21" s="90">
        <v>5.4791486446054444E-2</v>
      </c>
      <c r="P21" s="88">
        <v>6.0258221538914546E-2</v>
      </c>
    </row>
    <row r="22" spans="1:16">
      <c r="A22" s="84" t="s">
        <v>1576</v>
      </c>
      <c r="B22" s="85">
        <v>271031.51551999996</v>
      </c>
      <c r="C22" s="85">
        <v>290383.17431999999</v>
      </c>
      <c r="D22" s="86">
        <v>107.14000317006382</v>
      </c>
      <c r="E22" s="87">
        <v>4.9683157192763623E-2</v>
      </c>
      <c r="F22" s="88">
        <v>4.7240990425403168E-2</v>
      </c>
      <c r="G22" s="85">
        <v>116619.72573000001</v>
      </c>
      <c r="H22" s="85">
        <v>109304.32131999999</v>
      </c>
      <c r="I22" s="86">
        <v>93.727129467842545</v>
      </c>
      <c r="J22" s="86">
        <v>6.4893470555469068E-2</v>
      </c>
      <c r="K22" s="88">
        <v>5.5131542895490507E-2</v>
      </c>
      <c r="L22" s="85">
        <v>387651.24125000002</v>
      </c>
      <c r="M22" s="85">
        <v>399687.49563999998</v>
      </c>
      <c r="N22" s="89">
        <v>103.10491831554272</v>
      </c>
      <c r="O22" s="90">
        <v>5.3452223452250737E-2</v>
      </c>
      <c r="P22" s="88">
        <v>4.9165335917415363E-2</v>
      </c>
    </row>
    <row r="23" spans="1:16" ht="22.8">
      <c r="A23" s="84" t="s">
        <v>1577</v>
      </c>
      <c r="B23" s="85">
        <v>324785.60196</v>
      </c>
      <c r="C23" s="85">
        <v>409514.71312999999</v>
      </c>
      <c r="D23" s="86">
        <v>126.08770544589444</v>
      </c>
      <c r="E23" s="87">
        <v>5.9536892177154591E-2</v>
      </c>
      <c r="F23" s="88">
        <v>6.662190633923247E-2</v>
      </c>
      <c r="G23" s="85">
        <v>392022.99485000002</v>
      </c>
      <c r="H23" s="85">
        <v>467751.15820000001</v>
      </c>
      <c r="I23" s="86">
        <v>119.31727586004894</v>
      </c>
      <c r="J23" s="86">
        <v>0.21814262136290549</v>
      </c>
      <c r="K23" s="88">
        <v>0.23592702220090661</v>
      </c>
      <c r="L23" s="85">
        <v>716808.5968099999</v>
      </c>
      <c r="M23" s="85">
        <v>877265.87132999999</v>
      </c>
      <c r="N23" s="89">
        <v>122.38495397991601</v>
      </c>
      <c r="O23" s="90">
        <v>9.8838876835873973E-2</v>
      </c>
      <c r="P23" s="88">
        <v>0.10791198554700808</v>
      </c>
    </row>
    <row r="24" spans="1:16" s="268" customFormat="1">
      <c r="A24" s="84" t="s">
        <v>1578</v>
      </c>
      <c r="B24" s="85">
        <v>0</v>
      </c>
      <c r="C24" s="85">
        <v>0</v>
      </c>
      <c r="D24" s="86" t="s">
        <v>146</v>
      </c>
      <c r="E24" s="87">
        <v>0</v>
      </c>
      <c r="F24" s="88">
        <v>0</v>
      </c>
      <c r="G24" s="85">
        <v>27313.222850000002</v>
      </c>
      <c r="H24" s="85">
        <v>37057.761920000004</v>
      </c>
      <c r="I24" s="86">
        <v>135.67700202760952</v>
      </c>
      <c r="J24" s="86">
        <v>1.5198542199413557E-2</v>
      </c>
      <c r="K24" s="88">
        <v>1.8691407313367828E-2</v>
      </c>
      <c r="L24" s="85">
        <v>27313.222850000002</v>
      </c>
      <c r="M24" s="85">
        <v>37057.761920000004</v>
      </c>
      <c r="N24" s="89">
        <v>135.67700202760952</v>
      </c>
      <c r="O24" s="90">
        <v>3.7661494034473722E-3</v>
      </c>
      <c r="P24" s="88">
        <v>4.5584546252241207E-3</v>
      </c>
    </row>
    <row r="25" spans="1:16" ht="18.75" customHeight="1">
      <c r="A25" s="399" t="s">
        <v>560</v>
      </c>
      <c r="B25" s="400">
        <v>5455199.1224799985</v>
      </c>
      <c r="C25" s="400">
        <v>6146847.7207000004</v>
      </c>
      <c r="D25" s="401">
        <v>112.67870489584568</v>
      </c>
      <c r="E25" s="402">
        <v>1</v>
      </c>
      <c r="F25" s="403">
        <v>1</v>
      </c>
      <c r="G25" s="404">
        <v>1797094.9115799998</v>
      </c>
      <c r="H25" s="400">
        <v>1982609.5113499998</v>
      </c>
      <c r="I25" s="401">
        <v>110.32302738016749</v>
      </c>
      <c r="J25" s="402">
        <v>1</v>
      </c>
      <c r="K25" s="403">
        <v>1</v>
      </c>
      <c r="L25" s="405">
        <v>7252294.0340599995</v>
      </c>
      <c r="M25" s="406">
        <v>8129457.2320500007</v>
      </c>
      <c r="N25" s="407">
        <v>112.0949756569501</v>
      </c>
      <c r="O25" s="408">
        <v>1</v>
      </c>
      <c r="P25" s="403">
        <v>1</v>
      </c>
    </row>
    <row r="26" spans="1:16" ht="12.75" customHeight="1">
      <c r="A26" s="34" t="s">
        <v>561</v>
      </c>
    </row>
    <row r="27" spans="1:16" ht="12.75" customHeight="1">
      <c r="M27" s="77"/>
    </row>
    <row r="28" spans="1:16" ht="12.75" customHeight="1">
      <c r="A28" s="295" t="s">
        <v>243</v>
      </c>
    </row>
    <row r="29" spans="1:16" ht="12.75" customHeight="1">
      <c r="A29" s="924" t="s">
        <v>1238</v>
      </c>
    </row>
    <row r="30" spans="1:16">
      <c r="A30" s="1046" t="s">
        <v>1579</v>
      </c>
    </row>
    <row r="31" spans="1:16" ht="12.75" customHeight="1">
      <c r="A31" s="563" t="s">
        <v>1086</v>
      </c>
    </row>
    <row r="32" spans="1:16" ht="12.75" customHeight="1">
      <c r="A32" s="925" t="s">
        <v>1239</v>
      </c>
    </row>
    <row r="33" spans="1:16" ht="12.75" customHeight="1">
      <c r="A33" s="925" t="s">
        <v>1580</v>
      </c>
    </row>
    <row r="34" spans="1:16" ht="12.75" customHeight="1">
      <c r="A34" s="925"/>
    </row>
    <row r="35" spans="1:16" ht="12.75" customHeight="1"/>
    <row r="36" spans="1:16" ht="12.75" customHeight="1">
      <c r="A36" s="631" t="s">
        <v>83</v>
      </c>
    </row>
    <row r="37" spans="1:16" ht="12.75" customHeight="1"/>
    <row r="38" spans="1:16" ht="12.75" customHeight="1"/>
    <row r="39" spans="1:16" ht="12.75" customHeight="1"/>
    <row r="40" spans="1:16" ht="12.75" customHeight="1"/>
    <row r="41" spans="1:16" ht="12.75" customHeight="1"/>
    <row r="42" spans="1:16" ht="12.75" customHeight="1"/>
    <row r="43" spans="1:16" ht="12.75" customHeight="1"/>
    <row r="44" spans="1:16" ht="12.75" customHeight="1">
      <c r="P44" s="25" t="s">
        <v>1144</v>
      </c>
    </row>
    <row r="45" spans="1:16" ht="12.75" customHeight="1"/>
    <row r="46" spans="1:16" ht="12.75" customHeight="1"/>
    <row r="47" spans="1:16" ht="12.75" customHeight="1"/>
    <row r="48" spans="1:16" ht="12.75" customHeight="1"/>
    <row r="49" ht="12.75" customHeight="1"/>
    <row r="50" ht="12.75" customHeight="1"/>
    <row r="51" ht="12.75" customHeight="1"/>
    <row r="103" spans="1:1">
      <c r="A103" s="661"/>
    </row>
    <row r="105" spans="1:1">
      <c r="A105" s="662"/>
    </row>
    <row r="107" spans="1:1">
      <c r="A107" s="662"/>
    </row>
    <row r="109" spans="1:1">
      <c r="A109" s="662"/>
    </row>
    <row r="111" spans="1:1">
      <c r="A111" s="662"/>
    </row>
    <row r="113" spans="1:1">
      <c r="A113" s="662"/>
    </row>
    <row r="115" spans="1:1">
      <c r="A115" s="662"/>
    </row>
  </sheetData>
  <mergeCells count="11">
    <mergeCell ref="L6:P6"/>
    <mergeCell ref="A7:A9"/>
    <mergeCell ref="B7:F7"/>
    <mergeCell ref="G7:K7"/>
    <mergeCell ref="L7:P7"/>
    <mergeCell ref="B8:D8"/>
    <mergeCell ref="E8:F8"/>
    <mergeCell ref="G8:I8"/>
    <mergeCell ref="J8:K8"/>
    <mergeCell ref="L8:N8"/>
    <mergeCell ref="O8:P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4.4"/>
  <cols>
    <col min="1" max="1" width="106.33203125" style="21" bestFit="1" customWidth="1"/>
  </cols>
  <sheetData>
    <row r="1" spans="1:1">
      <c r="A1" s="1" t="s">
        <v>1081</v>
      </c>
    </row>
    <row r="2" spans="1:1">
      <c r="A2" s="1"/>
    </row>
    <row r="3" spans="1:1">
      <c r="A3" s="680" t="s">
        <v>658</v>
      </c>
    </row>
    <row r="4" spans="1:1">
      <c r="A4" s="648"/>
    </row>
    <row r="5" spans="1:1">
      <c r="A5" s="859" t="s">
        <v>801</v>
      </c>
    </row>
    <row r="6" spans="1:1">
      <c r="A6" s="860" t="s">
        <v>995</v>
      </c>
    </row>
    <row r="7" spans="1:1">
      <c r="A7" s="859" t="s">
        <v>679</v>
      </c>
    </row>
    <row r="8" spans="1:1">
      <c r="A8" s="860" t="s">
        <v>680</v>
      </c>
    </row>
    <row r="9" spans="1:1">
      <c r="A9" s="859" t="s">
        <v>768</v>
      </c>
    </row>
    <row r="10" spans="1:1">
      <c r="A10" s="860" t="s">
        <v>769</v>
      </c>
    </row>
    <row r="11" spans="1:1">
      <c r="A11" s="859" t="s">
        <v>681</v>
      </c>
    </row>
    <row r="12" spans="1:1" s="268" customFormat="1">
      <c r="A12" s="860" t="s">
        <v>812</v>
      </c>
    </row>
    <row r="13" spans="1:1">
      <c r="A13" s="859" t="s">
        <v>772</v>
      </c>
    </row>
    <row r="14" spans="1:1">
      <c r="A14" s="860" t="s">
        <v>996</v>
      </c>
    </row>
    <row r="15" spans="1:1">
      <c r="A15" s="859" t="s">
        <v>683</v>
      </c>
    </row>
    <row r="16" spans="1:1">
      <c r="A16" s="860" t="s">
        <v>997</v>
      </c>
    </row>
    <row r="17" spans="1:2">
      <c r="A17" s="859" t="s">
        <v>684</v>
      </c>
    </row>
    <row r="18" spans="1:2">
      <c r="A18" s="860" t="s">
        <v>685</v>
      </c>
      <c r="B18" s="153"/>
    </row>
    <row r="19" spans="1:2">
      <c r="A19" s="859" t="s">
        <v>686</v>
      </c>
      <c r="B19" s="567"/>
    </row>
    <row r="20" spans="1:2">
      <c r="A20" s="860" t="s">
        <v>687</v>
      </c>
      <c r="B20" s="350"/>
    </row>
    <row r="21" spans="1:2">
      <c r="A21" s="859" t="s">
        <v>688</v>
      </c>
      <c r="B21" s="153"/>
    </row>
    <row r="22" spans="1:2">
      <c r="A22" s="860" t="s">
        <v>977</v>
      </c>
      <c r="B22" s="567"/>
    </row>
    <row r="23" spans="1:2">
      <c r="A23" s="859" t="s">
        <v>689</v>
      </c>
      <c r="B23" s="153"/>
    </row>
    <row r="24" spans="1:2">
      <c r="A24" s="860" t="s">
        <v>978</v>
      </c>
      <c r="B24" s="567"/>
    </row>
    <row r="25" spans="1:2">
      <c r="A25" s="859" t="s">
        <v>824</v>
      </c>
      <c r="B25" s="315"/>
    </row>
    <row r="26" spans="1:2">
      <c r="A26" s="860" t="s">
        <v>998</v>
      </c>
      <c r="B26" s="574"/>
    </row>
    <row r="27" spans="1:2">
      <c r="A27" s="859" t="s">
        <v>692</v>
      </c>
      <c r="B27" s="139"/>
    </row>
    <row r="28" spans="1:2">
      <c r="A28" s="860" t="s">
        <v>691</v>
      </c>
      <c r="B28" s="543"/>
    </row>
    <row r="29" spans="1:2">
      <c r="A29" s="859" t="s">
        <v>770</v>
      </c>
      <c r="B29" s="154"/>
    </row>
    <row r="30" spans="1:2">
      <c r="A30" s="860" t="s">
        <v>999</v>
      </c>
      <c r="B30" s="571"/>
    </row>
    <row r="31" spans="1:2">
      <c r="A31" s="859" t="s">
        <v>694</v>
      </c>
      <c r="B31" s="153"/>
    </row>
    <row r="32" spans="1:2">
      <c r="A32" s="860" t="s">
        <v>981</v>
      </c>
      <c r="B32" s="567"/>
    </row>
    <row r="33" spans="1:2">
      <c r="A33" s="859" t="s">
        <v>695</v>
      </c>
      <c r="B33" s="139"/>
    </row>
    <row r="34" spans="1:2">
      <c r="A34" s="860" t="s">
        <v>982</v>
      </c>
      <c r="B34" s="543"/>
    </row>
    <row r="35" spans="1:2">
      <c r="A35" s="859" t="s">
        <v>771</v>
      </c>
      <c r="B35" s="139"/>
    </row>
    <row r="36" spans="1:2">
      <c r="A36" s="860" t="s">
        <v>1000</v>
      </c>
      <c r="B36" s="543"/>
    </row>
    <row r="37" spans="1:2">
      <c r="A37" s="859" t="s">
        <v>696</v>
      </c>
      <c r="B37" s="153"/>
    </row>
    <row r="38" spans="1:2">
      <c r="A38" s="860" t="s">
        <v>983</v>
      </c>
      <c r="B38" s="570"/>
    </row>
    <row r="39" spans="1:2">
      <c r="A39" s="859" t="s">
        <v>1155</v>
      </c>
      <c r="B39" s="155"/>
    </row>
    <row r="40" spans="1:2">
      <c r="A40" s="860" t="s">
        <v>1156</v>
      </c>
      <c r="B40" s="570"/>
    </row>
    <row r="41" spans="1:2">
      <c r="A41" s="859" t="s">
        <v>1157</v>
      </c>
      <c r="B41" s="154"/>
    </row>
    <row r="42" spans="1:2">
      <c r="A42" s="860" t="s">
        <v>1158</v>
      </c>
      <c r="B42" s="543"/>
    </row>
    <row r="43" spans="1:2">
      <c r="A43" s="859" t="s">
        <v>1159</v>
      </c>
      <c r="B43" s="154"/>
    </row>
    <row r="44" spans="1:2">
      <c r="A44" s="860" t="s">
        <v>1160</v>
      </c>
      <c r="B44" s="543"/>
    </row>
    <row r="45" spans="1:2" s="268" customFormat="1">
      <c r="A45" s="859" t="s">
        <v>1161</v>
      </c>
      <c r="B45" s="543"/>
    </row>
    <row r="46" spans="1:2" s="268" customFormat="1">
      <c r="A46" s="860" t="s">
        <v>984</v>
      </c>
      <c r="B46" s="543"/>
    </row>
    <row r="47" spans="1:2" s="268" customFormat="1">
      <c r="A47" s="859" t="s">
        <v>1135</v>
      </c>
      <c r="B47" s="543"/>
    </row>
    <row r="48" spans="1:2" s="268" customFormat="1">
      <c r="A48" s="860" t="s">
        <v>1136</v>
      </c>
      <c r="B48" s="543"/>
    </row>
    <row r="49" spans="1:5" s="268" customFormat="1">
      <c r="A49" s="859" t="s">
        <v>1138</v>
      </c>
      <c r="B49" s="543"/>
    </row>
    <row r="50" spans="1:5" s="268" customFormat="1">
      <c r="A50" s="860" t="s">
        <v>1139</v>
      </c>
      <c r="B50" s="543"/>
    </row>
    <row r="51" spans="1:5" s="268" customFormat="1">
      <c r="A51" s="859" t="s">
        <v>1162</v>
      </c>
      <c r="B51" s="543"/>
    </row>
    <row r="52" spans="1:5" s="268" customFormat="1">
      <c r="A52" s="860" t="s">
        <v>1163</v>
      </c>
      <c r="B52" s="543"/>
    </row>
    <row r="53" spans="1:5">
      <c r="A53" s="650"/>
      <c r="B53" s="567"/>
    </row>
    <row r="54" spans="1:5">
      <c r="A54" s="658" t="s">
        <v>659</v>
      </c>
      <c r="B54" s="139"/>
    </row>
    <row r="55" spans="1:5">
      <c r="A55" s="649"/>
      <c r="B55" s="543"/>
    </row>
    <row r="56" spans="1:5">
      <c r="A56" s="861" t="s">
        <v>88</v>
      </c>
      <c r="B56" s="156"/>
    </row>
    <row r="57" spans="1:5">
      <c r="A57" s="862" t="s">
        <v>89</v>
      </c>
      <c r="B57" s="543"/>
    </row>
    <row r="58" spans="1:5" ht="15" customHeight="1">
      <c r="A58" s="908" t="s">
        <v>697</v>
      </c>
      <c r="C58" s="778"/>
      <c r="D58" s="59"/>
      <c r="E58" s="59"/>
    </row>
    <row r="59" spans="1:5">
      <c r="A59" s="862" t="s">
        <v>773</v>
      </c>
      <c r="C59" s="779"/>
    </row>
    <row r="60" spans="1:5">
      <c r="A60" s="908" t="s">
        <v>699</v>
      </c>
      <c r="C60" s="779"/>
    </row>
    <row r="61" spans="1:5">
      <c r="A61" s="862" t="s">
        <v>774</v>
      </c>
      <c r="C61" s="779"/>
    </row>
    <row r="62" spans="1:5">
      <c r="A62" s="908" t="s">
        <v>90</v>
      </c>
    </row>
    <row r="63" spans="1:5">
      <c r="A63" s="862" t="s">
        <v>91</v>
      </c>
    </row>
    <row r="64" spans="1:5">
      <c r="A64" s="908" t="s">
        <v>701</v>
      </c>
    </row>
    <row r="65" spans="1:1">
      <c r="A65" s="862" t="s">
        <v>775</v>
      </c>
    </row>
    <row r="66" spans="1:1">
      <c r="A66" s="908" t="s">
        <v>703</v>
      </c>
    </row>
    <row r="67" spans="1:1">
      <c r="A67" s="862" t="s">
        <v>776</v>
      </c>
    </row>
    <row r="68" spans="1:1" s="268" customFormat="1">
      <c r="A68" s="908" t="s">
        <v>1005</v>
      </c>
    </row>
    <row r="69" spans="1:1" s="268" customFormat="1">
      <c r="A69" s="862" t="s">
        <v>1006</v>
      </c>
    </row>
    <row r="70" spans="1:1" s="268" customFormat="1">
      <c r="A70" s="908" t="s">
        <v>1071</v>
      </c>
    </row>
    <row r="71" spans="1:1" s="268" customFormat="1">
      <c r="A71" s="862" t="s">
        <v>1072</v>
      </c>
    </row>
    <row r="72" spans="1:1" s="268" customFormat="1">
      <c r="A72" s="908" t="s">
        <v>1074</v>
      </c>
    </row>
    <row r="73" spans="1:1" s="268" customFormat="1">
      <c r="A73" s="862" t="s">
        <v>1075</v>
      </c>
    </row>
    <row r="74" spans="1:1" s="268" customFormat="1">
      <c r="A74" s="908" t="s">
        <v>1076</v>
      </c>
    </row>
    <row r="75" spans="1:1" s="268" customFormat="1">
      <c r="A75" s="862" t="s">
        <v>1077</v>
      </c>
    </row>
    <row r="76" spans="1:1" s="268" customFormat="1">
      <c r="A76" s="908" t="s">
        <v>1078</v>
      </c>
    </row>
    <row r="77" spans="1:1" s="268" customFormat="1">
      <c r="A77" s="862" t="s">
        <v>1079</v>
      </c>
    </row>
    <row r="78" spans="1:1">
      <c r="A78" s="649"/>
    </row>
    <row r="79" spans="1:1">
      <c r="A79" s="659" t="s">
        <v>660</v>
      </c>
    </row>
    <row r="80" spans="1:1">
      <c r="A80" s="651"/>
    </row>
    <row r="81" spans="1:1">
      <c r="A81" s="910" t="s">
        <v>777</v>
      </c>
    </row>
    <row r="82" spans="1:1">
      <c r="A82" s="911" t="s">
        <v>778</v>
      </c>
    </row>
    <row r="83" spans="1:1">
      <c r="A83" s="910" t="s">
        <v>779</v>
      </c>
    </row>
    <row r="84" spans="1:1">
      <c r="A84" s="911" t="s">
        <v>780</v>
      </c>
    </row>
    <row r="85" spans="1:1">
      <c r="A85" s="652"/>
    </row>
    <row r="86" spans="1:1">
      <c r="A86" s="660" t="s">
        <v>661</v>
      </c>
    </row>
    <row r="87" spans="1:1">
      <c r="A87" s="653"/>
    </row>
    <row r="88" spans="1:1">
      <c r="A88" s="864" t="s">
        <v>705</v>
      </c>
    </row>
    <row r="89" spans="1:1">
      <c r="A89" s="909" t="s">
        <v>706</v>
      </c>
    </row>
    <row r="90" spans="1:1" s="268" customFormat="1">
      <c r="A90" s="864" t="s">
        <v>707</v>
      </c>
    </row>
    <row r="91" spans="1:1" s="268" customFormat="1">
      <c r="A91" s="909" t="s">
        <v>708</v>
      </c>
    </row>
    <row r="92" spans="1:1">
      <c r="A92" s="864" t="s">
        <v>948</v>
      </c>
    </row>
    <row r="93" spans="1:1">
      <c r="A93" s="909" t="s">
        <v>949</v>
      </c>
    </row>
    <row r="94" spans="1:1">
      <c r="A94" s="864" t="s">
        <v>958</v>
      </c>
    </row>
    <row r="95" spans="1:1">
      <c r="A95" s="909" t="s">
        <v>959</v>
      </c>
    </row>
    <row r="96" spans="1:1">
      <c r="A96" s="864" t="s">
        <v>960</v>
      </c>
    </row>
    <row r="97" spans="1:5">
      <c r="A97" s="909" t="s">
        <v>961</v>
      </c>
    </row>
    <row r="98" spans="1:5">
      <c r="A98" s="864" t="s">
        <v>962</v>
      </c>
    </row>
    <row r="99" spans="1:5">
      <c r="A99" s="909" t="s">
        <v>963</v>
      </c>
    </row>
    <row r="100" spans="1:5">
      <c r="A100" s="864" t="s">
        <v>964</v>
      </c>
    </row>
    <row r="101" spans="1:5">
      <c r="A101" s="909" t="s">
        <v>965</v>
      </c>
    </row>
    <row r="102" spans="1:5" s="268" customFormat="1">
      <c r="A102" s="864" t="s">
        <v>1121</v>
      </c>
    </row>
    <row r="103" spans="1:5" s="268" customFormat="1">
      <c r="A103" s="909" t="s">
        <v>1122</v>
      </c>
    </row>
    <row r="104" spans="1:5">
      <c r="A104" s="654"/>
    </row>
    <row r="105" spans="1:5" s="268" customFormat="1">
      <c r="A105" s="780" t="s">
        <v>784</v>
      </c>
    </row>
    <row r="106" spans="1:5" s="268" customFormat="1">
      <c r="A106" s="654"/>
    </row>
    <row r="107" spans="1:5" s="268" customFormat="1">
      <c r="A107" s="912" t="s">
        <v>712</v>
      </c>
      <c r="E107" s="151"/>
    </row>
    <row r="108" spans="1:5" s="268" customFormat="1">
      <c r="A108" s="909" t="s">
        <v>713</v>
      </c>
      <c r="E108" s="151"/>
    </row>
    <row r="109" spans="1:5" s="268" customFormat="1">
      <c r="A109" s="912" t="s">
        <v>714</v>
      </c>
      <c r="E109" s="151"/>
    </row>
    <row r="110" spans="1:5" s="268" customFormat="1">
      <c r="A110" s="909" t="s">
        <v>715</v>
      </c>
      <c r="E110" s="151"/>
    </row>
    <row r="111" spans="1:5" s="268" customFormat="1">
      <c r="A111" s="912" t="s">
        <v>716</v>
      </c>
      <c r="E111" s="151"/>
    </row>
    <row r="112" spans="1:5" s="268" customFormat="1">
      <c r="A112" s="909" t="s">
        <v>717</v>
      </c>
      <c r="E112" s="753"/>
    </row>
    <row r="113" spans="1:5" s="268" customFormat="1">
      <c r="A113" s="912" t="s">
        <v>922</v>
      </c>
      <c r="E113" s="753"/>
    </row>
    <row r="114" spans="1:5" s="268" customFormat="1">
      <c r="A114" s="909" t="s">
        <v>923</v>
      </c>
      <c r="E114" s="753"/>
    </row>
    <row r="115" spans="1:5" s="268" customFormat="1">
      <c r="A115" s="654"/>
      <c r="E115" s="753"/>
    </row>
    <row r="116" spans="1:5">
      <c r="A116" s="679" t="s">
        <v>781</v>
      </c>
      <c r="E116" s="151"/>
    </row>
    <row r="117" spans="1:5">
      <c r="A117" s="651"/>
      <c r="E117" s="753"/>
    </row>
    <row r="118" spans="1:5">
      <c r="A118" s="913" t="s">
        <v>785</v>
      </c>
    </row>
    <row r="119" spans="1:5">
      <c r="A119" s="909" t="s">
        <v>786</v>
      </c>
    </row>
    <row r="120" spans="1:5">
      <c r="A120" s="913" t="s">
        <v>787</v>
      </c>
    </row>
    <row r="121" spans="1:5">
      <c r="A121" s="909" t="s">
        <v>788</v>
      </c>
      <c r="C121" s="663"/>
    </row>
    <row r="122" spans="1:5">
      <c r="A122" s="913" t="s">
        <v>751</v>
      </c>
    </row>
    <row r="123" spans="1:5">
      <c r="A123" s="909" t="s">
        <v>752</v>
      </c>
    </row>
    <row r="124" spans="1:5">
      <c r="A124" s="913" t="s">
        <v>789</v>
      </c>
    </row>
    <row r="125" spans="1:5">
      <c r="A125" s="909" t="s">
        <v>790</v>
      </c>
    </row>
    <row r="126" spans="1:5">
      <c r="A126" s="913" t="s">
        <v>791</v>
      </c>
    </row>
    <row r="127" spans="1:5">
      <c r="A127" s="909" t="s">
        <v>792</v>
      </c>
    </row>
    <row r="128" spans="1:5">
      <c r="A128" s="913" t="s">
        <v>793</v>
      </c>
    </row>
    <row r="129" spans="1:1">
      <c r="A129" s="909" t="s">
        <v>865</v>
      </c>
    </row>
    <row r="130" spans="1:1">
      <c r="A130" s="913" t="s">
        <v>758</v>
      </c>
    </row>
    <row r="131" spans="1:1">
      <c r="A131" s="909" t="s">
        <v>861</v>
      </c>
    </row>
    <row r="132" spans="1:1">
      <c r="A132" s="913" t="s">
        <v>759</v>
      </c>
    </row>
    <row r="133" spans="1:1">
      <c r="A133" s="909" t="s">
        <v>863</v>
      </c>
    </row>
    <row r="134" spans="1:1">
      <c r="A134" s="913" t="s">
        <v>760</v>
      </c>
    </row>
    <row r="135" spans="1:1">
      <c r="A135" s="909" t="s">
        <v>794</v>
      </c>
    </row>
    <row r="136" spans="1:1">
      <c r="A136" s="913" t="s">
        <v>795</v>
      </c>
    </row>
    <row r="137" spans="1:1">
      <c r="A137" s="909" t="s">
        <v>796</v>
      </c>
    </row>
    <row r="138" spans="1:1">
      <c r="A138" s="913" t="s">
        <v>797</v>
      </c>
    </row>
    <row r="139" spans="1:1">
      <c r="A139" s="909" t="s">
        <v>798</v>
      </c>
    </row>
    <row r="140" spans="1:1">
      <c r="A140" s="913" t="s">
        <v>799</v>
      </c>
    </row>
    <row r="141" spans="1:1">
      <c r="A141" s="909" t="s">
        <v>800</v>
      </c>
    </row>
    <row r="142" spans="1:1">
      <c r="A142" s="664"/>
    </row>
    <row r="143" spans="1:1">
      <c r="A143" s="665" t="s">
        <v>782</v>
      </c>
    </row>
    <row r="144" spans="1:1">
      <c r="A144" s="654"/>
    </row>
    <row r="145" spans="1:1">
      <c r="A145" s="914" t="s">
        <v>726</v>
      </c>
    </row>
    <row r="146" spans="1:1">
      <c r="A146" s="909" t="s">
        <v>727</v>
      </c>
    </row>
    <row r="147" spans="1:1">
      <c r="A147" s="914" t="s">
        <v>728</v>
      </c>
    </row>
    <row r="148" spans="1:1">
      <c r="A148" s="909" t="s">
        <v>729</v>
      </c>
    </row>
    <row r="149" spans="1:1">
      <c r="A149" s="914" t="s">
        <v>730</v>
      </c>
    </row>
    <row r="150" spans="1:1">
      <c r="A150" s="909" t="s">
        <v>731</v>
      </c>
    </row>
    <row r="151" spans="1:1">
      <c r="A151" s="914" t="s">
        <v>732</v>
      </c>
    </row>
    <row r="152" spans="1:1">
      <c r="A152" s="909" t="s">
        <v>1080</v>
      </c>
    </row>
    <row r="153" spans="1:1">
      <c r="A153" s="914" t="s">
        <v>733</v>
      </c>
    </row>
    <row r="154" spans="1:1">
      <c r="A154" s="909" t="s">
        <v>734</v>
      </c>
    </row>
    <row r="155" spans="1:1">
      <c r="A155" s="914" t="s">
        <v>735</v>
      </c>
    </row>
    <row r="156" spans="1:1">
      <c r="A156" s="909" t="s">
        <v>736</v>
      </c>
    </row>
    <row r="157" spans="1:1">
      <c r="A157" s="914" t="s">
        <v>737</v>
      </c>
    </row>
    <row r="158" spans="1:1">
      <c r="A158" s="909" t="s">
        <v>738</v>
      </c>
    </row>
    <row r="159" spans="1:1" s="268" customFormat="1">
      <c r="A159" s="914" t="s">
        <v>876</v>
      </c>
    </row>
    <row r="160" spans="1:1" s="268" customFormat="1">
      <c r="A160" s="909" t="s">
        <v>877</v>
      </c>
    </row>
    <row r="161" spans="1:8">
      <c r="A161" s="666"/>
    </row>
    <row r="162" spans="1:8">
      <c r="A162" s="647" t="s">
        <v>783</v>
      </c>
    </row>
    <row r="163" spans="1:8">
      <c r="A163" s="193"/>
      <c r="B163" s="193"/>
      <c r="C163" s="193"/>
      <c r="D163" s="193"/>
      <c r="E163" s="193"/>
    </row>
    <row r="164" spans="1:8">
      <c r="A164" s="63" t="s">
        <v>741</v>
      </c>
    </row>
    <row r="165" spans="1:8">
      <c r="A165" s="909" t="s">
        <v>742</v>
      </c>
    </row>
    <row r="166" spans="1:8">
      <c r="A166" s="63" t="s">
        <v>743</v>
      </c>
    </row>
    <row r="167" spans="1:8">
      <c r="A167" s="909" t="s">
        <v>744</v>
      </c>
      <c r="H167" s="241"/>
    </row>
    <row r="168" spans="1:8">
      <c r="A168" s="63" t="s">
        <v>745</v>
      </c>
    </row>
    <row r="169" spans="1:8">
      <c r="A169" s="909" t="s">
        <v>746</v>
      </c>
      <c r="F169" s="63"/>
    </row>
    <row r="170" spans="1:8">
      <c r="A170" s="63" t="s">
        <v>747</v>
      </c>
    </row>
    <row r="171" spans="1:8">
      <c r="A171" s="909" t="s">
        <v>748</v>
      </c>
    </row>
    <row r="172" spans="1:8">
      <c r="A172" s="63" t="s">
        <v>749</v>
      </c>
    </row>
    <row r="173" spans="1:8" s="268" customFormat="1">
      <c r="A173" s="909" t="s">
        <v>750</v>
      </c>
    </row>
    <row r="174" spans="1:8">
      <c r="A174" s="63" t="s">
        <v>881</v>
      </c>
    </row>
    <row r="175" spans="1:8" s="268" customFormat="1">
      <c r="A175" s="909" t="s">
        <v>882</v>
      </c>
    </row>
    <row r="176" spans="1:8" s="268" customFormat="1">
      <c r="A176" s="655"/>
    </row>
    <row r="177" spans="1:1">
      <c r="A177" s="656"/>
    </row>
    <row r="178" spans="1:1">
      <c r="A178" s="26" t="s">
        <v>4</v>
      </c>
    </row>
    <row r="179" spans="1:1">
      <c r="A179" s="657" t="s">
        <v>5</v>
      </c>
    </row>
    <row r="180" spans="1:1">
      <c r="A180" s="65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4.4"/>
  <cols>
    <col min="1" max="1" width="6" customWidth="1"/>
    <col min="2" max="2" width="36.88671875" customWidth="1"/>
    <col min="3" max="3" width="13.109375" bestFit="1" customWidth="1"/>
    <col min="4" max="4" width="13.109375" customWidth="1"/>
    <col min="5" max="5" width="12.44140625" bestFit="1" customWidth="1"/>
    <col min="6" max="6" width="12.109375" customWidth="1"/>
  </cols>
  <sheetData>
    <row r="1" spans="1:8">
      <c r="A1" s="150" t="s">
        <v>1526</v>
      </c>
    </row>
    <row r="2" spans="1:8">
      <c r="A2" s="560" t="s">
        <v>1527</v>
      </c>
    </row>
    <row r="3" spans="1:8" ht="12.75" customHeight="1"/>
    <row r="4" spans="1:8" ht="12.75" customHeight="1">
      <c r="B4" s="847"/>
      <c r="C4" s="846"/>
      <c r="D4" s="846"/>
      <c r="E4" s="846"/>
      <c r="F4" s="25" t="s">
        <v>517</v>
      </c>
    </row>
    <row r="5" spans="1:8">
      <c r="A5" s="1140" t="s">
        <v>518</v>
      </c>
      <c r="B5" s="1140" t="s">
        <v>519</v>
      </c>
      <c r="C5" s="1141" t="s">
        <v>925</v>
      </c>
      <c r="D5" s="1141"/>
      <c r="E5" s="1142" t="s">
        <v>926</v>
      </c>
      <c r="F5" s="1142"/>
    </row>
    <row r="6" spans="1:8" ht="51">
      <c r="A6" s="1140"/>
      <c r="B6" s="1140"/>
      <c r="C6" s="409" t="s">
        <v>520</v>
      </c>
      <c r="D6" s="409" t="s">
        <v>521</v>
      </c>
      <c r="E6" s="409" t="s">
        <v>522</v>
      </c>
      <c r="F6" s="409" t="s">
        <v>523</v>
      </c>
    </row>
    <row r="7" spans="1:8" ht="20.399999999999999">
      <c r="A7" s="91">
        <v>1</v>
      </c>
      <c r="B7" s="92" t="s">
        <v>524</v>
      </c>
      <c r="C7" s="932">
        <v>1931867</v>
      </c>
      <c r="D7" s="932">
        <v>318104.62174999999</v>
      </c>
      <c r="E7" s="932">
        <v>7911</v>
      </c>
      <c r="F7" s="932">
        <v>60433.303399999997</v>
      </c>
      <c r="G7" s="53"/>
    </row>
    <row r="8" spans="1:8" ht="20.399999999999999">
      <c r="A8" s="91">
        <v>2</v>
      </c>
      <c r="B8" s="92" t="s">
        <v>526</v>
      </c>
      <c r="C8" s="932">
        <v>411027</v>
      </c>
      <c r="D8" s="932">
        <v>485546.13481999998</v>
      </c>
      <c r="E8" s="932">
        <v>3129711</v>
      </c>
      <c r="F8" s="932">
        <v>230851.69613999999</v>
      </c>
      <c r="G8" s="53"/>
    </row>
    <row r="9" spans="1:8" ht="20.399999999999999">
      <c r="A9" s="91">
        <v>3</v>
      </c>
      <c r="B9" s="92" t="s">
        <v>525</v>
      </c>
      <c r="C9" s="932">
        <v>463881</v>
      </c>
      <c r="D9" s="932">
        <v>943614.20900999999</v>
      </c>
      <c r="E9" s="932">
        <v>75199</v>
      </c>
      <c r="F9" s="932">
        <v>499507.77824000001</v>
      </c>
      <c r="G9" s="53"/>
    </row>
    <row r="10" spans="1:8" ht="20.399999999999999">
      <c r="A10" s="91">
        <v>4</v>
      </c>
      <c r="B10" s="92" t="s">
        <v>527</v>
      </c>
      <c r="C10" s="932">
        <v>54</v>
      </c>
      <c r="D10" s="932">
        <v>3062.5658599999997</v>
      </c>
      <c r="E10" s="932">
        <v>121</v>
      </c>
      <c r="F10" s="932">
        <v>1723.0702099999999</v>
      </c>
    </row>
    <row r="11" spans="1:8" ht="20.399999999999999">
      <c r="A11" s="91">
        <v>5</v>
      </c>
      <c r="B11" s="92" t="s">
        <v>528</v>
      </c>
      <c r="C11" s="932">
        <v>155</v>
      </c>
      <c r="D11" s="932">
        <v>6665.4808800000001</v>
      </c>
      <c r="E11" s="932">
        <v>13</v>
      </c>
      <c r="F11" s="190">
        <v>1526.2838100000001</v>
      </c>
    </row>
    <row r="12" spans="1:8" ht="20.399999999999999">
      <c r="A12" s="91">
        <v>6</v>
      </c>
      <c r="B12" s="92" t="s">
        <v>529</v>
      </c>
      <c r="C12" s="932">
        <v>21356</v>
      </c>
      <c r="D12" s="932">
        <v>161897.56575000001</v>
      </c>
      <c r="E12" s="932">
        <v>1053</v>
      </c>
      <c r="F12" s="932">
        <v>88466.88470000001</v>
      </c>
    </row>
    <row r="13" spans="1:8" ht="20.399999999999999">
      <c r="A13" s="91">
        <v>7</v>
      </c>
      <c r="B13" s="92" t="s">
        <v>530</v>
      </c>
      <c r="C13" s="932">
        <v>5947</v>
      </c>
      <c r="D13" s="932">
        <v>26211.509269999999</v>
      </c>
      <c r="E13" s="932">
        <v>1615</v>
      </c>
      <c r="F13" s="932">
        <v>7763.8831500000006</v>
      </c>
    </row>
    <row r="14" spans="1:8" ht="20.399999999999999">
      <c r="A14" s="91">
        <v>8</v>
      </c>
      <c r="B14" s="92" t="s">
        <v>531</v>
      </c>
      <c r="C14" s="932">
        <v>525150</v>
      </c>
      <c r="D14" s="932">
        <v>594148.29530999996</v>
      </c>
      <c r="E14" s="932">
        <v>25832</v>
      </c>
      <c r="F14" s="932">
        <v>411204.29106999998</v>
      </c>
      <c r="H14" s="268"/>
    </row>
    <row r="15" spans="1:8" ht="20.399999999999999">
      <c r="A15" s="91">
        <v>9</v>
      </c>
      <c r="B15" s="92" t="s">
        <v>532</v>
      </c>
      <c r="C15" s="932">
        <v>536871</v>
      </c>
      <c r="D15" s="932">
        <v>742255.38361999998</v>
      </c>
      <c r="E15" s="932">
        <v>48724</v>
      </c>
      <c r="F15" s="932">
        <v>276873.90356999997</v>
      </c>
    </row>
    <row r="16" spans="1:8" ht="20.399999999999999">
      <c r="A16" s="91">
        <v>10</v>
      </c>
      <c r="B16" s="92" t="s">
        <v>533</v>
      </c>
      <c r="C16" s="932">
        <v>2285530</v>
      </c>
      <c r="D16" s="932">
        <v>1989915.7554000001</v>
      </c>
      <c r="E16" s="932">
        <v>64679</v>
      </c>
      <c r="F16" s="932">
        <v>912040.95742999995</v>
      </c>
    </row>
    <row r="17" spans="1:6" ht="30.6">
      <c r="A17" s="91">
        <v>11</v>
      </c>
      <c r="B17" s="92" t="s">
        <v>534</v>
      </c>
      <c r="C17" s="932">
        <v>1246</v>
      </c>
      <c r="D17" s="932">
        <v>1283.8708700000002</v>
      </c>
      <c r="E17" s="932">
        <v>6</v>
      </c>
      <c r="F17" s="932">
        <v>1381.24999</v>
      </c>
    </row>
    <row r="18" spans="1:6" ht="20.399999999999999">
      <c r="A18" s="91">
        <v>12</v>
      </c>
      <c r="B18" s="92" t="s">
        <v>535</v>
      </c>
      <c r="C18" s="932">
        <v>53636</v>
      </c>
      <c r="D18" s="932">
        <v>33735.152329999997</v>
      </c>
      <c r="E18" s="932">
        <v>243</v>
      </c>
      <c r="F18" s="932">
        <v>4328.9855399999997</v>
      </c>
    </row>
    <row r="19" spans="1:6" ht="20.399999999999999">
      <c r="A19" s="91">
        <v>13</v>
      </c>
      <c r="B19" s="92" t="s">
        <v>536</v>
      </c>
      <c r="C19" s="932">
        <v>193521</v>
      </c>
      <c r="D19" s="932">
        <v>394127.30241</v>
      </c>
      <c r="E19" s="932">
        <v>9111</v>
      </c>
      <c r="F19" s="932">
        <v>134241.73512</v>
      </c>
    </row>
    <row r="20" spans="1:6" ht="20.399999999999999">
      <c r="A20" s="91">
        <v>14</v>
      </c>
      <c r="B20" s="92" t="s">
        <v>537</v>
      </c>
      <c r="C20" s="932">
        <v>58184</v>
      </c>
      <c r="D20" s="932">
        <v>236443.79013000001</v>
      </c>
      <c r="E20" s="932">
        <v>1009</v>
      </c>
      <c r="F20" s="932">
        <v>-16912.587640000002</v>
      </c>
    </row>
    <row r="21" spans="1:6" ht="20.399999999999999">
      <c r="A21" s="91">
        <v>15</v>
      </c>
      <c r="B21" s="92" t="s">
        <v>538</v>
      </c>
      <c r="C21" s="932">
        <v>2186</v>
      </c>
      <c r="D21" s="932">
        <v>10933.21667</v>
      </c>
      <c r="E21" s="932">
        <v>456</v>
      </c>
      <c r="F21" s="932">
        <v>2506.7330099999999</v>
      </c>
    </row>
    <row r="22" spans="1:6" ht="20.399999999999999">
      <c r="A22" s="91">
        <v>16</v>
      </c>
      <c r="B22" s="92" t="s">
        <v>539</v>
      </c>
      <c r="C22" s="932">
        <v>208485</v>
      </c>
      <c r="D22" s="932">
        <v>121551.22314</v>
      </c>
      <c r="E22" s="932">
        <v>515</v>
      </c>
      <c r="F22" s="932">
        <v>27263.803459999999</v>
      </c>
    </row>
    <row r="23" spans="1:6" ht="20.399999999999999">
      <c r="A23" s="91">
        <v>17</v>
      </c>
      <c r="B23" s="92" t="s">
        <v>540</v>
      </c>
      <c r="C23" s="932">
        <v>38568</v>
      </c>
      <c r="D23" s="932">
        <v>2979.4831099999997</v>
      </c>
      <c r="E23" s="932">
        <v>24</v>
      </c>
      <c r="F23" s="932">
        <v>285.14595000000003</v>
      </c>
    </row>
    <row r="24" spans="1:6" ht="20.399999999999999">
      <c r="A24" s="91">
        <v>18</v>
      </c>
      <c r="B24" s="92" t="s">
        <v>541</v>
      </c>
      <c r="C24" s="932">
        <v>523024</v>
      </c>
      <c r="D24" s="932">
        <v>74372.160359999994</v>
      </c>
      <c r="E24" s="932">
        <v>230707</v>
      </c>
      <c r="F24" s="932">
        <v>31163.167659999999</v>
      </c>
    </row>
    <row r="25" spans="1:6" ht="20.399999999999999">
      <c r="A25" s="91">
        <v>19</v>
      </c>
      <c r="B25" s="92" t="s">
        <v>542</v>
      </c>
      <c r="C25" s="932">
        <v>700591</v>
      </c>
      <c r="D25" s="932">
        <v>1642243.05391</v>
      </c>
      <c r="E25" s="932">
        <v>41800</v>
      </c>
      <c r="F25" s="932">
        <v>1758756.75107</v>
      </c>
    </row>
    <row r="26" spans="1:6" ht="20.399999999999999">
      <c r="A26" s="91">
        <v>20</v>
      </c>
      <c r="B26" s="92" t="s">
        <v>543</v>
      </c>
      <c r="C26" s="932">
        <v>3481</v>
      </c>
      <c r="D26" s="932">
        <v>6894.4214000000002</v>
      </c>
      <c r="E26" s="932">
        <v>2033</v>
      </c>
      <c r="F26" s="932">
        <v>15990.8655</v>
      </c>
    </row>
    <row r="27" spans="1:6" ht="30.6">
      <c r="A27" s="91">
        <v>21</v>
      </c>
      <c r="B27" s="92" t="s">
        <v>544</v>
      </c>
      <c r="C27" s="932">
        <v>591206</v>
      </c>
      <c r="D27" s="932">
        <v>80628.559349999996</v>
      </c>
      <c r="E27" s="932">
        <v>1405</v>
      </c>
      <c r="F27" s="932">
        <v>8907.7091799999998</v>
      </c>
    </row>
    <row r="28" spans="1:6" ht="20.399999999999999">
      <c r="A28" s="91">
        <v>22</v>
      </c>
      <c r="B28" s="92" t="s">
        <v>545</v>
      </c>
      <c r="C28" s="932">
        <v>2112</v>
      </c>
      <c r="D28" s="932">
        <v>2182.7440499999998</v>
      </c>
      <c r="E28" s="932">
        <v>148</v>
      </c>
      <c r="F28" s="932">
        <v>5167.9481100000003</v>
      </c>
    </row>
    <row r="29" spans="1:6" ht="40.799999999999997">
      <c r="A29" s="91">
        <v>23</v>
      </c>
      <c r="B29" s="92" t="s">
        <v>546</v>
      </c>
      <c r="C29" s="932">
        <v>70727</v>
      </c>
      <c r="D29" s="932">
        <v>250660.73263999997</v>
      </c>
      <c r="E29" s="932">
        <v>3625</v>
      </c>
      <c r="F29" s="932">
        <v>154381.14807</v>
      </c>
    </row>
    <row r="30" spans="1:6" ht="20.399999999999999">
      <c r="A30" s="91">
        <v>24</v>
      </c>
      <c r="B30" s="92" t="s">
        <v>547</v>
      </c>
      <c r="C30" s="932">
        <v>0</v>
      </c>
      <c r="D30" s="932">
        <v>0</v>
      </c>
      <c r="E30" s="932">
        <v>0</v>
      </c>
      <c r="F30" s="932">
        <v>0</v>
      </c>
    </row>
    <row r="31" spans="1:6" ht="20.399999999999999">
      <c r="A31" s="91">
        <v>25</v>
      </c>
      <c r="B31" s="92" t="s">
        <v>548</v>
      </c>
      <c r="C31" s="932">
        <v>0</v>
      </c>
      <c r="D31" s="932">
        <v>0</v>
      </c>
      <c r="E31" s="932">
        <v>0</v>
      </c>
      <c r="F31" s="932">
        <v>0</v>
      </c>
    </row>
    <row r="32" spans="1:6" ht="20.399999999999999">
      <c r="A32" s="412"/>
      <c r="B32" s="413" t="s">
        <v>549</v>
      </c>
      <c r="C32" s="933">
        <v>7260688</v>
      </c>
      <c r="D32" s="933">
        <v>6146847.7206999995</v>
      </c>
      <c r="E32" s="933">
        <v>3596929</v>
      </c>
      <c r="F32" s="933">
        <v>2674650.2848</v>
      </c>
    </row>
    <row r="33" spans="1:7" ht="20.399999999999999">
      <c r="A33" s="412"/>
      <c r="B33" s="413" t="s">
        <v>550</v>
      </c>
      <c r="C33" s="933">
        <v>1368117</v>
      </c>
      <c r="D33" s="933">
        <v>1982609.5113499998</v>
      </c>
      <c r="E33" s="933">
        <v>49011</v>
      </c>
      <c r="F33" s="933">
        <v>1943204.42194</v>
      </c>
    </row>
    <row r="34" spans="1:7">
      <c r="A34" s="410"/>
      <c r="B34" s="411" t="s">
        <v>295</v>
      </c>
      <c r="C34" s="934">
        <v>8628805</v>
      </c>
      <c r="D34" s="934">
        <v>8129457.2320499998</v>
      </c>
      <c r="E34" s="934">
        <v>3645940</v>
      </c>
      <c r="F34" s="934">
        <v>4617854.7067399994</v>
      </c>
    </row>
    <row r="35" spans="1:7" ht="12.75" customHeight="1">
      <c r="A35" s="34" t="s">
        <v>516</v>
      </c>
      <c r="F35" s="268"/>
    </row>
    <row r="36" spans="1:7" ht="12.75" customHeight="1">
      <c r="G36" s="77"/>
    </row>
    <row r="37" spans="1:7" ht="12.75" customHeight="1">
      <c r="A37" s="631" t="s">
        <v>83</v>
      </c>
    </row>
    <row r="38" spans="1:7" ht="12.75" customHeight="1">
      <c r="F38" s="35" t="s">
        <v>1145</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4.4"/>
  <cols>
    <col min="1" max="1" width="40.109375" customWidth="1"/>
    <col min="2" max="2" width="14.88671875" bestFit="1" customWidth="1"/>
    <col min="3" max="3" width="18.109375" bestFit="1" customWidth="1"/>
    <col min="4" max="4" width="17.109375" bestFit="1" customWidth="1"/>
    <col min="5" max="5" width="14.88671875" bestFit="1" customWidth="1"/>
    <col min="6" max="6" width="16.109375" bestFit="1" customWidth="1"/>
    <col min="7" max="7" width="17.109375" bestFit="1" customWidth="1"/>
    <col min="9" max="9" width="13.109375" bestFit="1" customWidth="1"/>
  </cols>
  <sheetData>
    <row r="1" spans="1:9">
      <c r="A1" s="616" t="s">
        <v>94</v>
      </c>
      <c r="B1" s="204"/>
      <c r="C1" s="204"/>
      <c r="D1" s="204"/>
      <c r="E1" s="204"/>
      <c r="F1" s="204"/>
      <c r="G1" s="204"/>
    </row>
    <row r="2" spans="1:9">
      <c r="A2" s="617" t="s">
        <v>95</v>
      </c>
      <c r="B2" s="204"/>
      <c r="C2" s="204"/>
      <c r="D2" s="204"/>
      <c r="E2" s="204"/>
      <c r="F2" s="204"/>
      <c r="G2" s="204"/>
    </row>
    <row r="3" spans="1:9" s="268" customFormat="1">
      <c r="A3" s="559"/>
      <c r="B3" s="204"/>
      <c r="C3" s="204"/>
      <c r="D3" s="204"/>
      <c r="E3" s="204"/>
      <c r="F3" s="204"/>
      <c r="G3" s="204"/>
    </row>
    <row r="4" spans="1:9" ht="12.75" customHeight="1">
      <c r="A4" s="24" t="s">
        <v>705</v>
      </c>
    </row>
    <row r="5" spans="1:9" ht="12.75" customHeight="1">
      <c r="A5" s="541" t="s">
        <v>706</v>
      </c>
      <c r="B5" s="204"/>
    </row>
    <row r="6" spans="1:9" ht="53.25" customHeight="1">
      <c r="A6" s="853" t="s">
        <v>889</v>
      </c>
      <c r="B6" s="1148" t="s">
        <v>496</v>
      </c>
      <c r="C6" s="1149"/>
      <c r="D6" s="1150"/>
      <c r="E6" s="1148" t="s">
        <v>896</v>
      </c>
      <c r="F6" s="1149"/>
      <c r="G6" s="1150"/>
      <c r="I6" s="195"/>
    </row>
    <row r="7" spans="1:9" s="268" customFormat="1">
      <c r="A7" s="1144" t="s">
        <v>907</v>
      </c>
      <c r="B7" s="421" t="str">
        <f>Naslovnica!A20</f>
        <v>Kolovoz 2021.</v>
      </c>
      <c r="C7" s="1151" t="s">
        <v>908</v>
      </c>
      <c r="D7" s="1152" t="s">
        <v>903</v>
      </c>
      <c r="E7" s="421" t="str">
        <f>$B$7</f>
        <v>Kolovoz 2021.</v>
      </c>
      <c r="F7" s="1151" t="s">
        <v>908</v>
      </c>
      <c r="G7" s="1152" t="s">
        <v>903</v>
      </c>
    </row>
    <row r="8" spans="1:9" s="268" customFormat="1">
      <c r="A8" s="1144"/>
      <c r="B8" s="837" t="str">
        <f>Naslovnica!A24</f>
        <v>August 2021</v>
      </c>
      <c r="C8" s="1143"/>
      <c r="D8" s="1144"/>
      <c r="E8" s="837" t="str">
        <f>$B$8</f>
        <v>August 2021</v>
      </c>
      <c r="F8" s="1143"/>
      <c r="G8" s="1144"/>
    </row>
    <row r="9" spans="1:9" ht="26.4">
      <c r="A9" s="248" t="s">
        <v>502</v>
      </c>
      <c r="B9" s="256">
        <v>119145022.26000001</v>
      </c>
      <c r="C9" s="252">
        <v>1168670987.4200001</v>
      </c>
      <c r="D9" s="259">
        <v>-1.5525449789872137E-2</v>
      </c>
      <c r="E9" s="256">
        <v>209450</v>
      </c>
      <c r="F9" s="251">
        <v>1181765</v>
      </c>
      <c r="G9" s="262">
        <v>4.9911327231121279</v>
      </c>
    </row>
    <row r="10" spans="1:9">
      <c r="A10" s="93" t="s">
        <v>504</v>
      </c>
      <c r="B10" s="257">
        <v>109313020.76000001</v>
      </c>
      <c r="C10" s="196">
        <v>1032643877.5599999</v>
      </c>
      <c r="D10" s="260">
        <v>-7.9931006839332519E-2</v>
      </c>
      <c r="E10" s="257">
        <v>209450</v>
      </c>
      <c r="F10" s="197">
        <v>1181765</v>
      </c>
      <c r="G10" s="260">
        <v>4.9911327231121279</v>
      </c>
    </row>
    <row r="11" spans="1:9">
      <c r="A11" s="93" t="s">
        <v>503</v>
      </c>
      <c r="B11" s="257">
        <v>7983430</v>
      </c>
      <c r="C11" s="196">
        <v>100540056.72000001</v>
      </c>
      <c r="D11" s="260">
        <v>1</v>
      </c>
      <c r="E11" s="257" t="s">
        <v>146</v>
      </c>
      <c r="F11" s="197" t="s">
        <v>146</v>
      </c>
      <c r="G11" s="260" t="s">
        <v>146</v>
      </c>
    </row>
    <row r="12" spans="1:9">
      <c r="A12" s="93" t="s">
        <v>505</v>
      </c>
      <c r="B12" s="257" t="s">
        <v>146</v>
      </c>
      <c r="C12" s="197" t="s">
        <v>146</v>
      </c>
      <c r="D12" s="261" t="s">
        <v>146</v>
      </c>
      <c r="E12" s="257" t="s">
        <v>146</v>
      </c>
      <c r="F12" s="197" t="s">
        <v>146</v>
      </c>
      <c r="G12" s="260" t="s">
        <v>146</v>
      </c>
    </row>
    <row r="13" spans="1:9">
      <c r="A13" s="93" t="s">
        <v>897</v>
      </c>
      <c r="B13" s="257" t="s">
        <v>146</v>
      </c>
      <c r="C13" s="197" t="s">
        <v>146</v>
      </c>
      <c r="D13" s="261" t="s">
        <v>146</v>
      </c>
      <c r="E13" s="257" t="s">
        <v>146</v>
      </c>
      <c r="F13" s="197" t="s">
        <v>146</v>
      </c>
      <c r="G13" s="260" t="s">
        <v>146</v>
      </c>
    </row>
    <row r="14" spans="1:9">
      <c r="A14" s="93" t="s">
        <v>506</v>
      </c>
      <c r="B14" s="257" t="s">
        <v>146</v>
      </c>
      <c r="C14" s="197" t="s">
        <v>146</v>
      </c>
      <c r="D14" s="261" t="s">
        <v>146</v>
      </c>
      <c r="E14" s="257" t="s">
        <v>146</v>
      </c>
      <c r="F14" s="197" t="s">
        <v>146</v>
      </c>
      <c r="G14" s="260" t="s">
        <v>146</v>
      </c>
    </row>
    <row r="15" spans="1:9" s="268" customFormat="1">
      <c r="A15" s="93" t="s">
        <v>1117</v>
      </c>
      <c r="B15" s="257">
        <v>1848571.5</v>
      </c>
      <c r="C15" s="197">
        <v>35487053.140000001</v>
      </c>
      <c r="D15" s="261">
        <v>-0.1651978977980727</v>
      </c>
      <c r="E15" s="257" t="s">
        <v>146</v>
      </c>
      <c r="F15" s="197" t="s">
        <v>146</v>
      </c>
      <c r="G15" s="260" t="s">
        <v>146</v>
      </c>
    </row>
    <row r="16" spans="1:9">
      <c r="A16" s="935" t="s">
        <v>1113</v>
      </c>
      <c r="B16" s="936">
        <v>7489000</v>
      </c>
      <c r="C16" s="937">
        <v>303952252</v>
      </c>
      <c r="D16" s="938">
        <v>0.57222933680431631</v>
      </c>
      <c r="E16" s="257" t="s">
        <v>146</v>
      </c>
      <c r="F16" s="197" t="s">
        <v>146</v>
      </c>
      <c r="G16" s="260" t="s">
        <v>146</v>
      </c>
    </row>
    <row r="17" spans="1:9">
      <c r="A17" s="935" t="s">
        <v>1114</v>
      </c>
      <c r="B17" s="936" t="s">
        <v>146</v>
      </c>
      <c r="C17" s="937" t="s">
        <v>146</v>
      </c>
      <c r="D17" s="938" t="s">
        <v>146</v>
      </c>
      <c r="E17" s="257" t="s">
        <v>146</v>
      </c>
      <c r="F17" s="197" t="s">
        <v>146</v>
      </c>
      <c r="G17" s="260" t="s">
        <v>146</v>
      </c>
    </row>
    <row r="18" spans="1:9" ht="18.75" customHeight="1">
      <c r="A18" s="414" t="s">
        <v>507</v>
      </c>
      <c r="B18" s="415">
        <v>126634022.26000001</v>
      </c>
      <c r="C18" s="416">
        <v>1472623239.4200001</v>
      </c>
      <c r="D18" s="417">
        <v>6.7315901188897964E-3</v>
      </c>
      <c r="E18" s="415">
        <v>209450</v>
      </c>
      <c r="F18" s="806">
        <v>1181765</v>
      </c>
      <c r="G18" s="417">
        <v>4.9911327231121279</v>
      </c>
      <c r="I18" s="45"/>
    </row>
    <row r="19" spans="1:9" ht="15" customHeight="1">
      <c r="A19" s="1147" t="s">
        <v>906</v>
      </c>
      <c r="B19" s="418" t="str">
        <f>B7</f>
        <v>Kolovoz 2021.</v>
      </c>
      <c r="C19" s="1143" t="s">
        <v>908</v>
      </c>
      <c r="D19" s="1144" t="s">
        <v>903</v>
      </c>
      <c r="E19" s="838" t="str">
        <f>E7</f>
        <v>Kolovoz 2021.</v>
      </c>
      <c r="F19" s="1143" t="s">
        <v>908</v>
      </c>
      <c r="G19" s="1144" t="s">
        <v>903</v>
      </c>
    </row>
    <row r="20" spans="1:9" s="268" customFormat="1">
      <c r="A20" s="1147"/>
      <c r="B20" s="837" t="str">
        <f>B8</f>
        <v>August 2021</v>
      </c>
      <c r="C20" s="1143"/>
      <c r="D20" s="1144"/>
      <c r="E20" s="840" t="str">
        <f>E8</f>
        <v>August 2021</v>
      </c>
      <c r="F20" s="1143"/>
      <c r="G20" s="1144"/>
    </row>
    <row r="21" spans="1:9" ht="26.4">
      <c r="A21" s="249" t="s">
        <v>508</v>
      </c>
      <c r="B21" s="256">
        <v>10250210</v>
      </c>
      <c r="C21" s="251">
        <v>120286724</v>
      </c>
      <c r="D21" s="262">
        <v>1.9167618744634334</v>
      </c>
      <c r="E21" s="256">
        <v>498</v>
      </c>
      <c r="F21" s="251">
        <v>1887</v>
      </c>
      <c r="G21" s="262">
        <v>9.8260869565217384</v>
      </c>
    </row>
    <row r="22" spans="1:9">
      <c r="A22" s="93" t="s">
        <v>504</v>
      </c>
      <c r="B22" s="257">
        <v>2312869</v>
      </c>
      <c r="C22" s="197">
        <v>24812640</v>
      </c>
      <c r="D22" s="260">
        <v>-0.3387064216301281</v>
      </c>
      <c r="E22" s="257">
        <v>498</v>
      </c>
      <c r="F22" s="197">
        <v>1887</v>
      </c>
      <c r="G22" s="260">
        <v>9.8260869565217384</v>
      </c>
    </row>
    <row r="23" spans="1:9">
      <c r="A23" s="93" t="s">
        <v>503</v>
      </c>
      <c r="B23" s="257">
        <v>7924000</v>
      </c>
      <c r="C23" s="197">
        <v>95179821</v>
      </c>
      <c r="D23" s="260">
        <v>1</v>
      </c>
      <c r="E23" s="257" t="s">
        <v>146</v>
      </c>
      <c r="F23" s="197" t="s">
        <v>146</v>
      </c>
      <c r="G23" s="260" t="s">
        <v>146</v>
      </c>
    </row>
    <row r="24" spans="1:9">
      <c r="A24" s="93" t="s">
        <v>505</v>
      </c>
      <c r="B24" s="257" t="s">
        <v>146</v>
      </c>
      <c r="C24" s="197" t="s">
        <v>146</v>
      </c>
      <c r="D24" s="261" t="s">
        <v>146</v>
      </c>
      <c r="E24" s="257" t="s">
        <v>146</v>
      </c>
      <c r="F24" s="197" t="s">
        <v>146</v>
      </c>
      <c r="G24" s="260" t="s">
        <v>146</v>
      </c>
    </row>
    <row r="25" spans="1:9">
      <c r="A25" s="93" t="s">
        <v>897</v>
      </c>
      <c r="B25" s="257" t="s">
        <v>146</v>
      </c>
      <c r="C25" s="197" t="s">
        <v>146</v>
      </c>
      <c r="D25" s="261" t="s">
        <v>146</v>
      </c>
      <c r="E25" s="257" t="s">
        <v>146</v>
      </c>
      <c r="F25" s="197" t="s">
        <v>146</v>
      </c>
      <c r="G25" s="260" t="s">
        <v>146</v>
      </c>
    </row>
    <row r="26" spans="1:9">
      <c r="A26" s="93" t="s">
        <v>506</v>
      </c>
      <c r="B26" s="257" t="s">
        <v>146</v>
      </c>
      <c r="C26" s="197" t="s">
        <v>146</v>
      </c>
      <c r="D26" s="261" t="s">
        <v>146</v>
      </c>
      <c r="E26" s="257" t="s">
        <v>146</v>
      </c>
      <c r="F26" s="197" t="s">
        <v>146</v>
      </c>
      <c r="G26" s="260" t="s">
        <v>146</v>
      </c>
    </row>
    <row r="27" spans="1:9" s="268" customFormat="1">
      <c r="A27" s="93" t="s">
        <v>1117</v>
      </c>
      <c r="B27" s="257">
        <v>13341</v>
      </c>
      <c r="C27" s="197">
        <v>294263</v>
      </c>
      <c r="D27" s="261">
        <v>-0.2035699361232165</v>
      </c>
      <c r="E27" s="257" t="s">
        <v>146</v>
      </c>
      <c r="F27" s="197" t="s">
        <v>146</v>
      </c>
      <c r="G27" s="260" t="s">
        <v>146</v>
      </c>
    </row>
    <row r="28" spans="1:9">
      <c r="A28" s="935" t="s">
        <v>1115</v>
      </c>
      <c r="B28" s="936">
        <v>9100</v>
      </c>
      <c r="C28" s="937">
        <v>2353631</v>
      </c>
      <c r="D28" s="1021">
        <v>-0.40600522193211486</v>
      </c>
      <c r="E28" s="257" t="s">
        <v>146</v>
      </c>
      <c r="F28" s="197" t="s">
        <v>146</v>
      </c>
      <c r="G28" s="260" t="s">
        <v>146</v>
      </c>
    </row>
    <row r="29" spans="1:9">
      <c r="A29" s="935" t="s">
        <v>1116</v>
      </c>
      <c r="B29" s="936" t="s">
        <v>146</v>
      </c>
      <c r="C29" s="937" t="s">
        <v>146</v>
      </c>
      <c r="D29" s="938" t="s">
        <v>146</v>
      </c>
      <c r="E29" s="257" t="s">
        <v>146</v>
      </c>
      <c r="F29" s="197" t="s">
        <v>146</v>
      </c>
      <c r="G29" s="260" t="s">
        <v>146</v>
      </c>
    </row>
    <row r="30" spans="1:9" ht="18.75" customHeight="1">
      <c r="A30" s="414" t="s">
        <v>509</v>
      </c>
      <c r="B30" s="415">
        <v>10259310</v>
      </c>
      <c r="C30" s="419">
        <v>122640355</v>
      </c>
      <c r="D30" s="417">
        <v>1.9066799487641957</v>
      </c>
      <c r="E30" s="415">
        <v>498</v>
      </c>
      <c r="F30" s="419">
        <v>1887</v>
      </c>
      <c r="G30" s="417">
        <v>9.8260869565217384</v>
      </c>
    </row>
    <row r="31" spans="1:9" ht="18.75" customHeight="1">
      <c r="A31" s="422" t="s">
        <v>510</v>
      </c>
      <c r="B31" s="256">
        <v>5831</v>
      </c>
      <c r="C31" s="423">
        <v>60466</v>
      </c>
      <c r="D31" s="424">
        <v>-0.16461318051575935</v>
      </c>
      <c r="E31" s="256">
        <v>19</v>
      </c>
      <c r="F31" s="423">
        <v>26</v>
      </c>
      <c r="G31" s="424">
        <v>1.7142857142857144</v>
      </c>
    </row>
    <row r="32" spans="1:9" ht="15" customHeight="1">
      <c r="A32" s="1147" t="s">
        <v>905</v>
      </c>
      <c r="B32" s="418" t="str">
        <f>B7</f>
        <v>Kolovoz 2021.</v>
      </c>
      <c r="C32" s="1143" t="s">
        <v>908</v>
      </c>
      <c r="D32" s="1144" t="s">
        <v>903</v>
      </c>
      <c r="E32" s="418" t="str">
        <f>E7</f>
        <v>Kolovoz 2021.</v>
      </c>
      <c r="F32" s="1143" t="s">
        <v>908</v>
      </c>
      <c r="G32" s="1144" t="s">
        <v>903</v>
      </c>
    </row>
    <row r="33" spans="1:7" s="268" customFormat="1">
      <c r="A33" s="1147"/>
      <c r="B33" s="837" t="str">
        <f>B8</f>
        <v>August 2021</v>
      </c>
      <c r="C33" s="1143"/>
      <c r="D33" s="1144"/>
      <c r="E33" s="837" t="str">
        <f>E8</f>
        <v>August 2021</v>
      </c>
      <c r="F33" s="1143"/>
      <c r="G33" s="1144"/>
    </row>
    <row r="34" spans="1:7" ht="17.25" customHeight="1">
      <c r="A34" s="250" t="s">
        <v>511</v>
      </c>
      <c r="B34" s="257">
        <v>360145308.32999998</v>
      </c>
      <c r="C34" s="197">
        <v>3800114108.7799997</v>
      </c>
      <c r="D34" s="260">
        <v>-0.37592989820602818</v>
      </c>
      <c r="E34" s="257" t="s">
        <v>146</v>
      </c>
      <c r="F34" s="197" t="s">
        <v>146</v>
      </c>
      <c r="G34" s="260" t="s">
        <v>146</v>
      </c>
    </row>
    <row r="35" spans="1:7" ht="17.25" customHeight="1">
      <c r="A35" s="250" t="s">
        <v>512</v>
      </c>
      <c r="B35" s="257">
        <v>231900000</v>
      </c>
      <c r="C35" s="266">
        <v>2697703011</v>
      </c>
      <c r="D35" s="260">
        <v>-0.49075535632146372</v>
      </c>
      <c r="E35" s="257" t="s">
        <v>146</v>
      </c>
      <c r="F35" s="197" t="s">
        <v>146</v>
      </c>
      <c r="G35" s="260" t="s">
        <v>146</v>
      </c>
    </row>
    <row r="36" spans="1:7">
      <c r="A36" s="1147" t="s">
        <v>901</v>
      </c>
      <c r="B36" s="839" t="str">
        <f>B7</f>
        <v>Kolovoz 2021.</v>
      </c>
      <c r="C36" s="1145" t="s">
        <v>902</v>
      </c>
      <c r="D36" s="1144" t="s">
        <v>903</v>
      </c>
      <c r="E36" s="420"/>
      <c r="F36" s="1145"/>
      <c r="G36" s="1144"/>
    </row>
    <row r="37" spans="1:7" s="268" customFormat="1" ht="21" customHeight="1">
      <c r="A37" s="1147"/>
      <c r="B37" s="837" t="str">
        <f>B8</f>
        <v>August 2021</v>
      </c>
      <c r="C37" s="1145"/>
      <c r="D37" s="1144"/>
      <c r="E37" s="420"/>
      <c r="F37" s="1145"/>
      <c r="G37" s="1144"/>
    </row>
    <row r="38" spans="1:7">
      <c r="A38" s="198" t="s">
        <v>63</v>
      </c>
      <c r="B38" s="258">
        <v>1967.54</v>
      </c>
      <c r="C38" s="94">
        <v>0.13123170949065432</v>
      </c>
      <c r="D38" s="260">
        <v>9.8700925417412044E-3</v>
      </c>
      <c r="E38" s="258"/>
      <c r="F38" s="94"/>
      <c r="G38" s="260"/>
    </row>
    <row r="39" spans="1:7">
      <c r="A39" s="95" t="s">
        <v>116</v>
      </c>
      <c r="B39" s="258">
        <v>1363.57</v>
      </c>
      <c r="C39" s="94">
        <v>0.15567552907474402</v>
      </c>
      <c r="D39" s="260">
        <v>9.6704208039926076E-3</v>
      </c>
      <c r="E39" s="258"/>
      <c r="F39" s="94"/>
      <c r="G39" s="260"/>
    </row>
    <row r="40" spans="1:7">
      <c r="A40" s="95" t="s">
        <v>64</v>
      </c>
      <c r="B40" s="258">
        <v>1207.32</v>
      </c>
      <c r="C40" s="94">
        <v>0.1098629356229488</v>
      </c>
      <c r="D40" s="260">
        <v>7.989981214777675E-3</v>
      </c>
      <c r="E40" s="258"/>
      <c r="F40" s="94"/>
      <c r="G40" s="260"/>
    </row>
    <row r="41" spans="1:7" s="268" customFormat="1">
      <c r="A41" s="95" t="s">
        <v>1093</v>
      </c>
      <c r="B41" s="258">
        <v>1236.93</v>
      </c>
      <c r="C41" s="94">
        <v>0.13758472588818504</v>
      </c>
      <c r="D41" s="260">
        <v>7.8136457705282325E-3</v>
      </c>
      <c r="E41" s="258"/>
      <c r="F41" s="94"/>
      <c r="G41" s="260"/>
    </row>
    <row r="42" spans="1:7">
      <c r="A42" s="95" t="s">
        <v>859</v>
      </c>
      <c r="B42" s="258">
        <v>1171.45</v>
      </c>
      <c r="C42" s="94">
        <v>0.11767848794496771</v>
      </c>
      <c r="D42" s="260">
        <v>1.2051835853131854E-2</v>
      </c>
      <c r="E42" s="258"/>
      <c r="F42" s="94"/>
      <c r="G42" s="260"/>
    </row>
    <row r="43" spans="1:7" s="268" customFormat="1">
      <c r="A43" s="95" t="s">
        <v>96</v>
      </c>
      <c r="B43" s="258">
        <v>1184.9000000000001</v>
      </c>
      <c r="C43" s="94">
        <v>7.298741284071375E-2</v>
      </c>
      <c r="D43" s="260">
        <v>5.4042186681990678E-4</v>
      </c>
      <c r="E43" s="258"/>
      <c r="F43" s="94"/>
      <c r="G43" s="260"/>
    </row>
    <row r="44" spans="1:7">
      <c r="A44" s="95" t="s">
        <v>97</v>
      </c>
      <c r="B44" s="258">
        <v>1061.3399999999999</v>
      </c>
      <c r="C44" s="94">
        <v>0.11667105055500016</v>
      </c>
      <c r="D44" s="260">
        <v>-7.425557384408199E-3</v>
      </c>
      <c r="E44" s="258"/>
      <c r="F44" s="94"/>
      <c r="G44" s="260"/>
    </row>
    <row r="45" spans="1:7">
      <c r="A45" s="95" t="s">
        <v>98</v>
      </c>
      <c r="B45" s="258">
        <v>451.75</v>
      </c>
      <c r="C45" s="94">
        <v>-0.3536641199530719</v>
      </c>
      <c r="D45" s="260">
        <v>-4.3571231977642677E-2</v>
      </c>
      <c r="E45" s="258"/>
      <c r="F45" s="94"/>
      <c r="G45" s="260"/>
    </row>
    <row r="46" spans="1:7">
      <c r="A46" s="95" t="s">
        <v>99</v>
      </c>
      <c r="B46" s="258">
        <v>725.87</v>
      </c>
      <c r="C46" s="94">
        <v>0.16444751026694049</v>
      </c>
      <c r="D46" s="260">
        <v>1.0454368283312032E-2</v>
      </c>
      <c r="E46" s="258"/>
      <c r="F46" s="94"/>
      <c r="G46" s="260"/>
    </row>
    <row r="47" spans="1:7">
      <c r="A47" s="95" t="s">
        <v>100</v>
      </c>
      <c r="B47" s="258">
        <v>917.61</v>
      </c>
      <c r="C47" s="94"/>
      <c r="D47" s="260">
        <v>2.0212801440912642E-2</v>
      </c>
      <c r="E47" s="258"/>
      <c r="F47" s="94"/>
      <c r="G47" s="260"/>
    </row>
    <row r="48" spans="1:7">
      <c r="A48" s="95" t="s">
        <v>101</v>
      </c>
      <c r="B48" s="258">
        <v>3510.47</v>
      </c>
      <c r="C48" s="94">
        <v>9.3445314364413168E-3</v>
      </c>
      <c r="D48" s="260">
        <v>1.7498043534969865E-2</v>
      </c>
      <c r="E48" s="258"/>
      <c r="F48" s="94"/>
      <c r="G48" s="260"/>
    </row>
    <row r="49" spans="1:7">
      <c r="A49" s="198" t="s">
        <v>65</v>
      </c>
      <c r="B49" s="258">
        <v>111.8249</v>
      </c>
      <c r="C49" s="94">
        <v>-4.759713669580834E-3</v>
      </c>
      <c r="D49" s="260">
        <v>7.2039404211765579E-4</v>
      </c>
      <c r="E49" s="258"/>
      <c r="F49" s="94"/>
      <c r="G49" s="260"/>
    </row>
    <row r="50" spans="1:7">
      <c r="A50" s="198" t="s">
        <v>84</v>
      </c>
      <c r="B50" s="258">
        <v>189.00579999999999</v>
      </c>
      <c r="C50" s="94">
        <v>1.1338414484062032E-2</v>
      </c>
      <c r="D50" s="260">
        <v>2.570001373850106E-3</v>
      </c>
      <c r="E50" s="258"/>
      <c r="F50" s="94"/>
      <c r="G50" s="260"/>
    </row>
    <row r="51" spans="1:7" ht="15" customHeight="1">
      <c r="A51" s="1147" t="s">
        <v>904</v>
      </c>
      <c r="B51" s="418" t="str">
        <f>B7</f>
        <v>Kolovoz 2021.</v>
      </c>
      <c r="C51" s="1146"/>
      <c r="D51" s="1144" t="s">
        <v>903</v>
      </c>
      <c r="E51" s="418" t="str">
        <f>E7</f>
        <v>Kolovoz 2021.</v>
      </c>
      <c r="F51" s="1146"/>
      <c r="G51" s="1144" t="s">
        <v>903</v>
      </c>
    </row>
    <row r="52" spans="1:7" s="268" customFormat="1">
      <c r="A52" s="1147"/>
      <c r="B52" s="837" t="str">
        <f>B8</f>
        <v>August 2021</v>
      </c>
      <c r="C52" s="1146"/>
      <c r="D52" s="1144"/>
      <c r="E52" s="837" t="str">
        <f>E8</f>
        <v>August 2021</v>
      </c>
      <c r="F52" s="1146"/>
      <c r="G52" s="1144"/>
    </row>
    <row r="53" spans="1:7">
      <c r="A53" s="93" t="s">
        <v>504</v>
      </c>
      <c r="B53" s="257">
        <v>132762.41129515</v>
      </c>
      <c r="C53" s="197"/>
      <c r="D53" s="260">
        <v>1.0229693801564466E-2</v>
      </c>
      <c r="E53" s="257">
        <v>287.72147999999999</v>
      </c>
      <c r="F53" s="197"/>
      <c r="G53" s="260">
        <v>4.1909013903707049E-3</v>
      </c>
    </row>
    <row r="54" spans="1:7">
      <c r="A54" s="93" t="s">
        <v>503</v>
      </c>
      <c r="B54" s="257">
        <v>135897.7395274</v>
      </c>
      <c r="C54" s="197"/>
      <c r="D54" s="260">
        <v>-8.7176993105819722E-4</v>
      </c>
      <c r="E54" s="257" t="s">
        <v>146</v>
      </c>
      <c r="F54" s="197"/>
      <c r="G54" s="260" t="s">
        <v>146</v>
      </c>
    </row>
    <row r="55" spans="1:7">
      <c r="A55" s="93" t="s">
        <v>505</v>
      </c>
      <c r="B55" s="257" t="s">
        <v>146</v>
      </c>
      <c r="C55" s="197"/>
      <c r="D55" s="261" t="s">
        <v>146</v>
      </c>
      <c r="E55" s="257" t="s">
        <v>146</v>
      </c>
      <c r="F55" s="197"/>
      <c r="G55" s="260" t="s">
        <v>146</v>
      </c>
    </row>
    <row r="56" spans="1:7">
      <c r="A56" s="93" t="s">
        <v>513</v>
      </c>
      <c r="B56" s="257" t="s">
        <v>146</v>
      </c>
      <c r="C56" s="197"/>
      <c r="D56" s="261" t="s">
        <v>146</v>
      </c>
      <c r="E56" s="257" t="s">
        <v>146</v>
      </c>
      <c r="F56" s="197"/>
      <c r="G56" s="260" t="s">
        <v>146</v>
      </c>
    </row>
    <row r="57" spans="1:7" s="268" customFormat="1">
      <c r="A57" s="93" t="s">
        <v>1117</v>
      </c>
      <c r="B57" s="257">
        <v>58.580302400000001</v>
      </c>
      <c r="C57" s="197"/>
      <c r="D57" s="260">
        <v>3.9235319768112342E-2</v>
      </c>
      <c r="E57" s="257" t="s">
        <v>146</v>
      </c>
      <c r="F57" s="197"/>
      <c r="G57" s="260" t="s">
        <v>146</v>
      </c>
    </row>
    <row r="58" spans="1:7" ht="18.75" customHeight="1">
      <c r="A58" s="414" t="s">
        <v>514</v>
      </c>
      <c r="B58" s="415">
        <v>268718.73112494999</v>
      </c>
      <c r="C58" s="419"/>
      <c r="D58" s="417">
        <v>4.590824803292648E-3</v>
      </c>
      <c r="E58" s="415">
        <v>287.72147999999999</v>
      </c>
      <c r="F58" s="419"/>
      <c r="G58" s="417">
        <v>4.1909013903707049E-3</v>
      </c>
    </row>
    <row r="59" spans="1:7" s="204" customFormat="1">
      <c r="A59" s="20" t="s">
        <v>515</v>
      </c>
      <c r="B59" s="263"/>
      <c r="C59" s="244"/>
      <c r="D59" s="244"/>
    </row>
    <row r="60" spans="1:7" s="204" customFormat="1">
      <c r="A60" s="296"/>
      <c r="B60" s="264"/>
      <c r="C60" s="246"/>
      <c r="D60" s="247"/>
    </row>
    <row r="61" spans="1:7" s="204" customFormat="1">
      <c r="B61" s="245"/>
      <c r="C61" s="246"/>
      <c r="D61" s="247"/>
    </row>
    <row r="62" spans="1:7" s="204" customFormat="1">
      <c r="A62" s="631" t="s">
        <v>83</v>
      </c>
      <c r="B62" s="245"/>
      <c r="C62" s="246"/>
      <c r="D62" s="247"/>
    </row>
    <row r="63" spans="1:7" ht="12.75" customHeight="1">
      <c r="B63" s="36"/>
      <c r="C63" s="36"/>
      <c r="D63" s="36"/>
    </row>
    <row r="64" spans="1:7" ht="12.75" customHeight="1">
      <c r="B64" s="52"/>
      <c r="C64" s="52"/>
      <c r="G64" s="14" t="s">
        <v>1146</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1"/>
    </row>
    <row r="118" spans="1:1">
      <c r="A118" s="662"/>
    </row>
    <row r="120" spans="1:1">
      <c r="A120" s="662"/>
    </row>
    <row r="122" spans="1:1">
      <c r="A122" s="662"/>
    </row>
    <row r="124" spans="1:1">
      <c r="A124" s="662"/>
    </row>
    <row r="126" spans="1:1">
      <c r="A126" s="662"/>
    </row>
    <row r="128" spans="1:1">
      <c r="A128" s="662"/>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4.4"/>
  <cols>
    <col min="1" max="1" width="20.109375" customWidth="1"/>
    <col min="2" max="2" width="17.44140625" bestFit="1" customWidth="1"/>
    <col min="3" max="3" width="11.88671875" customWidth="1"/>
    <col min="4" max="4" width="12.109375" bestFit="1" customWidth="1"/>
    <col min="5" max="5" width="11.44140625" customWidth="1"/>
    <col min="6" max="6" width="9.5546875" bestFit="1" customWidth="1"/>
    <col min="7" max="7" width="19.109375" customWidth="1"/>
    <col min="8" max="8" width="13" customWidth="1"/>
    <col min="9" max="9" width="14" customWidth="1"/>
    <col min="10" max="10" width="12.109375" bestFit="1" customWidth="1"/>
    <col min="11" max="11" width="15.109375" bestFit="1" customWidth="1"/>
  </cols>
  <sheetData>
    <row r="1" spans="1:18" ht="12.75" customHeight="1">
      <c r="A1" s="142" t="s">
        <v>707</v>
      </c>
      <c r="E1" s="140" t="str">
        <f>Naslovnica!A20</f>
        <v>Kolovoz 2021.</v>
      </c>
      <c r="G1" s="142" t="s">
        <v>948</v>
      </c>
      <c r="H1" s="268"/>
      <c r="I1" s="268"/>
      <c r="J1" s="268"/>
      <c r="K1" s="140" t="str">
        <f>E1</f>
        <v>Kolovoz 2021.</v>
      </c>
    </row>
    <row r="2" spans="1:18" ht="12.75" customHeight="1">
      <c r="A2" s="547" t="s">
        <v>708</v>
      </c>
      <c r="E2" s="557" t="str">
        <f>Naslovnica!A24</f>
        <v>August 2021</v>
      </c>
      <c r="G2" s="547" t="s">
        <v>949</v>
      </c>
      <c r="H2" s="268"/>
      <c r="I2" s="268"/>
      <c r="J2" s="268"/>
      <c r="K2" s="545" t="str">
        <f>E2</f>
        <v>August 2021</v>
      </c>
    </row>
    <row r="3" spans="1:18" ht="12.75" customHeight="1">
      <c r="A3" s="39" t="s">
        <v>480</v>
      </c>
      <c r="G3" s="39" t="s">
        <v>489</v>
      </c>
      <c r="H3" s="268"/>
      <c r="I3" s="268"/>
      <c r="J3" s="268"/>
      <c r="K3" s="268"/>
    </row>
    <row r="4" spans="1:18" ht="45" customHeight="1">
      <c r="A4" s="425" t="s">
        <v>481</v>
      </c>
      <c r="B4" s="425" t="s">
        <v>482</v>
      </c>
      <c r="C4" s="425" t="s">
        <v>483</v>
      </c>
      <c r="D4" s="425" t="s">
        <v>484</v>
      </c>
      <c r="E4" s="425" t="s">
        <v>485</v>
      </c>
      <c r="G4" s="425" t="s">
        <v>481</v>
      </c>
      <c r="H4" s="425" t="s">
        <v>482</v>
      </c>
      <c r="I4" s="425" t="s">
        <v>483</v>
      </c>
      <c r="J4" s="425" t="s">
        <v>484</v>
      </c>
      <c r="K4" s="425" t="s">
        <v>490</v>
      </c>
    </row>
    <row r="5" spans="1:18" ht="12.75" customHeight="1">
      <c r="A5" s="96" t="s">
        <v>1528</v>
      </c>
      <c r="B5" s="97">
        <v>13990466</v>
      </c>
      <c r="C5" s="98">
        <v>0.12798535712151335</v>
      </c>
      <c r="D5" s="99">
        <v>470</v>
      </c>
      <c r="E5" s="253">
        <v>11.899999999999999</v>
      </c>
      <c r="F5" s="53"/>
      <c r="G5" s="96" t="s">
        <v>1547</v>
      </c>
      <c r="H5" s="97">
        <v>104280</v>
      </c>
      <c r="I5" s="98">
        <v>0.49787538792074482</v>
      </c>
      <c r="J5" s="99">
        <v>240</v>
      </c>
      <c r="K5" s="253">
        <v>-14.29</v>
      </c>
      <c r="P5" s="77"/>
      <c r="R5" s="836"/>
    </row>
    <row r="6" spans="1:18" ht="12.75" customHeight="1">
      <c r="A6" s="96" t="s">
        <v>1529</v>
      </c>
      <c r="B6" s="97">
        <v>11698971.1</v>
      </c>
      <c r="C6" s="98">
        <v>0.10702266773585409</v>
      </c>
      <c r="D6" s="99">
        <v>29.6</v>
      </c>
      <c r="E6" s="253">
        <v>3.1399999999999997</v>
      </c>
      <c r="F6" s="53"/>
      <c r="G6" s="96" t="s">
        <v>1548</v>
      </c>
      <c r="H6" s="97">
        <v>60000</v>
      </c>
      <c r="I6" s="98">
        <v>0.28646455001193605</v>
      </c>
      <c r="J6" s="99">
        <v>15000</v>
      </c>
      <c r="K6" s="253">
        <v>3.45</v>
      </c>
      <c r="P6" s="77"/>
      <c r="R6" s="836"/>
    </row>
    <row r="7" spans="1:18" ht="12.75" customHeight="1">
      <c r="A7" s="96" t="s">
        <v>1530</v>
      </c>
      <c r="B7" s="97">
        <v>8893767</v>
      </c>
      <c r="C7" s="98">
        <v>8.1360545506527826E-2</v>
      </c>
      <c r="D7" s="99">
        <v>190</v>
      </c>
      <c r="E7" s="253">
        <v>-0.26</v>
      </c>
      <c r="F7" s="53"/>
      <c r="G7" s="96" t="s">
        <v>1549</v>
      </c>
      <c r="H7" s="97">
        <v>45170</v>
      </c>
      <c r="I7" s="98">
        <v>0.21566006206731916</v>
      </c>
      <c r="J7" s="99">
        <v>820</v>
      </c>
      <c r="K7" s="253">
        <v>2.5</v>
      </c>
      <c r="P7" s="77"/>
      <c r="R7" s="836"/>
    </row>
    <row r="8" spans="1:18" ht="12.75" customHeight="1">
      <c r="A8" s="96" t="s">
        <v>1531</v>
      </c>
      <c r="B8" s="97">
        <v>8233036</v>
      </c>
      <c r="C8" s="98">
        <v>7.5316151202845974E-2</v>
      </c>
      <c r="D8" s="99">
        <v>596</v>
      </c>
      <c r="E8" s="253">
        <v>3.11</v>
      </c>
      <c r="G8" s="96"/>
      <c r="H8" s="97"/>
      <c r="I8" s="98"/>
      <c r="J8" s="99"/>
      <c r="K8" s="253"/>
      <c r="P8" s="77"/>
      <c r="R8" s="836"/>
    </row>
    <row r="9" spans="1:18" ht="12.75" customHeight="1">
      <c r="A9" s="96" t="s">
        <v>1532</v>
      </c>
      <c r="B9" s="97">
        <v>6567630</v>
      </c>
      <c r="C9" s="98">
        <v>6.0080948768394468E-2</v>
      </c>
      <c r="D9" s="99">
        <v>1690</v>
      </c>
      <c r="E9" s="253">
        <v>1.5</v>
      </c>
      <c r="G9" s="96"/>
      <c r="H9" s="97"/>
      <c r="I9" s="98"/>
      <c r="J9" s="99"/>
      <c r="K9" s="253"/>
      <c r="P9" s="77"/>
      <c r="R9" s="836"/>
    </row>
    <row r="10" spans="1:18" ht="12.75" customHeight="1">
      <c r="A10" s="96" t="s">
        <v>169</v>
      </c>
      <c r="B10" s="97">
        <v>6126079.2000000002</v>
      </c>
      <c r="C10" s="98">
        <v>5.6041623929229713E-2</v>
      </c>
      <c r="D10" s="99">
        <v>22.6</v>
      </c>
      <c r="E10" s="254">
        <v>2.73</v>
      </c>
      <c r="G10" s="96"/>
      <c r="H10" s="97"/>
      <c r="I10" s="98"/>
      <c r="J10" s="99"/>
      <c r="K10" s="254"/>
    </row>
    <row r="11" spans="1:18" ht="12.75" customHeight="1">
      <c r="A11" s="96" t="s">
        <v>1533</v>
      </c>
      <c r="B11" s="97">
        <v>4983768.8899999997</v>
      </c>
      <c r="C11" s="98">
        <v>4.5591722334176576E-2</v>
      </c>
      <c r="D11" s="99">
        <v>4.8499999999999996</v>
      </c>
      <c r="E11" s="253">
        <v>-1.82</v>
      </c>
      <c r="G11" s="96"/>
      <c r="H11" s="97"/>
      <c r="I11" s="98"/>
      <c r="J11" s="99"/>
      <c r="K11" s="253"/>
    </row>
    <row r="12" spans="1:18" ht="12.75" customHeight="1">
      <c r="A12" s="96" t="s">
        <v>1534</v>
      </c>
      <c r="B12" s="97">
        <v>4903550</v>
      </c>
      <c r="C12" s="98">
        <v>4.4857876636360559E-2</v>
      </c>
      <c r="D12" s="99">
        <v>8400</v>
      </c>
      <c r="E12" s="253">
        <v>7.6899999999999995</v>
      </c>
      <c r="G12" s="96"/>
      <c r="H12" s="97"/>
      <c r="I12" s="98"/>
      <c r="J12" s="99"/>
      <c r="K12" s="253"/>
    </row>
    <row r="13" spans="1:18" ht="12.75" customHeight="1">
      <c r="A13" s="96" t="s">
        <v>1535</v>
      </c>
      <c r="B13" s="97">
        <v>4688845</v>
      </c>
      <c r="C13" s="98">
        <v>4.2893746485100796E-2</v>
      </c>
      <c r="D13" s="99">
        <v>545</v>
      </c>
      <c r="E13" s="253">
        <v>-1.7999999999999998</v>
      </c>
      <c r="G13" s="96"/>
      <c r="H13" s="97"/>
      <c r="I13" s="98"/>
      <c r="J13" s="99"/>
      <c r="K13" s="253"/>
    </row>
    <row r="14" spans="1:18" ht="12.75" customHeight="1">
      <c r="A14" s="96" t="s">
        <v>1536</v>
      </c>
      <c r="B14" s="97">
        <v>4329058</v>
      </c>
      <c r="C14" s="98">
        <v>3.9602400243833498E-2</v>
      </c>
      <c r="D14" s="99">
        <v>428</v>
      </c>
      <c r="E14" s="253">
        <v>1.9</v>
      </c>
      <c r="G14" s="96"/>
      <c r="H14" s="97"/>
      <c r="I14" s="98"/>
      <c r="J14" s="99"/>
      <c r="K14" s="253"/>
    </row>
    <row r="15" spans="1:18" ht="12.75" customHeight="1">
      <c r="A15" s="96" t="s">
        <v>486</v>
      </c>
      <c r="B15" s="97">
        <v>34897849.570000008</v>
      </c>
      <c r="C15" s="98">
        <v>0.31924696003616326</v>
      </c>
      <c r="D15" s="100"/>
      <c r="E15" s="255"/>
      <c r="G15" s="96" t="s">
        <v>491</v>
      </c>
      <c r="H15" s="97"/>
      <c r="I15" s="98"/>
      <c r="J15" s="100"/>
      <c r="K15" s="255"/>
    </row>
    <row r="16" spans="1:18" ht="15.75" customHeight="1">
      <c r="A16" s="427" t="s">
        <v>487</v>
      </c>
      <c r="B16" s="428">
        <f>SUM(B5:B15)</f>
        <v>109313020.76000001</v>
      </c>
      <c r="C16" s="429"/>
      <c r="D16" s="430"/>
      <c r="E16" s="430"/>
      <c r="G16" s="427" t="s">
        <v>487</v>
      </c>
      <c r="H16" s="428">
        <f>SUM(H5:H15)</f>
        <v>209450</v>
      </c>
      <c r="I16" s="429"/>
      <c r="J16" s="430"/>
      <c r="K16" s="430"/>
    </row>
    <row r="17" spans="1:11" ht="12.75" customHeight="1">
      <c r="A17" s="38" t="s">
        <v>488</v>
      </c>
      <c r="G17" s="38" t="s">
        <v>488</v>
      </c>
      <c r="H17" s="268"/>
      <c r="I17" s="268"/>
      <c r="J17" s="268"/>
      <c r="K17" s="268"/>
    </row>
    <row r="18" spans="1:11" ht="12.75" customHeight="1"/>
    <row r="19" spans="1:11" ht="12.75" customHeight="1">
      <c r="A19" s="142" t="s">
        <v>950</v>
      </c>
    </row>
    <row r="20" spans="1:11" ht="12.75" customHeight="1">
      <c r="A20" s="547" t="s">
        <v>951</v>
      </c>
    </row>
    <row r="21" spans="1:11" ht="12.75" customHeight="1">
      <c r="A21" s="39" t="s">
        <v>492</v>
      </c>
    </row>
    <row r="22" spans="1:11" ht="40.799999999999997">
      <c r="A22" s="425" t="s">
        <v>493</v>
      </c>
      <c r="B22" s="425" t="s">
        <v>482</v>
      </c>
      <c r="C22" s="425" t="s">
        <v>483</v>
      </c>
      <c r="D22" s="425" t="s">
        <v>494</v>
      </c>
    </row>
    <row r="23" spans="1:11" ht="15" customHeight="1">
      <c r="A23" s="102" t="s">
        <v>1537</v>
      </c>
      <c r="B23" s="97">
        <v>7983430</v>
      </c>
      <c r="C23" s="103">
        <v>1</v>
      </c>
      <c r="D23" s="137">
        <v>100.75</v>
      </c>
      <c r="E23" s="53"/>
      <c r="F23" s="53"/>
      <c r="H23" s="45"/>
    </row>
    <row r="24" spans="1:11" ht="12.75" customHeight="1">
      <c r="A24" s="102"/>
      <c r="B24" s="97"/>
      <c r="C24" s="103"/>
      <c r="D24" s="137"/>
      <c r="E24" s="53"/>
      <c r="F24" s="53"/>
    </row>
    <row r="25" spans="1:11" ht="12.75" customHeight="1">
      <c r="A25" s="102"/>
      <c r="B25" s="97"/>
      <c r="C25" s="103"/>
      <c r="D25" s="137"/>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491</v>
      </c>
      <c r="B33" s="272">
        <v>0</v>
      </c>
      <c r="C33" s="103"/>
      <c r="D33" s="104"/>
    </row>
    <row r="34" spans="1:10" ht="15" customHeight="1">
      <c r="A34" s="435" t="s">
        <v>487</v>
      </c>
      <c r="B34" s="436">
        <f>SUM(B23:B33)</f>
        <v>7983430</v>
      </c>
      <c r="C34" s="437"/>
      <c r="D34" s="438"/>
    </row>
    <row r="35" spans="1:10" ht="15" customHeight="1">
      <c r="A35" s="101" t="s">
        <v>495</v>
      </c>
      <c r="B35" s="97"/>
      <c r="C35" s="103"/>
      <c r="D35" s="104"/>
    </row>
    <row r="36" spans="1:10" ht="12.75" customHeight="1">
      <c r="A36" s="192" t="s">
        <v>146</v>
      </c>
      <c r="B36" s="272">
        <v>0</v>
      </c>
      <c r="C36" s="103"/>
      <c r="D36" s="104"/>
    </row>
    <row r="37" spans="1:10" ht="12.75" customHeight="1">
      <c r="A37" s="96" t="s">
        <v>491</v>
      </c>
      <c r="B37" s="273">
        <v>0</v>
      </c>
      <c r="C37" s="103"/>
      <c r="D37" s="104"/>
    </row>
    <row r="38" spans="1:10" ht="15" customHeight="1">
      <c r="A38" s="105" t="s">
        <v>487</v>
      </c>
      <c r="B38" s="97"/>
      <c r="C38" s="103"/>
      <c r="D38" s="104"/>
    </row>
    <row r="39" spans="1:10" ht="26.25" customHeight="1">
      <c r="A39" s="431" t="s">
        <v>496</v>
      </c>
      <c r="B39" s="432">
        <f>B34+B38</f>
        <v>7983430</v>
      </c>
      <c r="C39" s="433"/>
      <c r="D39" s="434"/>
    </row>
    <row r="40" spans="1:10" ht="12.75" customHeight="1"/>
    <row r="41" spans="1:10" ht="12.75" customHeight="1">
      <c r="A41" s="142" t="s">
        <v>952</v>
      </c>
      <c r="G41" s="147"/>
      <c r="H41" s="204"/>
      <c r="I41" s="204"/>
      <c r="J41" s="204"/>
    </row>
    <row r="42" spans="1:10" ht="12.75" customHeight="1">
      <c r="A42" s="547" t="s">
        <v>953</v>
      </c>
      <c r="B42" s="45"/>
      <c r="G42" s="166"/>
      <c r="H42" s="204"/>
      <c r="I42" s="204"/>
      <c r="J42" s="204"/>
    </row>
    <row r="43" spans="1:10" ht="12.75" customHeight="1">
      <c r="A43" s="39" t="s">
        <v>492</v>
      </c>
      <c r="G43" s="217"/>
      <c r="H43" s="204"/>
      <c r="I43" s="204"/>
      <c r="J43" s="204"/>
    </row>
    <row r="44" spans="1:10" ht="40.799999999999997">
      <c r="A44" s="425" t="s">
        <v>1003</v>
      </c>
      <c r="B44" s="425" t="s">
        <v>482</v>
      </c>
      <c r="C44" s="425" t="s">
        <v>483</v>
      </c>
      <c r="D44" s="207"/>
      <c r="G44" s="207"/>
      <c r="H44" s="218"/>
      <c r="I44" s="207"/>
      <c r="J44" s="207"/>
    </row>
    <row r="45" spans="1:10" ht="12.75" customHeight="1">
      <c r="A45" s="102" t="s">
        <v>1538</v>
      </c>
      <c r="B45" s="97">
        <v>134961264.37</v>
      </c>
      <c r="C45" s="103">
        <v>0.37474114266771291</v>
      </c>
      <c r="D45" s="209"/>
      <c r="E45" s="53"/>
      <c r="F45" s="53"/>
      <c r="G45" s="206"/>
      <c r="H45" s="203"/>
      <c r="I45" s="208"/>
      <c r="J45" s="209"/>
    </row>
    <row r="46" spans="1:10" ht="12.75" customHeight="1">
      <c r="A46" s="102" t="s">
        <v>1537</v>
      </c>
      <c r="B46" s="97">
        <v>96780000</v>
      </c>
      <c r="C46" s="103">
        <v>0.26872486677327689</v>
      </c>
      <c r="D46" s="209"/>
      <c r="E46" s="53"/>
      <c r="F46" s="53"/>
      <c r="G46" s="214"/>
      <c r="H46" s="215"/>
      <c r="I46" s="208"/>
      <c r="J46" s="209"/>
    </row>
    <row r="47" spans="1:10" ht="12.75" customHeight="1">
      <c r="A47" s="102" t="s">
        <v>1539</v>
      </c>
      <c r="B47" s="97">
        <v>65302379.619999997</v>
      </c>
      <c r="C47" s="103">
        <v>0.18132231104941571</v>
      </c>
      <c r="D47" s="209"/>
      <c r="E47" s="53"/>
      <c r="G47" s="214"/>
      <c r="H47" s="215"/>
      <c r="I47" s="208"/>
      <c r="J47" s="209"/>
    </row>
    <row r="48" spans="1:10" ht="12.75" customHeight="1">
      <c r="A48" s="102" t="s">
        <v>1540</v>
      </c>
      <c r="B48" s="97">
        <v>31157000</v>
      </c>
      <c r="C48" s="103">
        <v>8.6512302893727924E-2</v>
      </c>
      <c r="D48" s="209"/>
      <c r="G48" s="214"/>
      <c r="H48" s="215"/>
      <c r="I48" s="208"/>
      <c r="J48" s="209"/>
    </row>
    <row r="49" spans="1:10" ht="12.75" customHeight="1">
      <c r="A49" s="102" t="s">
        <v>1541</v>
      </c>
      <c r="B49" s="97">
        <v>11725500</v>
      </c>
      <c r="C49" s="103">
        <v>3.255769193376791E-2</v>
      </c>
      <c r="D49" s="209"/>
      <c r="G49" s="214"/>
      <c r="H49" s="215"/>
      <c r="I49" s="208"/>
      <c r="J49" s="209"/>
    </row>
    <row r="50" spans="1:10" ht="12.75" customHeight="1">
      <c r="A50" s="102" t="s">
        <v>1542</v>
      </c>
      <c r="B50" s="97">
        <v>5878500</v>
      </c>
      <c r="C50" s="103">
        <v>1.6322578315010418E-2</v>
      </c>
      <c r="D50" s="210"/>
      <c r="G50" s="214"/>
      <c r="H50" s="215"/>
      <c r="I50" s="208"/>
      <c r="J50" s="210"/>
    </row>
    <row r="51" spans="1:10" ht="12.75" customHeight="1">
      <c r="A51" s="102" t="s">
        <v>1543</v>
      </c>
      <c r="B51" s="97">
        <v>5220414.34</v>
      </c>
      <c r="C51" s="103">
        <v>1.4495300144841954E-2</v>
      </c>
      <c r="D51" s="209"/>
      <c r="G51" s="214"/>
      <c r="H51" s="215"/>
      <c r="I51" s="208"/>
      <c r="J51" s="209"/>
    </row>
    <row r="52" spans="1:10" ht="12.75" customHeight="1">
      <c r="A52" s="102" t="s">
        <v>1544</v>
      </c>
      <c r="B52" s="97">
        <v>4880200</v>
      </c>
      <c r="C52" s="103">
        <v>1.3550641608048626E-2</v>
      </c>
      <c r="D52" s="209"/>
      <c r="G52" s="214"/>
      <c r="H52" s="215"/>
      <c r="I52" s="208"/>
      <c r="J52" s="209"/>
    </row>
    <row r="53" spans="1:10" ht="12.75" customHeight="1">
      <c r="A53" s="102" t="s">
        <v>1545</v>
      </c>
      <c r="B53" s="97">
        <v>2015000</v>
      </c>
      <c r="C53" s="103">
        <v>5.594963903163391E-3</v>
      </c>
      <c r="D53" s="209"/>
      <c r="G53" s="214"/>
      <c r="H53" s="215"/>
      <c r="I53" s="208"/>
      <c r="J53" s="209"/>
    </row>
    <row r="54" spans="1:10" ht="12.75" customHeight="1">
      <c r="A54" s="106" t="s">
        <v>1546</v>
      </c>
      <c r="B54" s="97">
        <v>1112100</v>
      </c>
      <c r="C54" s="103">
        <v>3.0879202762818894E-3</v>
      </c>
      <c r="D54" s="209"/>
      <c r="G54" s="214"/>
      <c r="H54" s="215"/>
      <c r="I54" s="208"/>
      <c r="J54" s="209"/>
    </row>
    <row r="55" spans="1:10" ht="22.8">
      <c r="A55" s="107" t="s">
        <v>497</v>
      </c>
      <c r="B55" s="97">
        <v>1112950</v>
      </c>
      <c r="C55" s="103">
        <v>3.0902804347522068E-3</v>
      </c>
      <c r="D55" s="211"/>
      <c r="G55" s="216"/>
      <c r="H55" s="215"/>
      <c r="I55" s="208"/>
      <c r="J55" s="211"/>
    </row>
    <row r="56" spans="1:10" ht="26.25" customHeight="1">
      <c r="A56" s="431" t="s">
        <v>498</v>
      </c>
      <c r="B56" s="432">
        <f>SUM(B45:B55)</f>
        <v>360145308.32999998</v>
      </c>
      <c r="C56" s="433"/>
      <c r="D56" s="213"/>
      <c r="G56" s="206"/>
      <c r="H56" s="203"/>
      <c r="I56" s="212"/>
      <c r="J56" s="213"/>
    </row>
    <row r="57" spans="1:10" ht="12.75" customHeight="1">
      <c r="G57" s="204"/>
      <c r="H57" s="204"/>
      <c r="I57" s="204"/>
      <c r="J57" s="204"/>
    </row>
    <row r="58" spans="1:10" ht="12.75" customHeight="1">
      <c r="A58" s="143" t="s">
        <v>954</v>
      </c>
      <c r="G58" s="219"/>
      <c r="H58" s="204"/>
      <c r="I58" s="204"/>
      <c r="J58" s="204"/>
    </row>
    <row r="59" spans="1:10" ht="12.75" customHeight="1">
      <c r="A59" s="558" t="s">
        <v>955</v>
      </c>
      <c r="G59" s="220"/>
      <c r="H59" s="204"/>
      <c r="I59" s="204"/>
      <c r="J59" s="204"/>
    </row>
    <row r="60" spans="1:10" ht="12.75" customHeight="1">
      <c r="A60" s="39" t="s">
        <v>499</v>
      </c>
      <c r="G60" s="217"/>
      <c r="H60" s="204"/>
      <c r="I60" s="204"/>
      <c r="J60" s="204"/>
    </row>
    <row r="61" spans="1:10" ht="12.75" customHeight="1">
      <c r="A61" s="426"/>
      <c r="B61" s="939" t="s">
        <v>66</v>
      </c>
      <c r="C61" s="939" t="s">
        <v>67</v>
      </c>
      <c r="D61" s="939" t="s">
        <v>68</v>
      </c>
      <c r="E61" s="939" t="s">
        <v>69</v>
      </c>
      <c r="F61" s="939" t="s">
        <v>70</v>
      </c>
      <c r="G61" s="221"/>
      <c r="H61" s="201"/>
      <c r="I61" s="201"/>
      <c r="J61" s="201"/>
    </row>
    <row r="62" spans="1:10" ht="12.75" customHeight="1">
      <c r="A62" s="426"/>
      <c r="B62" s="940" t="s">
        <v>71</v>
      </c>
      <c r="C62" s="940" t="s">
        <v>72</v>
      </c>
      <c r="D62" s="940" t="s">
        <v>209</v>
      </c>
      <c r="E62" s="940" t="s">
        <v>73</v>
      </c>
      <c r="F62" s="940" t="s">
        <v>74</v>
      </c>
      <c r="G62" s="221"/>
      <c r="H62" s="202"/>
      <c r="I62" s="202"/>
      <c r="J62" s="202"/>
    </row>
    <row r="63" spans="1:10" ht="12.75" customHeight="1">
      <c r="A63" s="108" t="s">
        <v>146</v>
      </c>
      <c r="B63" s="109" t="s">
        <v>146</v>
      </c>
      <c r="C63" s="109" t="s">
        <v>146</v>
      </c>
      <c r="D63" s="109" t="s">
        <v>146</v>
      </c>
      <c r="E63" s="110" t="s">
        <v>146</v>
      </c>
      <c r="F63" s="110" t="s">
        <v>146</v>
      </c>
      <c r="G63" s="206"/>
      <c r="H63" s="203"/>
      <c r="I63" s="203"/>
      <c r="J63" s="205"/>
    </row>
    <row r="64" spans="1:10" ht="15" customHeight="1">
      <c r="A64" s="427" t="s">
        <v>487</v>
      </c>
      <c r="B64" s="439"/>
      <c r="C64" s="439"/>
      <c r="D64" s="439"/>
      <c r="E64" s="440" t="str">
        <f>IF(SUM(E63:E63)=0,"",SUM(E63:E63))</f>
        <v/>
      </c>
      <c r="F64" s="440" t="str">
        <f>IF(SUM(F63:F63)=0,"",SUM(F63:F63))</f>
        <v/>
      </c>
      <c r="G64" s="206"/>
      <c r="H64" s="203"/>
      <c r="I64" s="203"/>
      <c r="J64" s="205"/>
    </row>
    <row r="65" spans="1:7" ht="12.75" customHeight="1"/>
    <row r="66" spans="1:7" ht="12.75" customHeight="1">
      <c r="A66" s="143" t="s">
        <v>956</v>
      </c>
    </row>
    <row r="67" spans="1:7" ht="12.75" customHeight="1">
      <c r="A67" s="558" t="s">
        <v>957</v>
      </c>
    </row>
    <row r="68" spans="1:7" ht="12.75" customHeight="1">
      <c r="A68" s="39" t="s">
        <v>500</v>
      </c>
    </row>
    <row r="69" spans="1:7" ht="12.75" customHeight="1">
      <c r="A69" s="426"/>
      <c r="B69" s="939" t="s">
        <v>66</v>
      </c>
      <c r="C69" s="939" t="s">
        <v>67</v>
      </c>
      <c r="D69" s="939" t="s">
        <v>68</v>
      </c>
      <c r="E69" s="939" t="s">
        <v>69</v>
      </c>
      <c r="F69" s="939" t="s">
        <v>70</v>
      </c>
    </row>
    <row r="70" spans="1:7" ht="12.75" customHeight="1">
      <c r="A70" s="426"/>
      <c r="B70" s="940" t="s">
        <v>71</v>
      </c>
      <c r="C70" s="940" t="s">
        <v>72</v>
      </c>
      <c r="D70" s="940" t="s">
        <v>209</v>
      </c>
      <c r="E70" s="940" t="s">
        <v>73</v>
      </c>
      <c r="F70" s="940" t="s">
        <v>74</v>
      </c>
    </row>
    <row r="71" spans="1:7" ht="12.75" customHeight="1">
      <c r="A71" s="108" t="s">
        <v>146</v>
      </c>
      <c r="B71" s="111" t="s">
        <v>146</v>
      </c>
      <c r="C71" s="111" t="s">
        <v>146</v>
      </c>
      <c r="D71" s="111" t="s">
        <v>146</v>
      </c>
      <c r="E71" s="112" t="s">
        <v>146</v>
      </c>
      <c r="F71" s="112" t="s">
        <v>146</v>
      </c>
      <c r="G71" s="53"/>
    </row>
    <row r="72" spans="1:7" ht="15" customHeight="1">
      <c r="A72" s="427" t="s">
        <v>487</v>
      </c>
      <c r="B72" s="441"/>
      <c r="C72" s="441"/>
      <c r="D72" s="441"/>
      <c r="E72" s="440" t="str">
        <f>IF(SUM(E71)=0,"",SUM(E71))</f>
        <v/>
      </c>
      <c r="F72" s="440" t="str">
        <f>IF(SUM(F71)=0,"",SUM(F71))</f>
        <v/>
      </c>
    </row>
    <row r="73" spans="1:7" ht="12.75" customHeight="1">
      <c r="A73" s="17"/>
    </row>
    <row r="74" spans="1:7" s="268" customFormat="1" ht="12.75" customHeight="1">
      <c r="A74" s="143" t="s">
        <v>1119</v>
      </c>
    </row>
    <row r="75" spans="1:7" s="268" customFormat="1" ht="12.75" customHeight="1">
      <c r="A75" s="558" t="s">
        <v>1120</v>
      </c>
    </row>
    <row r="76" spans="1:7" ht="12.75" customHeight="1">
      <c r="A76" s="39" t="s">
        <v>500</v>
      </c>
    </row>
    <row r="77" spans="1:7" ht="40.799999999999997">
      <c r="A77" s="425" t="s">
        <v>1118</v>
      </c>
      <c r="B77" s="425" t="s">
        <v>482</v>
      </c>
      <c r="C77" s="425" t="s">
        <v>483</v>
      </c>
      <c r="D77" s="425" t="s">
        <v>484</v>
      </c>
      <c r="E77" s="425" t="s">
        <v>485</v>
      </c>
    </row>
    <row r="78" spans="1:7" ht="12.75" customHeight="1">
      <c r="A78" s="96" t="s">
        <v>1205</v>
      </c>
      <c r="B78" s="97">
        <v>1479558.7</v>
      </c>
      <c r="C78" s="98">
        <v>0.80037948221099375</v>
      </c>
      <c r="D78" s="99">
        <v>146.08000000000001</v>
      </c>
      <c r="E78" s="253">
        <v>3.16</v>
      </c>
    </row>
    <row r="79" spans="1:7" ht="12.75" customHeight="1">
      <c r="A79" s="96" t="s">
        <v>1109</v>
      </c>
      <c r="B79" s="97">
        <v>369012.8</v>
      </c>
      <c r="C79" s="98">
        <v>0.19962051778900627</v>
      </c>
      <c r="D79" s="99">
        <v>116.8</v>
      </c>
      <c r="E79" s="253">
        <v>-0.33999999999999997</v>
      </c>
    </row>
    <row r="80" spans="1:7" ht="12.75" customHeight="1">
      <c r="A80" s="427" t="s">
        <v>487</v>
      </c>
      <c r="B80" s="428">
        <f>SUM(B78:B79)</f>
        <v>1848571.5</v>
      </c>
      <c r="C80" s="429"/>
      <c r="D80" s="430"/>
      <c r="E80" s="430"/>
    </row>
    <row r="81" spans="1:11" ht="12.75" customHeight="1">
      <c r="A81" s="17" t="s">
        <v>501</v>
      </c>
      <c r="B81" s="268"/>
      <c r="C81" s="268"/>
      <c r="D81" s="268"/>
      <c r="E81" s="268"/>
    </row>
    <row r="82" spans="1:11" ht="12.75" customHeight="1">
      <c r="A82" s="268"/>
      <c r="B82" s="268"/>
      <c r="C82" s="268"/>
      <c r="D82" s="268"/>
      <c r="E82" s="268"/>
    </row>
    <row r="83" spans="1:11" ht="12.75" customHeight="1">
      <c r="A83" s="631" t="s">
        <v>83</v>
      </c>
      <c r="K83" s="35" t="s">
        <v>1147</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7"/>
  <sheetViews>
    <sheetView showGridLines="0" zoomScaleNormal="100" zoomScaleSheetLayoutView="50" workbookViewId="0"/>
  </sheetViews>
  <sheetFormatPr defaultColWidth="9.109375" defaultRowHeight="13.2"/>
  <cols>
    <col min="1" max="1" width="9.109375" style="323"/>
    <col min="2" max="2" width="13.44140625" style="323" customWidth="1"/>
    <col min="3" max="4" width="14.88671875" style="323" bestFit="1" customWidth="1"/>
    <col min="5" max="5" width="12.109375" style="323" bestFit="1" customWidth="1"/>
    <col min="6" max="6" width="10.5546875" style="323" bestFit="1" customWidth="1"/>
    <col min="7" max="7" width="11.109375" style="323" bestFit="1" customWidth="1"/>
    <col min="8" max="8" width="13.5546875" style="323" customWidth="1"/>
    <col min="9" max="9" width="12.6640625" style="323" bestFit="1" customWidth="1"/>
    <col min="10" max="10" width="12.88671875" style="323" bestFit="1" customWidth="1"/>
    <col min="11" max="16384" width="9.109375" style="323"/>
  </cols>
  <sheetData>
    <row r="1" spans="1:7" ht="13.8">
      <c r="A1" s="751" t="s">
        <v>709</v>
      </c>
      <c r="B1" s="750"/>
      <c r="C1" s="750"/>
      <c r="D1" s="750"/>
    </row>
    <row r="2" spans="1:7">
      <c r="A2" s="752" t="s">
        <v>710</v>
      </c>
      <c r="B2" s="750"/>
      <c r="C2" s="750"/>
      <c r="D2" s="750"/>
    </row>
    <row r="3" spans="1:7">
      <c r="A3" s="42" t="s">
        <v>898</v>
      </c>
    </row>
    <row r="4" spans="1:7">
      <c r="A4" s="1153"/>
      <c r="B4" s="1153"/>
      <c r="C4" s="1153"/>
      <c r="D4" s="1153"/>
      <c r="E4" s="1153"/>
      <c r="F4" s="1153"/>
      <c r="G4" s="1153"/>
    </row>
    <row r="5" spans="1:7">
      <c r="A5" s="151" t="s">
        <v>712</v>
      </c>
    </row>
    <row r="6" spans="1:7" s="754" customFormat="1">
      <c r="A6" s="753" t="s">
        <v>713</v>
      </c>
    </row>
    <row r="8" spans="1:7" ht="66">
      <c r="A8" s="777" t="s">
        <v>711</v>
      </c>
      <c r="B8" s="757" t="s">
        <v>664</v>
      </c>
      <c r="C8" s="757" t="s">
        <v>665</v>
      </c>
      <c r="D8" s="757" t="s">
        <v>666</v>
      </c>
      <c r="E8" s="749"/>
    </row>
    <row r="9" spans="1:7">
      <c r="A9" s="758" t="s">
        <v>890</v>
      </c>
      <c r="B9" s="759">
        <v>7</v>
      </c>
      <c r="C9" s="759">
        <v>13</v>
      </c>
      <c r="D9" s="759">
        <v>7</v>
      </c>
    </row>
    <row r="10" spans="1:7">
      <c r="A10" s="758" t="s">
        <v>895</v>
      </c>
      <c r="B10" s="759">
        <v>8</v>
      </c>
      <c r="C10" s="759">
        <v>13</v>
      </c>
      <c r="D10" s="759">
        <v>7</v>
      </c>
    </row>
    <row r="11" spans="1:7">
      <c r="A11" s="758" t="s">
        <v>946</v>
      </c>
      <c r="B11" s="759">
        <v>8</v>
      </c>
      <c r="C11" s="759">
        <v>13</v>
      </c>
      <c r="D11" s="759">
        <v>7</v>
      </c>
    </row>
    <row r="12" spans="1:7">
      <c r="A12" s="758" t="s">
        <v>1004</v>
      </c>
      <c r="B12" s="759">
        <v>8</v>
      </c>
      <c r="C12" s="759">
        <v>13</v>
      </c>
      <c r="D12" s="759">
        <v>7</v>
      </c>
    </row>
    <row r="13" spans="1:7">
      <c r="A13" s="758" t="s">
        <v>1097</v>
      </c>
      <c r="B13" s="759">
        <v>7</v>
      </c>
      <c r="C13" s="759">
        <v>13</v>
      </c>
      <c r="D13" s="759">
        <v>7</v>
      </c>
    </row>
    <row r="14" spans="1:7">
      <c r="A14" s="758" t="s">
        <v>1105</v>
      </c>
      <c r="B14" s="759">
        <v>7</v>
      </c>
      <c r="C14" s="759">
        <v>13</v>
      </c>
      <c r="D14" s="759">
        <v>7</v>
      </c>
    </row>
    <row r="15" spans="1:7">
      <c r="A15" s="758" t="s">
        <v>1206</v>
      </c>
      <c r="B15" s="759">
        <v>7</v>
      </c>
      <c r="C15" s="759">
        <v>13</v>
      </c>
      <c r="D15" s="759">
        <v>7</v>
      </c>
    </row>
    <row r="16" spans="1:7">
      <c r="A16" s="323" t="s">
        <v>1243</v>
      </c>
      <c r="B16" s="323">
        <v>7</v>
      </c>
      <c r="C16" s="323">
        <v>13</v>
      </c>
      <c r="D16" s="323">
        <v>6</v>
      </c>
    </row>
    <row r="17" spans="1:8">
      <c r="A17" s="852" t="s">
        <v>1508</v>
      </c>
      <c r="B17" s="323">
        <v>6</v>
      </c>
      <c r="C17" s="323">
        <v>13</v>
      </c>
      <c r="D17" s="323">
        <v>6</v>
      </c>
    </row>
    <row r="18" spans="1:8">
      <c r="A18" s="34" t="s">
        <v>516</v>
      </c>
    </row>
    <row r="19" spans="1:8">
      <c r="A19" s="34"/>
    </row>
    <row r="20" spans="1:8">
      <c r="A20" s="151" t="s">
        <v>714</v>
      </c>
    </row>
    <row r="21" spans="1:8" s="754" customFormat="1">
      <c r="A21" s="753" t="s">
        <v>715</v>
      </c>
    </row>
    <row r="23" spans="1:8" s="755" customFormat="1">
      <c r="D23" s="140" t="s">
        <v>663</v>
      </c>
    </row>
    <row r="24" spans="1:8" s="755" customFormat="1" ht="66">
      <c r="A24" s="777" t="s">
        <v>711</v>
      </c>
      <c r="B24" s="757" t="s">
        <v>664</v>
      </c>
      <c r="C24" s="757" t="s">
        <v>665</v>
      </c>
      <c r="D24" s="757" t="s">
        <v>666</v>
      </c>
      <c r="H24" s="632"/>
    </row>
    <row r="25" spans="1:8">
      <c r="A25" s="758" t="s">
        <v>890</v>
      </c>
      <c r="B25" s="760">
        <v>26962504.780000001</v>
      </c>
      <c r="C25" s="760">
        <v>643361182.92999995</v>
      </c>
      <c r="D25" s="760">
        <v>4887481299.5200005</v>
      </c>
      <c r="H25" s="633"/>
    </row>
    <row r="26" spans="1:8">
      <c r="A26" s="758" t="s">
        <v>895</v>
      </c>
      <c r="B26" s="760">
        <v>35330535.030000001</v>
      </c>
      <c r="C26" s="760">
        <v>674308740.87000012</v>
      </c>
      <c r="D26" s="760">
        <v>5051461411.3599997</v>
      </c>
    </row>
    <row r="27" spans="1:8">
      <c r="A27" s="758" t="s">
        <v>946</v>
      </c>
      <c r="B27" s="760">
        <v>28523526.240000002</v>
      </c>
      <c r="C27" s="760">
        <v>689369248.30999994</v>
      </c>
      <c r="D27" s="760">
        <v>5033734212.2300005</v>
      </c>
    </row>
    <row r="28" spans="1:8">
      <c r="A28" s="758" t="s">
        <v>1004</v>
      </c>
      <c r="B28" s="760">
        <v>23106079.199999999</v>
      </c>
      <c r="C28" s="760">
        <v>446254295.61000001</v>
      </c>
      <c r="D28" s="760">
        <v>4762517597.2600002</v>
      </c>
    </row>
    <row r="29" spans="1:8">
      <c r="A29" s="758" t="s">
        <v>1097</v>
      </c>
      <c r="B29" s="760">
        <v>25085759.48</v>
      </c>
      <c r="C29" s="760">
        <v>466382089.70999998</v>
      </c>
      <c r="D29" s="760">
        <v>4767162185.4899998</v>
      </c>
      <c r="E29" s="1029"/>
      <c r="F29" s="1029"/>
      <c r="G29" s="1029"/>
    </row>
    <row r="30" spans="1:8">
      <c r="A30" s="758" t="s">
        <v>1105</v>
      </c>
      <c r="B30" s="760">
        <v>24967072.579999998</v>
      </c>
      <c r="C30" s="760">
        <v>476551769.30000001</v>
      </c>
      <c r="D30" s="760">
        <v>4788638479.9700003</v>
      </c>
    </row>
    <row r="31" spans="1:8">
      <c r="A31" s="758" t="s">
        <v>1206</v>
      </c>
      <c r="B31" s="760">
        <v>26311748.579999998</v>
      </c>
      <c r="C31" s="760">
        <v>495411108.20999998</v>
      </c>
      <c r="D31" s="760">
        <v>4848513273.4499998</v>
      </c>
    </row>
    <row r="32" spans="1:8">
      <c r="A32" s="323" t="s">
        <v>1243</v>
      </c>
      <c r="B32" s="760">
        <v>20389558.68</v>
      </c>
      <c r="C32" s="760">
        <v>506920029.89999998</v>
      </c>
      <c r="D32" s="760">
        <v>4853211758.4700003</v>
      </c>
    </row>
    <row r="33" spans="1:10">
      <c r="A33" s="852" t="s">
        <v>1508</v>
      </c>
      <c r="B33" s="760">
        <v>29839912.25</v>
      </c>
      <c r="C33" s="760">
        <v>494742404.03999996</v>
      </c>
      <c r="D33" s="760">
        <v>4698968245.6599998</v>
      </c>
      <c r="E33" s="1029"/>
      <c r="F33" s="1029"/>
      <c r="G33" s="1029"/>
    </row>
    <row r="34" spans="1:10">
      <c r="A34" s="34" t="s">
        <v>516</v>
      </c>
    </row>
    <row r="35" spans="1:10">
      <c r="A35" s="573"/>
    </row>
    <row r="37" spans="1:10" s="754" customFormat="1">
      <c r="A37" s="151" t="s">
        <v>716</v>
      </c>
      <c r="B37" s="323"/>
      <c r="C37" s="323"/>
      <c r="D37" s="323"/>
      <c r="E37" s="323"/>
      <c r="F37" s="323"/>
      <c r="G37" s="323"/>
      <c r="H37" s="323"/>
      <c r="I37" s="323"/>
      <c r="J37" s="323"/>
    </row>
    <row r="38" spans="1:10">
      <c r="A38" s="753" t="s">
        <v>717</v>
      </c>
      <c r="B38" s="754"/>
      <c r="C38" s="754"/>
      <c r="D38" s="754"/>
      <c r="E38" s="754"/>
      <c r="F38" s="754"/>
      <c r="G38" s="754"/>
      <c r="H38" s="754"/>
      <c r="I38" s="754"/>
      <c r="J38" s="754"/>
    </row>
    <row r="39" spans="1:10" s="755" customFormat="1">
      <c r="A39" s="323"/>
      <c r="B39" s="323"/>
      <c r="C39" s="323"/>
      <c r="D39" s="323"/>
      <c r="E39" s="323"/>
      <c r="F39" s="323"/>
      <c r="G39" s="323"/>
      <c r="H39" s="323"/>
      <c r="I39" s="323"/>
      <c r="J39" s="323"/>
    </row>
    <row r="40" spans="1:10" s="755" customFormat="1">
      <c r="C40" s="140" t="s">
        <v>663</v>
      </c>
    </row>
    <row r="41" spans="1:10" ht="52.8">
      <c r="A41" s="777" t="s">
        <v>711</v>
      </c>
      <c r="B41" s="757" t="s">
        <v>664</v>
      </c>
      <c r="C41" s="757" t="s">
        <v>665</v>
      </c>
      <c r="D41" s="755"/>
      <c r="E41" s="755"/>
      <c r="F41" s="755"/>
      <c r="G41" s="755"/>
      <c r="H41" s="755"/>
      <c r="I41" s="755"/>
      <c r="J41" s="755"/>
    </row>
    <row r="42" spans="1:10">
      <c r="A42" s="758" t="s">
        <v>890</v>
      </c>
      <c r="B42" s="760">
        <v>883191040.87</v>
      </c>
      <c r="C42" s="760">
        <v>63704837486.640007</v>
      </c>
    </row>
    <row r="43" spans="1:10">
      <c r="A43" s="758" t="s">
        <v>895</v>
      </c>
      <c r="B43" s="760">
        <v>958580449.08000004</v>
      </c>
      <c r="C43" s="760">
        <v>64060198640.399994</v>
      </c>
    </row>
    <row r="44" spans="1:10">
      <c r="A44" s="758" t="s">
        <v>946</v>
      </c>
      <c r="B44" s="760">
        <v>952430859.49999988</v>
      </c>
      <c r="C44" s="760">
        <v>71879828164.23999</v>
      </c>
    </row>
    <row r="45" spans="1:10">
      <c r="A45" s="758" t="s">
        <v>1004</v>
      </c>
      <c r="B45" s="760">
        <v>1055282770.03</v>
      </c>
      <c r="C45" s="760">
        <v>64379615908.760002</v>
      </c>
      <c r="D45" s="746"/>
      <c r="E45" s="746"/>
      <c r="F45" s="746"/>
      <c r="G45" s="746"/>
      <c r="H45" s="746"/>
      <c r="I45" s="746"/>
      <c r="J45" s="746"/>
    </row>
    <row r="46" spans="1:10">
      <c r="A46" s="758" t="s">
        <v>1097</v>
      </c>
      <c r="B46" s="760">
        <v>1556161632.3999999</v>
      </c>
      <c r="C46" s="760">
        <v>74137097962.550003</v>
      </c>
      <c r="H46" s="633"/>
    </row>
    <row r="47" spans="1:10">
      <c r="A47" s="758" t="s">
        <v>1105</v>
      </c>
      <c r="B47" s="760">
        <v>1576542951.0999999</v>
      </c>
      <c r="C47" s="760">
        <v>74376441449.460007</v>
      </c>
    </row>
    <row r="48" spans="1:10">
      <c r="A48" s="758" t="s">
        <v>1206</v>
      </c>
      <c r="B48" s="760">
        <v>1822577372.0999999</v>
      </c>
      <c r="C48" s="760">
        <v>68389725441.550003</v>
      </c>
    </row>
    <row r="49" spans="1:10">
      <c r="A49" s="323" t="s">
        <v>1243</v>
      </c>
      <c r="B49" s="760">
        <v>2838499516.8299999</v>
      </c>
      <c r="C49" s="760">
        <v>73847968479.62999</v>
      </c>
    </row>
    <row r="50" spans="1:10">
      <c r="A50" s="852" t="s">
        <v>1508</v>
      </c>
      <c r="B50" s="760">
        <v>2923885266.8499999</v>
      </c>
      <c r="C50" s="760">
        <v>83705869911.970001</v>
      </c>
    </row>
    <row r="51" spans="1:10">
      <c r="A51" s="284" t="s">
        <v>874</v>
      </c>
    </row>
    <row r="52" spans="1:10">
      <c r="A52" s="811" t="s">
        <v>875</v>
      </c>
    </row>
    <row r="53" spans="1:10">
      <c r="A53" s="34" t="s">
        <v>516</v>
      </c>
    </row>
    <row r="54" spans="1:10">
      <c r="A54" s="151" t="s">
        <v>922</v>
      </c>
    </row>
    <row r="55" spans="1:10" ht="15" customHeight="1">
      <c r="A55" s="753" t="s">
        <v>923</v>
      </c>
    </row>
    <row r="56" spans="1:10" ht="15" customHeight="1">
      <c r="J56" s="140" t="s">
        <v>663</v>
      </c>
    </row>
    <row r="57" spans="1:10" ht="13.8">
      <c r="A57" s="750"/>
      <c r="B57" s="1154" t="s">
        <v>937</v>
      </c>
      <c r="C57" s="1154"/>
      <c r="D57" s="1154"/>
      <c r="E57" s="1154"/>
      <c r="F57" s="1154"/>
      <c r="G57" s="1154"/>
      <c r="H57" s="1154"/>
      <c r="I57" s="1154"/>
      <c r="J57" s="1154"/>
    </row>
    <row r="58" spans="1:10" ht="81.599999999999994">
      <c r="A58" s="777" t="s">
        <v>711</v>
      </c>
      <c r="B58" s="843" t="s">
        <v>938</v>
      </c>
      <c r="C58" s="843" t="s">
        <v>939</v>
      </c>
      <c r="D58" s="843" t="s">
        <v>940</v>
      </c>
      <c r="E58" s="843" t="s">
        <v>941</v>
      </c>
      <c r="F58" s="843" t="s">
        <v>942</v>
      </c>
      <c r="G58" s="843" t="s">
        <v>943</v>
      </c>
      <c r="H58" s="851" t="s">
        <v>944</v>
      </c>
      <c r="I58" s="851" t="s">
        <v>945</v>
      </c>
      <c r="J58" s="843" t="s">
        <v>924</v>
      </c>
    </row>
    <row r="59" spans="1:10">
      <c r="A59" s="852" t="s">
        <v>890</v>
      </c>
      <c r="B59" s="841">
        <v>2205052261.21</v>
      </c>
      <c r="C59" s="841">
        <v>40115071.869999997</v>
      </c>
      <c r="D59" s="841">
        <v>225998943.99000001</v>
      </c>
      <c r="E59" s="841">
        <v>0</v>
      </c>
      <c r="F59" s="841">
        <v>0</v>
      </c>
      <c r="G59" s="841">
        <v>103088815.43000001</v>
      </c>
      <c r="H59" s="841">
        <v>0</v>
      </c>
      <c r="I59" s="841">
        <v>23822548</v>
      </c>
      <c r="J59" s="841">
        <v>2598077640.4999995</v>
      </c>
    </row>
    <row r="60" spans="1:10">
      <c r="A60" s="852" t="s">
        <v>895</v>
      </c>
      <c r="B60" s="841">
        <v>2421756293.1199999</v>
      </c>
      <c r="C60" s="841">
        <v>10326553.619999999</v>
      </c>
      <c r="D60" s="841">
        <v>0</v>
      </c>
      <c r="E60" s="841">
        <v>0</v>
      </c>
      <c r="F60" s="841">
        <v>0</v>
      </c>
      <c r="G60" s="841">
        <v>96472811.489999995</v>
      </c>
      <c r="H60" s="841">
        <v>0</v>
      </c>
      <c r="I60" s="841">
        <v>14989259</v>
      </c>
      <c r="J60" s="841">
        <v>2543544917.2299995</v>
      </c>
    </row>
    <row r="61" spans="1:10">
      <c r="A61" s="852" t="s">
        <v>946</v>
      </c>
      <c r="B61" s="841">
        <v>2053200805.8699999</v>
      </c>
      <c r="C61" s="841">
        <v>21168125.230000019</v>
      </c>
      <c r="D61" s="841">
        <v>0</v>
      </c>
      <c r="E61" s="841">
        <v>0</v>
      </c>
      <c r="F61" s="841">
        <v>0</v>
      </c>
      <c r="G61" s="841">
        <v>43779936.980000004</v>
      </c>
      <c r="H61" s="841">
        <v>0</v>
      </c>
      <c r="I61" s="841">
        <v>34833088.239999995</v>
      </c>
      <c r="J61" s="841">
        <v>2152981956.3199997</v>
      </c>
    </row>
    <row r="62" spans="1:10">
      <c r="A62" s="852" t="s">
        <v>1004</v>
      </c>
      <c r="B62" s="841">
        <v>3248325997.1374593</v>
      </c>
      <c r="C62" s="841">
        <v>15779178.74418975</v>
      </c>
      <c r="D62" s="841">
        <v>0</v>
      </c>
      <c r="E62" s="841">
        <v>0</v>
      </c>
      <c r="F62" s="841">
        <v>0</v>
      </c>
      <c r="G62" s="841">
        <v>60032322.7324</v>
      </c>
      <c r="H62" s="841">
        <v>0</v>
      </c>
      <c r="I62" s="841">
        <v>8669671.3699999992</v>
      </c>
      <c r="J62" s="841">
        <v>3332807169.9840488</v>
      </c>
    </row>
    <row r="63" spans="1:10">
      <c r="A63" s="852" t="s">
        <v>1097</v>
      </c>
      <c r="B63" s="841">
        <v>1065610680.5776603</v>
      </c>
      <c r="C63" s="841">
        <v>2361570.7503999993</v>
      </c>
      <c r="D63" s="841">
        <v>0</v>
      </c>
      <c r="E63" s="841">
        <v>0</v>
      </c>
      <c r="F63" s="841">
        <v>0</v>
      </c>
      <c r="G63" s="841">
        <v>74187470.391000003</v>
      </c>
      <c r="H63" s="841">
        <v>0</v>
      </c>
      <c r="I63" s="841">
        <v>16743858.124341002</v>
      </c>
      <c r="J63" s="841">
        <v>1158903579.8434012</v>
      </c>
    </row>
    <row r="64" spans="1:10">
      <c r="A64" s="852" t="s">
        <v>1105</v>
      </c>
      <c r="B64" s="841">
        <v>1226025283.1185656</v>
      </c>
      <c r="C64" s="841">
        <v>782433.43800000008</v>
      </c>
      <c r="D64" s="841">
        <v>0</v>
      </c>
      <c r="E64" s="841">
        <v>0</v>
      </c>
      <c r="F64" s="841">
        <v>0</v>
      </c>
      <c r="G64" s="841">
        <v>1830368.923</v>
      </c>
      <c r="H64" s="841">
        <v>0</v>
      </c>
      <c r="I64" s="841">
        <v>6640210.54</v>
      </c>
      <c r="J64" s="841">
        <v>1235278296.0195656</v>
      </c>
    </row>
    <row r="65" spans="1:10">
      <c r="A65" s="852" t="s">
        <v>1206</v>
      </c>
      <c r="B65" s="841">
        <v>1217931277.6589918</v>
      </c>
      <c r="C65" s="841">
        <v>36587646.544</v>
      </c>
      <c r="D65" s="841">
        <v>48306405.590000004</v>
      </c>
      <c r="E65" s="841">
        <v>0</v>
      </c>
      <c r="F65" s="841">
        <v>0</v>
      </c>
      <c r="G65" s="841">
        <v>112100238.66600001</v>
      </c>
      <c r="H65" s="841">
        <v>0</v>
      </c>
      <c r="I65" s="841">
        <v>6456466.4500000002</v>
      </c>
      <c r="J65" s="841">
        <v>1421382034.9089916</v>
      </c>
    </row>
    <row r="66" spans="1:10">
      <c r="A66" s="852" t="s">
        <v>1243</v>
      </c>
      <c r="B66" s="841">
        <v>1730100207.7345986</v>
      </c>
      <c r="C66" s="841">
        <v>22980291.312305998</v>
      </c>
      <c r="D66" s="841">
        <v>98418138.030000001</v>
      </c>
      <c r="E66" s="841">
        <v>0</v>
      </c>
      <c r="F66" s="841">
        <v>0</v>
      </c>
      <c r="G66" s="841">
        <v>43116686.745338805</v>
      </c>
      <c r="H66" s="841">
        <v>0</v>
      </c>
      <c r="I66" s="841">
        <v>42807156.219999999</v>
      </c>
      <c r="J66" s="841">
        <v>1937422480.0422435</v>
      </c>
    </row>
    <row r="67" spans="1:10">
      <c r="A67" s="852" t="s">
        <v>1508</v>
      </c>
      <c r="B67" s="841">
        <v>1773020765.1849144</v>
      </c>
      <c r="C67" s="841">
        <v>52789384.563280001</v>
      </c>
      <c r="D67" s="841">
        <v>0</v>
      </c>
      <c r="E67" s="841">
        <v>0</v>
      </c>
      <c r="F67" s="841">
        <v>0</v>
      </c>
      <c r="G67" s="841">
        <v>122361249.82817401</v>
      </c>
      <c r="H67" s="841">
        <v>0</v>
      </c>
      <c r="I67" s="841">
        <v>24110251.68</v>
      </c>
      <c r="J67" s="841">
        <v>1972281651.2563686</v>
      </c>
    </row>
    <row r="68" spans="1:10">
      <c r="A68" s="34" t="s">
        <v>516</v>
      </c>
    </row>
    <row r="70" spans="1:10">
      <c r="A70" s="631" t="s">
        <v>83</v>
      </c>
    </row>
    <row r="75" spans="1:10">
      <c r="J75" s="35" t="s">
        <v>1148</v>
      </c>
    </row>
    <row r="106" spans="2:2">
      <c r="B106" s="756"/>
    </row>
    <row r="107" spans="2:2">
      <c r="B107" s="761"/>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4.4"/>
  <cols>
    <col min="1" max="1" width="31.88671875" customWidth="1"/>
    <col min="2" max="2" width="11.109375" bestFit="1" customWidth="1"/>
    <col min="3" max="3" width="14.44140625" customWidth="1"/>
    <col min="4" max="4" width="33.44140625" customWidth="1"/>
    <col min="5" max="5" width="6.44140625" bestFit="1" customWidth="1"/>
    <col min="6" max="6" width="6.109375" customWidth="1"/>
    <col min="7" max="7" width="8" style="268" customWidth="1"/>
    <col min="8" max="8" width="11.88671875" bestFit="1" customWidth="1"/>
    <col min="9" max="9" width="11.6640625" bestFit="1" customWidth="1"/>
    <col min="10" max="10" width="9.109375" bestFit="1" customWidth="1"/>
    <col min="11" max="11" width="8.109375" bestFit="1" customWidth="1"/>
    <col min="12" max="12" width="8.88671875" customWidth="1"/>
    <col min="13" max="14" width="9.109375" customWidth="1"/>
    <col min="15" max="15" width="10.109375" customWidth="1"/>
    <col min="16" max="16" width="12.88671875" bestFit="1" customWidth="1"/>
    <col min="17" max="17" width="10.109375" bestFit="1" customWidth="1"/>
  </cols>
  <sheetData>
    <row r="1" spans="1:19" ht="15" customHeight="1">
      <c r="A1" s="618" t="s">
        <v>718</v>
      </c>
      <c r="B1" s="553"/>
      <c r="C1" s="553"/>
      <c r="D1" s="553"/>
      <c r="E1" s="554"/>
      <c r="F1" s="554"/>
      <c r="G1" s="554"/>
      <c r="H1" s="554"/>
      <c r="I1" s="554"/>
      <c r="J1" s="554"/>
      <c r="K1" s="554"/>
      <c r="L1" s="554"/>
    </row>
    <row r="2" spans="1:19" ht="15" customHeight="1">
      <c r="A2" s="619" t="s">
        <v>719</v>
      </c>
      <c r="B2" s="556"/>
      <c r="C2" s="556"/>
      <c r="D2" s="556"/>
      <c r="E2" s="556"/>
      <c r="F2" s="556"/>
      <c r="G2" s="556"/>
      <c r="H2" s="556"/>
      <c r="I2" s="556"/>
      <c r="J2" s="554"/>
      <c r="K2" s="554"/>
      <c r="L2" s="554"/>
    </row>
    <row r="3" spans="1:19" s="268" customFormat="1">
      <c r="A3" s="555"/>
      <c r="B3" s="556"/>
      <c r="C3" s="556"/>
      <c r="D3" s="556"/>
      <c r="E3" s="556"/>
      <c r="F3" s="556"/>
      <c r="G3" s="556"/>
      <c r="H3" s="556"/>
      <c r="I3" s="556"/>
      <c r="J3" s="554"/>
      <c r="K3" s="554"/>
      <c r="L3" s="554"/>
    </row>
    <row r="4" spans="1:19" ht="12.75" customHeight="1">
      <c r="A4" s="142" t="s">
        <v>720</v>
      </c>
    </row>
    <row r="5" spans="1:19" ht="12.75" customHeight="1">
      <c r="A5" s="547" t="s">
        <v>721</v>
      </c>
      <c r="H5" s="268"/>
      <c r="I5" s="268"/>
    </row>
    <row r="6" spans="1:19" ht="12.75" customHeight="1">
      <c r="F6" s="140"/>
      <c r="G6" s="140"/>
      <c r="H6" s="1156" t="str">
        <f>Naslovnica!A20</f>
        <v>Kolovoz 2021.</v>
      </c>
      <c r="I6" s="1156"/>
    </row>
    <row r="7" spans="1:19" ht="12.75" customHeight="1">
      <c r="F7" s="290"/>
      <c r="G7" s="290"/>
      <c r="H7" s="1157" t="str">
        <f>Naslovnica!A24</f>
        <v>August 2021</v>
      </c>
      <c r="I7" s="1157"/>
    </row>
    <row r="8" spans="1:19" ht="15" customHeight="1">
      <c r="A8" s="577"/>
      <c r="B8" s="578"/>
      <c r="C8" s="578"/>
      <c r="D8" s="578"/>
      <c r="E8" s="578"/>
      <c r="F8" s="578"/>
      <c r="G8" s="578"/>
      <c r="H8" s="782"/>
      <c r="I8" s="782"/>
      <c r="J8" s="579"/>
      <c r="K8" s="1155" t="s">
        <v>1198</v>
      </c>
      <c r="L8" s="1155"/>
    </row>
    <row r="9" spans="1:19" ht="30.6">
      <c r="A9" s="580" t="s">
        <v>75</v>
      </c>
      <c r="B9" s="581" t="s">
        <v>174</v>
      </c>
      <c r="C9" s="581" t="s">
        <v>175</v>
      </c>
      <c r="D9" s="582" t="s">
        <v>76</v>
      </c>
      <c r="E9" s="581" t="s">
        <v>109</v>
      </c>
      <c r="F9" s="581" t="s">
        <v>148</v>
      </c>
      <c r="G9" s="581" t="s">
        <v>675</v>
      </c>
      <c r="H9" s="581" t="s">
        <v>821</v>
      </c>
      <c r="I9" s="581" t="s">
        <v>1554</v>
      </c>
      <c r="J9" s="581" t="s">
        <v>669</v>
      </c>
      <c r="K9" s="581" t="s">
        <v>673</v>
      </c>
      <c r="L9" s="581" t="s">
        <v>60</v>
      </c>
    </row>
    <row r="10" spans="1:19" ht="30.6">
      <c r="A10" s="583" t="s">
        <v>210</v>
      </c>
      <c r="B10" s="584" t="s">
        <v>177</v>
      </c>
      <c r="C10" s="584" t="s">
        <v>176</v>
      </c>
      <c r="D10" s="585" t="s">
        <v>77</v>
      </c>
      <c r="E10" s="584" t="s">
        <v>475</v>
      </c>
      <c r="F10" s="584" t="s">
        <v>149</v>
      </c>
      <c r="G10" s="586" t="s">
        <v>676</v>
      </c>
      <c r="H10" s="586" t="s">
        <v>822</v>
      </c>
      <c r="I10" s="586" t="s">
        <v>823</v>
      </c>
      <c r="J10" s="586" t="s">
        <v>816</v>
      </c>
      <c r="K10" s="586" t="s">
        <v>256</v>
      </c>
      <c r="L10" s="586" t="s">
        <v>257</v>
      </c>
    </row>
    <row r="11" spans="1:19" ht="12.75" customHeight="1">
      <c r="A11" s="136" t="s">
        <v>1256</v>
      </c>
      <c r="B11" s="194">
        <v>28508707379</v>
      </c>
      <c r="C11" s="442" t="s">
        <v>1257</v>
      </c>
      <c r="D11" s="442" t="s">
        <v>1258</v>
      </c>
      <c r="E11" s="443" t="s">
        <v>1259</v>
      </c>
      <c r="F11" s="443" t="s">
        <v>1255</v>
      </c>
      <c r="G11" s="443" t="s">
        <v>1260</v>
      </c>
      <c r="H11" s="444">
        <v>37508609.509999998</v>
      </c>
      <c r="I11" s="445">
        <v>1515.7290055547162</v>
      </c>
      <c r="J11" s="446">
        <v>2.7647682635310034E-3</v>
      </c>
      <c r="K11" s="446">
        <v>4.6135378052998277E-3</v>
      </c>
      <c r="L11" s="446">
        <v>0.16339903670267697</v>
      </c>
      <c r="M11" s="297"/>
      <c r="N11" s="297"/>
      <c r="O11" s="297"/>
      <c r="P11" s="167"/>
      <c r="Q11" s="200"/>
      <c r="R11" s="77"/>
      <c r="S11" s="77"/>
    </row>
    <row r="12" spans="1:19" ht="12.75" customHeight="1">
      <c r="A12" s="136" t="s">
        <v>1261</v>
      </c>
      <c r="B12" s="194">
        <v>26655747081</v>
      </c>
      <c r="C12" s="442" t="s">
        <v>1262</v>
      </c>
      <c r="D12" s="442" t="s">
        <v>1258</v>
      </c>
      <c r="E12" s="443" t="s">
        <v>1263</v>
      </c>
      <c r="F12" s="443" t="s">
        <v>1255</v>
      </c>
      <c r="G12" s="443" t="s">
        <v>1264</v>
      </c>
      <c r="H12" s="444">
        <v>121779885.14</v>
      </c>
      <c r="I12" s="445">
        <v>194.47776511496406</v>
      </c>
      <c r="J12" s="446">
        <v>8.9657394096382959E-3</v>
      </c>
      <c r="K12" s="446">
        <v>2.6364621060332993E-3</v>
      </c>
      <c r="L12" s="446">
        <v>6.2631220024367718E-2</v>
      </c>
      <c r="M12" s="297"/>
      <c r="N12" s="297"/>
      <c r="O12" s="297"/>
      <c r="P12" s="167"/>
      <c r="Q12" s="200"/>
      <c r="R12" s="77"/>
      <c r="S12" s="77"/>
    </row>
    <row r="13" spans="1:19" ht="12.75" customHeight="1">
      <c r="A13" s="136" t="s">
        <v>1265</v>
      </c>
      <c r="B13" s="194">
        <v>12916294683</v>
      </c>
      <c r="C13" s="442" t="s">
        <v>1266</v>
      </c>
      <c r="D13" s="442" t="s">
        <v>1258</v>
      </c>
      <c r="E13" s="114" t="s">
        <v>1267</v>
      </c>
      <c r="F13" s="114" t="s">
        <v>1255</v>
      </c>
      <c r="G13" s="114" t="s">
        <v>1264</v>
      </c>
      <c r="H13" s="444">
        <v>139025930.59</v>
      </c>
      <c r="I13" s="445">
        <v>120.23437788495849</v>
      </c>
      <c r="J13" s="446">
        <v>1.3117763620570155E-2</v>
      </c>
      <c r="K13" s="446">
        <v>2.1782614268528455E-4</v>
      </c>
      <c r="L13" s="446">
        <v>3.1757488302339709E-3</v>
      </c>
      <c r="M13" s="297"/>
      <c r="N13" s="297"/>
      <c r="O13" s="297"/>
      <c r="P13" s="167"/>
      <c r="Q13" s="200"/>
      <c r="R13" s="77"/>
      <c r="S13" s="77"/>
    </row>
    <row r="14" spans="1:19" s="268" customFormat="1" ht="12.75" customHeight="1">
      <c r="A14" s="136" t="s">
        <v>1268</v>
      </c>
      <c r="B14" s="194">
        <v>37695515978</v>
      </c>
      <c r="C14" s="442" t="s">
        <v>1269</v>
      </c>
      <c r="D14" s="442" t="s">
        <v>78</v>
      </c>
      <c r="E14" s="114" t="s">
        <v>1259</v>
      </c>
      <c r="F14" s="114" t="s">
        <v>1255</v>
      </c>
      <c r="G14" s="114" t="s">
        <v>1264</v>
      </c>
      <c r="H14" s="444">
        <v>7747309.7599999998</v>
      </c>
      <c r="I14" s="445">
        <v>87.818231486460462</v>
      </c>
      <c r="J14" s="446">
        <v>3.8231609677563894E-2</v>
      </c>
      <c r="K14" s="446">
        <v>3.7790534587237357E-2</v>
      </c>
      <c r="L14" s="446">
        <v>0.1991989678991033</v>
      </c>
      <c r="M14" s="297"/>
      <c r="N14" s="297"/>
      <c r="O14" s="297"/>
      <c r="P14" s="167"/>
      <c r="Q14" s="200"/>
      <c r="R14" s="77"/>
      <c r="S14" s="77"/>
    </row>
    <row r="15" spans="1:19" s="268" customFormat="1" ht="12.75" customHeight="1">
      <c r="A15" s="136" t="s">
        <v>1270</v>
      </c>
      <c r="B15" s="194">
        <v>56499633647</v>
      </c>
      <c r="C15" s="442" t="s">
        <v>1271</v>
      </c>
      <c r="D15" s="442" t="s">
        <v>108</v>
      </c>
      <c r="E15" s="114" t="s">
        <v>1267</v>
      </c>
      <c r="F15" s="114" t="s">
        <v>1255</v>
      </c>
      <c r="G15" s="114" t="s">
        <v>1260</v>
      </c>
      <c r="H15" s="444">
        <v>1683831819.78</v>
      </c>
      <c r="I15" s="445">
        <v>979.78845365281495</v>
      </c>
      <c r="J15" s="446">
        <v>-1.5866012963716702E-3</v>
      </c>
      <c r="K15" s="446">
        <v>4.4781406856562178E-3</v>
      </c>
      <c r="L15" s="446">
        <v>-7.1193520346983785E-3</v>
      </c>
      <c r="M15" s="297"/>
      <c r="N15" s="297"/>
      <c r="O15" s="297"/>
      <c r="P15" s="167"/>
      <c r="Q15" s="200"/>
      <c r="R15" s="77"/>
      <c r="S15" s="77"/>
    </row>
    <row r="16" spans="1:19" s="268" customFormat="1" ht="12.75" customHeight="1">
      <c r="A16" s="136" t="s">
        <v>1272</v>
      </c>
      <c r="B16" s="194">
        <v>29300390100</v>
      </c>
      <c r="C16" s="442" t="s">
        <v>1273</v>
      </c>
      <c r="D16" s="442" t="s">
        <v>108</v>
      </c>
      <c r="E16" s="114" t="s">
        <v>1259</v>
      </c>
      <c r="F16" s="114" t="s">
        <v>1255</v>
      </c>
      <c r="G16" s="114" t="s">
        <v>1260</v>
      </c>
      <c r="H16" s="444">
        <v>126575782.73</v>
      </c>
      <c r="I16" s="445">
        <v>718.34393463476215</v>
      </c>
      <c r="J16" s="446">
        <v>1.87206022759554E-2</v>
      </c>
      <c r="K16" s="446">
        <v>1.8089975331843977E-2</v>
      </c>
      <c r="L16" s="446">
        <v>0.14906582660062795</v>
      </c>
      <c r="M16" s="297"/>
      <c r="N16" s="297"/>
      <c r="O16" s="297"/>
      <c r="P16" s="167"/>
      <c r="Q16" s="200"/>
      <c r="R16" s="77"/>
      <c r="S16" s="77"/>
    </row>
    <row r="17" spans="1:19" s="268" customFormat="1" ht="12.75" customHeight="1">
      <c r="A17" s="136" t="s">
        <v>1274</v>
      </c>
      <c r="B17" s="194" t="s">
        <v>1275</v>
      </c>
      <c r="C17" s="442" t="s">
        <v>1276</v>
      </c>
      <c r="D17" s="442" t="s">
        <v>108</v>
      </c>
      <c r="E17" s="114" t="s">
        <v>1277</v>
      </c>
      <c r="F17" s="114" t="s">
        <v>1255</v>
      </c>
      <c r="G17" s="114" t="s">
        <v>1260</v>
      </c>
      <c r="H17" s="444">
        <v>144501089.93000001</v>
      </c>
      <c r="I17" s="445">
        <v>780.76812419618261</v>
      </c>
      <c r="J17" s="446">
        <v>0.26020865851695074</v>
      </c>
      <c r="K17" s="446">
        <v>6.0854745791456555E-3</v>
      </c>
      <c r="L17" s="446">
        <v>1.0606568873611666E-2</v>
      </c>
      <c r="M17" s="297"/>
      <c r="N17" s="297"/>
      <c r="O17" s="297"/>
      <c r="P17" s="167"/>
      <c r="Q17" s="200"/>
      <c r="R17" s="77"/>
      <c r="S17" s="77"/>
    </row>
    <row r="18" spans="1:19" s="268" customFormat="1" ht="12.75" customHeight="1">
      <c r="A18" s="136" t="s">
        <v>1278</v>
      </c>
      <c r="B18" s="194">
        <v>96069213114</v>
      </c>
      <c r="C18" s="442" t="s">
        <v>1279</v>
      </c>
      <c r="D18" s="442" t="s">
        <v>108</v>
      </c>
      <c r="E18" s="114" t="s">
        <v>1267</v>
      </c>
      <c r="F18" s="114" t="s">
        <v>1255</v>
      </c>
      <c r="G18" s="114" t="s">
        <v>1264</v>
      </c>
      <c r="H18" s="444">
        <v>409945180.63999999</v>
      </c>
      <c r="I18" s="445">
        <v>156.74000569601063</v>
      </c>
      <c r="J18" s="446">
        <v>3.1039604450556313E-2</v>
      </c>
      <c r="K18" s="446">
        <v>1.2723324567496253E-3</v>
      </c>
      <c r="L18" s="446">
        <v>7.602480302997261E-3</v>
      </c>
      <c r="M18" s="297"/>
      <c r="N18" s="297"/>
      <c r="O18" s="297"/>
      <c r="P18" s="167"/>
      <c r="Q18" s="200"/>
      <c r="R18" s="77"/>
      <c r="S18" s="77"/>
    </row>
    <row r="19" spans="1:19" s="268" customFormat="1" ht="12.75" customHeight="1">
      <c r="A19" s="136" t="s">
        <v>1280</v>
      </c>
      <c r="B19" s="194">
        <v>15448763136</v>
      </c>
      <c r="C19" s="442" t="s">
        <v>1281</v>
      </c>
      <c r="D19" s="442" t="s">
        <v>108</v>
      </c>
      <c r="E19" s="114" t="s">
        <v>1267</v>
      </c>
      <c r="F19" s="114" t="s">
        <v>1255</v>
      </c>
      <c r="G19" s="114" t="s">
        <v>1260</v>
      </c>
      <c r="H19" s="444">
        <v>423012104.77999997</v>
      </c>
      <c r="I19" s="445">
        <v>902.69560328309512</v>
      </c>
      <c r="J19" s="446">
        <v>1.0258585141097898E-2</v>
      </c>
      <c r="K19" s="446">
        <v>1.6811004320513856E-3</v>
      </c>
      <c r="L19" s="446">
        <v>2.467553996864158E-3</v>
      </c>
      <c r="M19" s="297"/>
      <c r="N19" s="297"/>
      <c r="O19" s="297"/>
      <c r="P19" s="167"/>
      <c r="Q19" s="200"/>
      <c r="R19" s="77"/>
      <c r="S19" s="77"/>
    </row>
    <row r="20" spans="1:19" s="268" customFormat="1" ht="12.75" customHeight="1">
      <c r="A20" s="136" t="s">
        <v>1282</v>
      </c>
      <c r="B20" s="194" t="s">
        <v>1490</v>
      </c>
      <c r="C20" s="442" t="s">
        <v>1491</v>
      </c>
      <c r="D20" s="442" t="s">
        <v>108</v>
      </c>
      <c r="E20" s="114" t="s">
        <v>1283</v>
      </c>
      <c r="F20" s="114" t="s">
        <v>1255</v>
      </c>
      <c r="G20" s="114" t="s">
        <v>1260</v>
      </c>
      <c r="H20" s="444">
        <v>36211711.960000001</v>
      </c>
      <c r="I20" s="445">
        <v>795.45874674235927</v>
      </c>
      <c r="J20" s="446">
        <v>0.25643910638257483</v>
      </c>
      <c r="K20" s="446">
        <v>3.8944540552303897E-2</v>
      </c>
      <c r="L20" s="446" t="s">
        <v>1255</v>
      </c>
      <c r="M20" s="297"/>
      <c r="N20" s="297"/>
      <c r="O20" s="297"/>
      <c r="P20" s="167"/>
      <c r="Q20" s="200"/>
      <c r="R20" s="77"/>
      <c r="S20" s="77"/>
    </row>
    <row r="21" spans="1:19" s="268" customFormat="1" ht="12.75" customHeight="1">
      <c r="A21" s="136" t="s">
        <v>1284</v>
      </c>
      <c r="B21" s="194" t="s">
        <v>1492</v>
      </c>
      <c r="C21" s="442" t="s">
        <v>1493</v>
      </c>
      <c r="D21" s="442" t="s">
        <v>108</v>
      </c>
      <c r="E21" s="114" t="s">
        <v>1283</v>
      </c>
      <c r="F21" s="114" t="s">
        <v>1255</v>
      </c>
      <c r="G21" s="114" t="s">
        <v>1260</v>
      </c>
      <c r="H21" s="444">
        <v>20042987.809999999</v>
      </c>
      <c r="I21" s="445">
        <v>833.48683631018014</v>
      </c>
      <c r="J21" s="446">
        <v>0.32134565192578624</v>
      </c>
      <c r="K21" s="446">
        <v>3.1062719687742657E-2</v>
      </c>
      <c r="L21" s="446" t="s">
        <v>1255</v>
      </c>
      <c r="M21" s="297"/>
      <c r="N21" s="297"/>
      <c r="O21" s="297"/>
      <c r="P21" s="167"/>
      <c r="Q21" s="200"/>
      <c r="R21" s="77"/>
      <c r="S21" s="77"/>
    </row>
    <row r="22" spans="1:19" s="268" customFormat="1" ht="12.75" customHeight="1">
      <c r="A22" s="136" t="s">
        <v>1285</v>
      </c>
      <c r="B22" s="194">
        <v>66973781540</v>
      </c>
      <c r="C22" s="442" t="s">
        <v>1286</v>
      </c>
      <c r="D22" s="442" t="s">
        <v>894</v>
      </c>
      <c r="E22" s="114" t="s">
        <v>1263</v>
      </c>
      <c r="F22" s="114" t="s">
        <v>1255</v>
      </c>
      <c r="G22" s="114" t="s">
        <v>1264</v>
      </c>
      <c r="H22" s="444">
        <v>11270269.786499999</v>
      </c>
      <c r="I22" s="445">
        <v>139.67434179292272</v>
      </c>
      <c r="J22" s="446">
        <v>1.3881264391170545E-2</v>
      </c>
      <c r="K22" s="446">
        <v>1.2275337542968945E-2</v>
      </c>
      <c r="L22" s="446">
        <v>0.11570829703965591</v>
      </c>
      <c r="M22" s="297"/>
      <c r="N22" s="297"/>
      <c r="O22" s="297"/>
      <c r="P22" s="167"/>
      <c r="Q22" s="200"/>
      <c r="R22" s="77"/>
      <c r="S22" s="77"/>
    </row>
    <row r="23" spans="1:19" s="268" customFormat="1" ht="12.75" customHeight="1">
      <c r="A23" s="136" t="s">
        <v>1287</v>
      </c>
      <c r="B23" s="194">
        <v>16642777540</v>
      </c>
      <c r="C23" s="442" t="s">
        <v>1288</v>
      </c>
      <c r="D23" s="442" t="s">
        <v>894</v>
      </c>
      <c r="E23" s="114" t="s">
        <v>1259</v>
      </c>
      <c r="F23" s="114" t="s">
        <v>1255</v>
      </c>
      <c r="G23" s="114" t="s">
        <v>1260</v>
      </c>
      <c r="H23" s="444">
        <v>6460621.9699999997</v>
      </c>
      <c r="I23" s="445">
        <v>732.2072016706951</v>
      </c>
      <c r="J23" s="446">
        <v>9.6727416817257161E-3</v>
      </c>
      <c r="K23" s="446">
        <v>1.2073207589663459E-2</v>
      </c>
      <c r="L23" s="446">
        <v>-8.6301219357053371E-3</v>
      </c>
      <c r="M23" s="297"/>
      <c r="N23" s="297"/>
      <c r="O23" s="297"/>
      <c r="P23" s="167"/>
      <c r="Q23" s="200"/>
      <c r="R23" s="77"/>
      <c r="S23" s="77"/>
    </row>
    <row r="24" spans="1:19" s="268" customFormat="1" ht="12.75" customHeight="1">
      <c r="A24" s="136" t="s">
        <v>1289</v>
      </c>
      <c r="B24" s="194">
        <v>30082084002</v>
      </c>
      <c r="C24" s="442" t="s">
        <v>1290</v>
      </c>
      <c r="D24" s="442" t="s">
        <v>894</v>
      </c>
      <c r="E24" s="114" t="s">
        <v>1277</v>
      </c>
      <c r="F24" s="114" t="s">
        <v>1255</v>
      </c>
      <c r="G24" s="114" t="s">
        <v>1264</v>
      </c>
      <c r="H24" s="444">
        <v>8090919.29</v>
      </c>
      <c r="I24" s="445">
        <v>9.1064594763802518</v>
      </c>
      <c r="J24" s="446">
        <v>-3.3399224131499539E-3</v>
      </c>
      <c r="K24" s="446">
        <v>-7.4738195134311791E-3</v>
      </c>
      <c r="L24" s="446">
        <v>0.23142964984114145</v>
      </c>
      <c r="M24" s="297"/>
      <c r="N24" s="297"/>
      <c r="O24" s="297"/>
      <c r="P24" s="167"/>
      <c r="Q24" s="200"/>
      <c r="R24" s="77"/>
      <c r="S24" s="77"/>
    </row>
    <row r="25" spans="1:19" s="268" customFormat="1" ht="12.75" customHeight="1">
      <c r="A25" s="136" t="s">
        <v>1291</v>
      </c>
      <c r="B25" s="194">
        <v>44832307529</v>
      </c>
      <c r="C25" s="442" t="s">
        <v>1292</v>
      </c>
      <c r="D25" s="442" t="s">
        <v>894</v>
      </c>
      <c r="E25" s="114" t="s">
        <v>1259</v>
      </c>
      <c r="F25" s="114" t="s">
        <v>1255</v>
      </c>
      <c r="G25" s="114" t="s">
        <v>1260</v>
      </c>
      <c r="H25" s="444">
        <v>21009444.030000001</v>
      </c>
      <c r="I25" s="445">
        <v>1028.8701669393611</v>
      </c>
      <c r="J25" s="446">
        <v>1.3523460823000821E-2</v>
      </c>
      <c r="K25" s="446">
        <v>1.9639574713169461E-2</v>
      </c>
      <c r="L25" s="446">
        <v>0.12688674489235585</v>
      </c>
      <c r="M25" s="297"/>
      <c r="N25" s="297"/>
      <c r="O25" s="297"/>
      <c r="P25" s="167"/>
      <c r="Q25" s="200"/>
      <c r="R25" s="77"/>
      <c r="S25" s="77"/>
    </row>
    <row r="26" spans="1:19" ht="12.75" customHeight="1">
      <c r="A26" s="136" t="s">
        <v>1293</v>
      </c>
      <c r="B26" s="194" t="s">
        <v>1294</v>
      </c>
      <c r="C26" s="442" t="s">
        <v>1295</v>
      </c>
      <c r="D26" s="442" t="s">
        <v>894</v>
      </c>
      <c r="E26" s="443" t="s">
        <v>1267</v>
      </c>
      <c r="F26" s="443" t="s">
        <v>1255</v>
      </c>
      <c r="G26" s="443" t="s">
        <v>1264</v>
      </c>
      <c r="H26" s="444">
        <v>5768063.1399999997</v>
      </c>
      <c r="I26" s="445">
        <v>1017.9593273226152</v>
      </c>
      <c r="J26" s="446">
        <v>0.23768870807196762</v>
      </c>
      <c r="K26" s="446">
        <v>1.6080103476239227E-3</v>
      </c>
      <c r="L26" s="446">
        <v>7.7140184349833163E-4</v>
      </c>
      <c r="M26" s="297"/>
      <c r="N26" s="297"/>
      <c r="O26" s="297"/>
      <c r="P26" s="167"/>
      <c r="Q26" s="200"/>
      <c r="R26" s="77"/>
      <c r="S26" s="77"/>
    </row>
    <row r="27" spans="1:19" s="268" customFormat="1" ht="12.75" customHeight="1">
      <c r="A27" s="136" t="s">
        <v>1296</v>
      </c>
      <c r="B27" s="194">
        <v>30290598804</v>
      </c>
      <c r="C27" s="442" t="s">
        <v>1297</v>
      </c>
      <c r="D27" s="442" t="s">
        <v>894</v>
      </c>
      <c r="E27" s="443" t="s">
        <v>1259</v>
      </c>
      <c r="F27" s="443" t="s">
        <v>1255</v>
      </c>
      <c r="G27" s="443" t="s">
        <v>1264</v>
      </c>
      <c r="H27" s="444">
        <v>40137576.530000001</v>
      </c>
      <c r="I27" s="445">
        <v>7.1483399146514088</v>
      </c>
      <c r="J27" s="446">
        <v>3.5063512873040104E-2</v>
      </c>
      <c r="K27" s="446">
        <v>3.4437154777376522E-2</v>
      </c>
      <c r="L27" s="446">
        <v>0.18486659330896704</v>
      </c>
      <c r="M27" s="297"/>
      <c r="N27" s="297"/>
      <c r="O27" s="297"/>
      <c r="P27" s="167"/>
      <c r="Q27" s="200"/>
      <c r="R27" s="77"/>
      <c r="S27" s="77"/>
    </row>
    <row r="28" spans="1:19" s="268" customFormat="1" ht="12.75" customHeight="1">
      <c r="A28" s="136" t="s">
        <v>1298</v>
      </c>
      <c r="B28" s="194">
        <v>10423796399</v>
      </c>
      <c r="C28" s="442" t="s">
        <v>1299</v>
      </c>
      <c r="D28" s="442" t="s">
        <v>894</v>
      </c>
      <c r="E28" s="443" t="s">
        <v>1267</v>
      </c>
      <c r="F28" s="443" t="s">
        <v>1255</v>
      </c>
      <c r="G28" s="443" t="s">
        <v>1264</v>
      </c>
      <c r="H28" s="444">
        <v>90077520.549999997</v>
      </c>
      <c r="I28" s="445">
        <v>1425.0379618224606</v>
      </c>
      <c r="J28" s="446">
        <v>3.9118265079473247E-2</v>
      </c>
      <c r="K28" s="446">
        <v>1.191867233107935E-3</v>
      </c>
      <c r="L28" s="446">
        <v>4.5419870579133104E-3</v>
      </c>
      <c r="M28" s="297"/>
      <c r="N28" s="297"/>
      <c r="O28" s="297"/>
      <c r="P28" s="167"/>
      <c r="Q28" s="200"/>
      <c r="R28" s="77"/>
      <c r="S28" s="77"/>
    </row>
    <row r="29" spans="1:19" s="268" customFormat="1" ht="12.75" customHeight="1">
      <c r="A29" s="136" t="s">
        <v>1300</v>
      </c>
      <c r="B29" s="194">
        <v>86292133603</v>
      </c>
      <c r="C29" s="442" t="s">
        <v>1301</v>
      </c>
      <c r="D29" s="442" t="s">
        <v>894</v>
      </c>
      <c r="E29" s="443" t="s">
        <v>1277</v>
      </c>
      <c r="F29" s="443" t="s">
        <v>1255</v>
      </c>
      <c r="G29" s="443" t="s">
        <v>1264</v>
      </c>
      <c r="H29" s="444">
        <v>15130459.039999999</v>
      </c>
      <c r="I29" s="445">
        <v>21.902418085426909</v>
      </c>
      <c r="J29" s="446">
        <v>4.6321829753263488E-2</v>
      </c>
      <c r="K29" s="446">
        <v>2.7447876470569454E-2</v>
      </c>
      <c r="L29" s="446">
        <v>0.16108086881608585</v>
      </c>
      <c r="M29" s="297"/>
      <c r="N29" s="297"/>
      <c r="O29" s="297"/>
      <c r="P29" s="167"/>
      <c r="Q29" s="200"/>
      <c r="R29" s="77"/>
      <c r="S29" s="77"/>
    </row>
    <row r="30" spans="1:19" s="268" customFormat="1" ht="12.75" customHeight="1">
      <c r="A30" s="136" t="s">
        <v>1302</v>
      </c>
      <c r="B30" s="194" t="s">
        <v>1303</v>
      </c>
      <c r="C30" s="442" t="s">
        <v>1304</v>
      </c>
      <c r="D30" s="442" t="s">
        <v>894</v>
      </c>
      <c r="E30" s="443" t="s">
        <v>1259</v>
      </c>
      <c r="F30" s="443" t="s">
        <v>1255</v>
      </c>
      <c r="G30" s="443" t="s">
        <v>1264</v>
      </c>
      <c r="H30" s="444">
        <v>64023301.670000002</v>
      </c>
      <c r="I30" s="445">
        <v>22.536162594073968</v>
      </c>
      <c r="J30" s="446">
        <v>3.6876596054349342E-3</v>
      </c>
      <c r="K30" s="446">
        <v>1.1061383517128931E-2</v>
      </c>
      <c r="L30" s="446">
        <v>0.16028023887887399</v>
      </c>
      <c r="M30" s="297"/>
      <c r="N30" s="297"/>
      <c r="O30" s="297"/>
      <c r="P30" s="167"/>
      <c r="Q30" s="200"/>
      <c r="R30" s="77"/>
      <c r="S30" s="77"/>
    </row>
    <row r="31" spans="1:19" s="268" customFormat="1" ht="12.75" customHeight="1">
      <c r="A31" s="136" t="s">
        <v>1305</v>
      </c>
      <c r="B31" s="194">
        <v>84300431782</v>
      </c>
      <c r="C31" s="442" t="s">
        <v>1306</v>
      </c>
      <c r="D31" s="442" t="s">
        <v>147</v>
      </c>
      <c r="E31" s="443" t="s">
        <v>1259</v>
      </c>
      <c r="F31" s="443" t="s">
        <v>1255</v>
      </c>
      <c r="G31" s="443" t="s">
        <v>1264</v>
      </c>
      <c r="H31" s="444">
        <v>34131759.7126</v>
      </c>
      <c r="I31" s="445">
        <v>140.97386260309187</v>
      </c>
      <c r="J31" s="446">
        <v>0.14198607263311502</v>
      </c>
      <c r="K31" s="446">
        <v>2.3299789797322168E-2</v>
      </c>
      <c r="L31" s="446">
        <v>0.25348587209341122</v>
      </c>
      <c r="M31" s="297"/>
      <c r="N31" s="297"/>
      <c r="O31" s="297"/>
      <c r="P31" s="167"/>
      <c r="Q31" s="200"/>
      <c r="R31" s="77"/>
      <c r="S31" s="77"/>
    </row>
    <row r="32" spans="1:19" ht="12.75" customHeight="1">
      <c r="A32" s="113" t="s">
        <v>1307</v>
      </c>
      <c r="B32" s="447" t="s">
        <v>1308</v>
      </c>
      <c r="C32" s="448" t="s">
        <v>1309</v>
      </c>
      <c r="D32" s="448" t="s">
        <v>147</v>
      </c>
      <c r="E32" s="114" t="s">
        <v>1259</v>
      </c>
      <c r="F32" s="114" t="s">
        <v>1255</v>
      </c>
      <c r="G32" s="114" t="s">
        <v>1310</v>
      </c>
      <c r="H32" s="444">
        <v>7809007.8690999998</v>
      </c>
      <c r="I32" s="445">
        <v>175.81815573807492</v>
      </c>
      <c r="J32" s="446">
        <v>3.8487778389770133E-2</v>
      </c>
      <c r="K32" s="446">
        <v>2.4593965935048923E-2</v>
      </c>
      <c r="L32" s="446">
        <v>0.16429231755800644</v>
      </c>
      <c r="M32" s="297"/>
      <c r="N32" s="297"/>
      <c r="O32" s="297"/>
      <c r="P32" s="167"/>
      <c r="Q32" s="200"/>
      <c r="R32" s="77"/>
      <c r="S32" s="77"/>
    </row>
    <row r="33" spans="1:19" s="268" customFormat="1" ht="12.75" customHeight="1">
      <c r="A33" s="113" t="s">
        <v>1311</v>
      </c>
      <c r="B33" s="447" t="s">
        <v>1312</v>
      </c>
      <c r="C33" s="448" t="s">
        <v>1313</v>
      </c>
      <c r="D33" s="448" t="s">
        <v>1314</v>
      </c>
      <c r="E33" s="114" t="s">
        <v>1263</v>
      </c>
      <c r="F33" s="114" t="s">
        <v>1255</v>
      </c>
      <c r="G33" s="114" t="s">
        <v>1260</v>
      </c>
      <c r="H33" s="444">
        <v>101994005.87</v>
      </c>
      <c r="I33" s="445">
        <v>828.25297455648729</v>
      </c>
      <c r="J33" s="446">
        <v>6.0656408462570033E-2</v>
      </c>
      <c r="K33" s="446">
        <v>8.6545270982554268E-3</v>
      </c>
      <c r="L33" s="446">
        <v>2.5979633764119603E-2</v>
      </c>
      <c r="M33" s="297"/>
      <c r="N33" s="297"/>
      <c r="O33" s="297"/>
      <c r="P33" s="167"/>
      <c r="Q33" s="200"/>
      <c r="R33" s="77"/>
      <c r="S33" s="77"/>
    </row>
    <row r="34" spans="1:19" s="268" customFormat="1" ht="12.75" customHeight="1">
      <c r="A34" s="113" t="s">
        <v>1315</v>
      </c>
      <c r="B34" s="447">
        <v>80921653541</v>
      </c>
      <c r="C34" s="448" t="s">
        <v>1316</v>
      </c>
      <c r="D34" s="448" t="s">
        <v>1314</v>
      </c>
      <c r="E34" s="114" t="s">
        <v>1259</v>
      </c>
      <c r="F34" s="114" t="s">
        <v>1255</v>
      </c>
      <c r="G34" s="114" t="s">
        <v>1264</v>
      </c>
      <c r="H34" s="444">
        <v>39124249.240000002</v>
      </c>
      <c r="I34" s="445">
        <v>143.76050975632253</v>
      </c>
      <c r="J34" s="446">
        <v>2.0163544550872325E-2</v>
      </c>
      <c r="K34" s="446">
        <v>2.3194672863497967E-2</v>
      </c>
      <c r="L34" s="446">
        <v>0.15291277386527002</v>
      </c>
      <c r="M34" s="297"/>
      <c r="N34" s="297"/>
      <c r="O34" s="297"/>
      <c r="P34" s="167"/>
      <c r="Q34" s="200"/>
      <c r="R34" s="77"/>
      <c r="S34" s="77"/>
    </row>
    <row r="35" spans="1:19" s="268" customFormat="1" ht="12.75" customHeight="1">
      <c r="A35" s="455" t="s">
        <v>1317</v>
      </c>
      <c r="B35" s="447">
        <v>43449016606</v>
      </c>
      <c r="C35" s="448" t="s">
        <v>1318</v>
      </c>
      <c r="D35" s="448" t="s">
        <v>1314</v>
      </c>
      <c r="E35" s="114" t="s">
        <v>1263</v>
      </c>
      <c r="F35" s="114" t="s">
        <v>1255</v>
      </c>
      <c r="G35" s="114" t="s">
        <v>1264</v>
      </c>
      <c r="H35" s="444">
        <v>96162215.939999998</v>
      </c>
      <c r="I35" s="445">
        <v>131.75850561497512</v>
      </c>
      <c r="J35" s="446">
        <v>2.2768289263925823E-2</v>
      </c>
      <c r="K35" s="446">
        <v>1.9506138290759534E-2</v>
      </c>
      <c r="L35" s="446">
        <v>0.15006613285779813</v>
      </c>
      <c r="M35" s="297"/>
      <c r="N35" s="297"/>
      <c r="O35" s="297"/>
      <c r="P35" s="167"/>
      <c r="Q35" s="200"/>
      <c r="R35" s="77"/>
      <c r="S35" s="77"/>
    </row>
    <row r="36" spans="1:19" s="268" customFormat="1" ht="12.75" customHeight="1">
      <c r="A36" s="455" t="s">
        <v>1319</v>
      </c>
      <c r="B36" s="447">
        <v>70498146370</v>
      </c>
      <c r="C36" s="448" t="s">
        <v>1320</v>
      </c>
      <c r="D36" s="448" t="s">
        <v>1314</v>
      </c>
      <c r="E36" s="114" t="s">
        <v>1267</v>
      </c>
      <c r="F36" s="114" t="s">
        <v>1255</v>
      </c>
      <c r="G36" s="114" t="s">
        <v>1260</v>
      </c>
      <c r="H36" s="444">
        <v>23746075.18</v>
      </c>
      <c r="I36" s="445">
        <v>802.20424122884185</v>
      </c>
      <c r="J36" s="446">
        <v>-1.4209585811995273E-2</v>
      </c>
      <c r="K36" s="446">
        <v>1.8387952563148069E-4</v>
      </c>
      <c r="L36" s="446">
        <v>4.5786073321740783E-3</v>
      </c>
      <c r="M36" s="297"/>
      <c r="N36" s="297"/>
      <c r="O36" s="297"/>
      <c r="P36" s="167"/>
      <c r="Q36" s="200"/>
      <c r="R36" s="77"/>
      <c r="S36" s="77"/>
    </row>
    <row r="37" spans="1:19" s="268" customFormat="1" ht="12.75" customHeight="1">
      <c r="A37" s="455" t="s">
        <v>1321</v>
      </c>
      <c r="B37" s="447" t="s">
        <v>1322</v>
      </c>
      <c r="C37" s="448" t="s">
        <v>1323</v>
      </c>
      <c r="D37" s="448" t="s">
        <v>1314</v>
      </c>
      <c r="E37" s="114" t="s">
        <v>1267</v>
      </c>
      <c r="F37" s="114" t="s">
        <v>1255</v>
      </c>
      <c r="G37" s="114" t="s">
        <v>1264</v>
      </c>
      <c r="H37" s="444">
        <v>295221266.33999997</v>
      </c>
      <c r="I37" s="445">
        <v>144.93108620329988</v>
      </c>
      <c r="J37" s="446">
        <v>-4.1667480446752059E-3</v>
      </c>
      <c r="K37" s="446">
        <v>1.4761530054885341E-4</v>
      </c>
      <c r="L37" s="446">
        <v>1.286738723240699E-3</v>
      </c>
      <c r="M37" s="297"/>
      <c r="N37" s="297"/>
      <c r="O37" s="297"/>
      <c r="P37" s="167"/>
      <c r="Q37" s="200"/>
      <c r="R37" s="77"/>
      <c r="S37" s="77"/>
    </row>
    <row r="38" spans="1:19" s="268" customFormat="1" ht="12.75" customHeight="1">
      <c r="A38" s="455" t="s">
        <v>1324</v>
      </c>
      <c r="B38" s="447" t="s">
        <v>1325</v>
      </c>
      <c r="C38" s="448" t="s">
        <v>1326</v>
      </c>
      <c r="D38" s="448" t="s">
        <v>1314</v>
      </c>
      <c r="E38" s="114" t="s">
        <v>1267</v>
      </c>
      <c r="F38" s="114" t="s">
        <v>1255</v>
      </c>
      <c r="G38" s="114" t="s">
        <v>1260</v>
      </c>
      <c r="H38" s="444">
        <v>362946254.35000002</v>
      </c>
      <c r="I38" s="445">
        <v>1309.9517354770323</v>
      </c>
      <c r="J38" s="446">
        <v>-1.5740655025030414E-2</v>
      </c>
      <c r="K38" s="446">
        <v>4.1700854183377434E-3</v>
      </c>
      <c r="L38" s="446">
        <v>-5.1755492080132193E-3</v>
      </c>
      <c r="M38" s="297"/>
      <c r="N38" s="297"/>
      <c r="O38" s="297"/>
      <c r="P38" s="167"/>
      <c r="Q38" s="200"/>
      <c r="R38" s="77"/>
      <c r="S38" s="77"/>
    </row>
    <row r="39" spans="1:19" s="268" customFormat="1" ht="12.75" customHeight="1">
      <c r="A39" s="455" t="s">
        <v>1327</v>
      </c>
      <c r="B39" s="447">
        <v>99792542550</v>
      </c>
      <c r="C39" s="448" t="s">
        <v>1328</v>
      </c>
      <c r="D39" s="448" t="s">
        <v>117</v>
      </c>
      <c r="E39" s="114" t="s">
        <v>1263</v>
      </c>
      <c r="F39" s="114" t="s">
        <v>119</v>
      </c>
      <c r="G39" s="114" t="s">
        <v>1260</v>
      </c>
      <c r="H39" s="444">
        <v>98653303.315300003</v>
      </c>
      <c r="I39" s="445">
        <v>130.36760000000001</v>
      </c>
      <c r="J39" s="446">
        <v>1.3131331723239548E-2</v>
      </c>
      <c r="K39" s="446">
        <v>1.3832563366534378E-2</v>
      </c>
      <c r="L39" s="446">
        <v>8.0282688406030811E-2</v>
      </c>
      <c r="M39" s="297"/>
      <c r="N39" s="297"/>
      <c r="O39" s="297"/>
      <c r="P39" s="167"/>
      <c r="Q39" s="200"/>
      <c r="R39" s="77"/>
      <c r="S39" s="77"/>
    </row>
    <row r="40" spans="1:19" s="268" customFormat="1" ht="12.75" customHeight="1">
      <c r="A40" s="455" t="s">
        <v>1255</v>
      </c>
      <c r="B40" s="447" t="s">
        <v>1255</v>
      </c>
      <c r="C40" s="448" t="s">
        <v>1255</v>
      </c>
      <c r="D40" s="448" t="s">
        <v>1255</v>
      </c>
      <c r="E40" s="114" t="s">
        <v>1255</v>
      </c>
      <c r="F40" s="114" t="s">
        <v>120</v>
      </c>
      <c r="G40" s="114" t="s">
        <v>1260</v>
      </c>
      <c r="H40" s="444">
        <v>23346843.259399999</v>
      </c>
      <c r="I40" s="445">
        <v>127.1495</v>
      </c>
      <c r="J40" s="446">
        <v>6.897579240205709E-2</v>
      </c>
      <c r="K40" s="446">
        <v>1.3400998252785401E-2</v>
      </c>
      <c r="L40" s="446">
        <v>7.6642873356778551E-2</v>
      </c>
      <c r="M40" s="297"/>
      <c r="N40" s="297"/>
      <c r="O40" s="297"/>
      <c r="P40" s="167"/>
      <c r="Q40" s="200"/>
      <c r="R40" s="77"/>
      <c r="S40" s="77"/>
    </row>
    <row r="41" spans="1:19" s="268" customFormat="1" ht="12.75" customHeight="1">
      <c r="A41" s="455" t="s">
        <v>1255</v>
      </c>
      <c r="B41" s="447" t="s">
        <v>1255</v>
      </c>
      <c r="C41" s="448" t="s">
        <v>1255</v>
      </c>
      <c r="D41" s="448" t="s">
        <v>1255</v>
      </c>
      <c r="E41" s="114" t="s">
        <v>1255</v>
      </c>
      <c r="F41" s="114" t="s">
        <v>121</v>
      </c>
      <c r="G41" s="114" t="s">
        <v>1260</v>
      </c>
      <c r="H41" s="444">
        <v>11.335800000000001</v>
      </c>
      <c r="I41" s="445">
        <v>0</v>
      </c>
      <c r="J41" s="446">
        <v>1.2866563019353405E-2</v>
      </c>
      <c r="K41" s="446" t="s">
        <v>1255</v>
      </c>
      <c r="L41" s="446" t="s">
        <v>1255</v>
      </c>
      <c r="M41" s="297"/>
      <c r="N41" s="297"/>
      <c r="O41" s="297"/>
      <c r="P41" s="167"/>
      <c r="Q41" s="200"/>
      <c r="R41" s="77"/>
      <c r="S41" s="77"/>
    </row>
    <row r="42" spans="1:19" s="268" customFormat="1" ht="12.75" customHeight="1">
      <c r="A42" s="455" t="s">
        <v>1329</v>
      </c>
      <c r="B42" s="447">
        <v>48827873221</v>
      </c>
      <c r="C42" s="448" t="s">
        <v>1330</v>
      </c>
      <c r="D42" s="448" t="s">
        <v>117</v>
      </c>
      <c r="E42" s="114" t="s">
        <v>1267</v>
      </c>
      <c r="F42" s="114" t="s">
        <v>119</v>
      </c>
      <c r="G42" s="114" t="s">
        <v>1260</v>
      </c>
      <c r="H42" s="444">
        <v>196726909.32530001</v>
      </c>
      <c r="I42" s="445">
        <v>1877.8870999999999</v>
      </c>
      <c r="J42" s="446">
        <v>2.2897748614525426E-3</v>
      </c>
      <c r="K42" s="446">
        <v>4.7026048456288994E-3</v>
      </c>
      <c r="L42" s="446">
        <v>-1.7650834878892852E-3</v>
      </c>
      <c r="M42" s="297"/>
      <c r="N42" s="297"/>
      <c r="O42" s="297"/>
      <c r="P42" s="167"/>
      <c r="Q42" s="200"/>
      <c r="R42" s="77"/>
      <c r="S42" s="77"/>
    </row>
    <row r="43" spans="1:19" s="268" customFormat="1" ht="12.75" customHeight="1">
      <c r="A43" s="455" t="s">
        <v>1255</v>
      </c>
      <c r="B43" s="447" t="s">
        <v>1255</v>
      </c>
      <c r="C43" s="448" t="s">
        <v>1255</v>
      </c>
      <c r="D43" s="448" t="s">
        <v>1255</v>
      </c>
      <c r="E43" s="114" t="s">
        <v>1255</v>
      </c>
      <c r="F43" s="114" t="s">
        <v>120</v>
      </c>
      <c r="G43" s="114" t="s">
        <v>1260</v>
      </c>
      <c r="H43" s="444">
        <v>194155069.93470001</v>
      </c>
      <c r="I43" s="445">
        <v>1814.7148</v>
      </c>
      <c r="J43" s="446">
        <v>-3.1870845777272616E-2</v>
      </c>
      <c r="K43" s="446">
        <v>4.2754296493603405E-3</v>
      </c>
      <c r="L43" s="446">
        <v>-5.0965981472009814E-3</v>
      </c>
      <c r="M43" s="297"/>
      <c r="N43" s="297"/>
      <c r="O43" s="297"/>
      <c r="P43" s="167"/>
      <c r="Q43" s="200"/>
      <c r="R43" s="77"/>
      <c r="S43" s="77"/>
    </row>
    <row r="44" spans="1:19" s="268" customFormat="1" ht="12.75" customHeight="1">
      <c r="A44" s="455" t="s">
        <v>1331</v>
      </c>
      <c r="B44" s="447" t="s">
        <v>1332</v>
      </c>
      <c r="C44" s="448" t="s">
        <v>1333</v>
      </c>
      <c r="D44" s="448" t="s">
        <v>117</v>
      </c>
      <c r="E44" s="114" t="s">
        <v>1277</v>
      </c>
      <c r="F44" s="114" t="s">
        <v>119</v>
      </c>
      <c r="G44" s="114" t="s">
        <v>1260</v>
      </c>
      <c r="H44" s="444">
        <v>9503679.0463999994</v>
      </c>
      <c r="I44" s="445">
        <v>763.47619999999995</v>
      </c>
      <c r="J44" s="446">
        <v>0.36532399286312978</v>
      </c>
      <c r="K44" s="446">
        <v>1.1263946844801032E-2</v>
      </c>
      <c r="L44" s="446" t="s">
        <v>1255</v>
      </c>
      <c r="M44" s="297"/>
      <c r="N44" s="297"/>
      <c r="O44" s="297"/>
      <c r="P44" s="167"/>
      <c r="Q44" s="200"/>
      <c r="R44" s="77"/>
      <c r="S44" s="77"/>
    </row>
    <row r="45" spans="1:19" s="268" customFormat="1" ht="12.75" customHeight="1">
      <c r="A45" s="455" t="s">
        <v>1255</v>
      </c>
      <c r="B45" s="447" t="s">
        <v>1255</v>
      </c>
      <c r="C45" s="448" t="s">
        <v>1255</v>
      </c>
      <c r="D45" s="448" t="s">
        <v>1255</v>
      </c>
      <c r="E45" s="114" t="s">
        <v>1255</v>
      </c>
      <c r="F45" s="114" t="s">
        <v>120</v>
      </c>
      <c r="G45" s="114" t="s">
        <v>1260</v>
      </c>
      <c r="H45" s="444">
        <v>11708782.923599999</v>
      </c>
      <c r="I45" s="445">
        <v>762.45889999999997</v>
      </c>
      <c r="J45" s="446">
        <v>1.8242259121381998E-2</v>
      </c>
      <c r="K45" s="446">
        <v>1.0849975478572915E-2</v>
      </c>
      <c r="L45" s="446" t="s">
        <v>1255</v>
      </c>
      <c r="M45" s="297"/>
      <c r="N45" s="297"/>
      <c r="O45" s="297"/>
      <c r="P45" s="167"/>
      <c r="Q45" s="200"/>
      <c r="R45" s="77"/>
      <c r="S45" s="77"/>
    </row>
    <row r="46" spans="1:19" s="268" customFormat="1" ht="12.75" customHeight="1">
      <c r="A46" s="455" t="s">
        <v>1255</v>
      </c>
      <c r="B46" s="447" t="s">
        <v>1255</v>
      </c>
      <c r="C46" s="448" t="s">
        <v>1255</v>
      </c>
      <c r="D46" s="448" t="s">
        <v>1255</v>
      </c>
      <c r="E46" s="114" t="s">
        <v>1255</v>
      </c>
      <c r="F46" s="114" t="s">
        <v>121</v>
      </c>
      <c r="G46" s="114" t="s">
        <v>1260</v>
      </c>
      <c r="H46" s="444">
        <v>0</v>
      </c>
      <c r="I46" s="445">
        <v>0</v>
      </c>
      <c r="J46" s="446" t="s">
        <v>1255</v>
      </c>
      <c r="K46" s="446" t="s">
        <v>1255</v>
      </c>
      <c r="L46" s="446" t="s">
        <v>1255</v>
      </c>
      <c r="M46" s="297"/>
      <c r="N46" s="297"/>
      <c r="O46" s="297"/>
      <c r="P46" s="167"/>
      <c r="Q46" s="200"/>
      <c r="R46" s="77"/>
      <c r="S46" s="77"/>
    </row>
    <row r="47" spans="1:19" s="268" customFormat="1" ht="12.75" customHeight="1">
      <c r="A47" s="455" t="s">
        <v>1334</v>
      </c>
      <c r="B47" s="447" t="s">
        <v>1335</v>
      </c>
      <c r="C47" s="448" t="s">
        <v>1109</v>
      </c>
      <c r="D47" s="448" t="s">
        <v>117</v>
      </c>
      <c r="E47" s="114" t="s">
        <v>1259</v>
      </c>
      <c r="F47" s="114" t="s">
        <v>1255</v>
      </c>
      <c r="G47" s="114" t="s">
        <v>1264</v>
      </c>
      <c r="H47" s="444">
        <v>30515490.640000001</v>
      </c>
      <c r="I47" s="445">
        <v>117.28877843289492</v>
      </c>
      <c r="J47" s="446">
        <v>7.0859088578918428E-3</v>
      </c>
      <c r="K47" s="446">
        <v>7.0859088578918428E-3</v>
      </c>
      <c r="L47" s="446">
        <v>0.13062432137366797</v>
      </c>
      <c r="M47" s="297"/>
      <c r="N47" s="297"/>
      <c r="O47" s="297"/>
      <c r="P47" s="167"/>
      <c r="Q47" s="200"/>
      <c r="R47" s="77"/>
      <c r="S47" s="77"/>
    </row>
    <row r="48" spans="1:19" s="268" customFormat="1" ht="12.75" customHeight="1">
      <c r="A48" s="455" t="s">
        <v>1336</v>
      </c>
      <c r="B48" s="447" t="s">
        <v>1337</v>
      </c>
      <c r="C48" s="448" t="s">
        <v>1338</v>
      </c>
      <c r="D48" s="448" t="s">
        <v>117</v>
      </c>
      <c r="E48" s="114" t="s">
        <v>1267</v>
      </c>
      <c r="F48" s="114" t="s">
        <v>119</v>
      </c>
      <c r="G48" s="114" t="s">
        <v>1310</v>
      </c>
      <c r="H48" s="444">
        <v>20585925.315000001</v>
      </c>
      <c r="I48" s="445">
        <v>678.83270000000005</v>
      </c>
      <c r="J48" s="446">
        <v>2.2989445661437458E-2</v>
      </c>
      <c r="K48" s="446">
        <v>8.0568774311440272E-4</v>
      </c>
      <c r="L48" s="446">
        <v>1.5919548176559495E-3</v>
      </c>
      <c r="M48" s="297"/>
      <c r="N48" s="297"/>
      <c r="O48" s="297"/>
      <c r="P48" s="167"/>
      <c r="Q48" s="200"/>
      <c r="R48" s="77"/>
      <c r="S48" s="77"/>
    </row>
    <row r="49" spans="1:19" s="268" customFormat="1" ht="12.75" customHeight="1">
      <c r="A49" s="455" t="s">
        <v>1255</v>
      </c>
      <c r="B49" s="447" t="s">
        <v>1255</v>
      </c>
      <c r="C49" s="448" t="s">
        <v>1255</v>
      </c>
      <c r="D49" s="448" t="s">
        <v>1255</v>
      </c>
      <c r="E49" s="114" t="s">
        <v>1255</v>
      </c>
      <c r="F49" s="114" t="s">
        <v>120</v>
      </c>
      <c r="G49" s="114" t="s">
        <v>1310</v>
      </c>
      <c r="H49" s="444">
        <v>951258.03500000003</v>
      </c>
      <c r="I49" s="445">
        <v>664.17269999999996</v>
      </c>
      <c r="J49" s="446">
        <v>6.0646253175307141E-3</v>
      </c>
      <c r="K49" s="446">
        <v>3.805481224929963E-4</v>
      </c>
      <c r="L49" s="446">
        <v>-1.7168496937725042E-3</v>
      </c>
      <c r="M49" s="297"/>
      <c r="N49" s="297"/>
      <c r="O49" s="297"/>
      <c r="P49" s="167"/>
      <c r="Q49" s="200"/>
      <c r="R49" s="77"/>
      <c r="S49" s="77"/>
    </row>
    <row r="50" spans="1:19" s="268" customFormat="1" ht="12.75" customHeight="1">
      <c r="A50" s="455" t="s">
        <v>1339</v>
      </c>
      <c r="B50" s="447" t="s">
        <v>1340</v>
      </c>
      <c r="C50" s="448" t="s">
        <v>1341</v>
      </c>
      <c r="D50" s="448" t="s">
        <v>117</v>
      </c>
      <c r="E50" s="114" t="s">
        <v>1267</v>
      </c>
      <c r="F50" s="114" t="s">
        <v>1255</v>
      </c>
      <c r="G50" s="114" t="s">
        <v>1260</v>
      </c>
      <c r="H50" s="444">
        <v>10819635.310000001</v>
      </c>
      <c r="I50" s="445">
        <v>721.3090206666667</v>
      </c>
      <c r="J50" s="446">
        <v>-4.849379746089677E-3</v>
      </c>
      <c r="K50" s="446">
        <v>-2.4207708540823214E-3</v>
      </c>
      <c r="L50" s="446">
        <v>-3.3082214232421636E-2</v>
      </c>
      <c r="M50" s="297"/>
      <c r="N50" s="297"/>
      <c r="O50" s="297"/>
      <c r="P50" s="167"/>
      <c r="Q50" s="200"/>
      <c r="R50" s="77"/>
      <c r="S50" s="77"/>
    </row>
    <row r="51" spans="1:19" ht="12.75" customHeight="1">
      <c r="A51" s="113" t="s">
        <v>1342</v>
      </c>
      <c r="B51" s="447">
        <v>22443293291</v>
      </c>
      <c r="C51" s="448" t="s">
        <v>1343</v>
      </c>
      <c r="D51" s="448" t="s">
        <v>117</v>
      </c>
      <c r="E51" s="114" t="s">
        <v>1267</v>
      </c>
      <c r="F51" s="114" t="s">
        <v>119</v>
      </c>
      <c r="G51" s="114" t="s">
        <v>1260</v>
      </c>
      <c r="H51" s="444">
        <v>98800076.538299993</v>
      </c>
      <c r="I51" s="445">
        <v>116.2679</v>
      </c>
      <c r="J51" s="446">
        <v>-1.0708171360662377E-2</v>
      </c>
      <c r="K51" s="446">
        <v>-2.363493582868692E-5</v>
      </c>
      <c r="L51" s="446">
        <v>-1.9641500135660683E-2</v>
      </c>
      <c r="M51" s="297"/>
      <c r="N51" s="297"/>
      <c r="O51" s="297"/>
      <c r="P51" s="167"/>
      <c r="Q51" s="200"/>
      <c r="R51" s="77"/>
      <c r="S51" s="77"/>
    </row>
    <row r="52" spans="1:19" ht="12.75" customHeight="1">
      <c r="A52" s="455" t="s">
        <v>1255</v>
      </c>
      <c r="B52" s="447" t="s">
        <v>1255</v>
      </c>
      <c r="C52" s="448" t="s">
        <v>1255</v>
      </c>
      <c r="D52" s="448" t="s">
        <v>1255</v>
      </c>
      <c r="E52" s="114" t="s">
        <v>1255</v>
      </c>
      <c r="F52" s="114" t="s">
        <v>120</v>
      </c>
      <c r="G52" s="114" t="s">
        <v>1260</v>
      </c>
      <c r="H52" s="444">
        <v>1955121.3821</v>
      </c>
      <c r="I52" s="445">
        <v>114.50230000000001</v>
      </c>
      <c r="J52" s="446">
        <v>8.0034790207739182E-2</v>
      </c>
      <c r="K52" s="446">
        <v>-4.5251178756844368E-4</v>
      </c>
      <c r="L52" s="446">
        <v>-2.2964793667498706E-2</v>
      </c>
      <c r="M52" s="297"/>
      <c r="N52" s="297"/>
      <c r="O52" s="297"/>
      <c r="P52" s="167"/>
      <c r="Q52" s="200"/>
      <c r="R52" s="77"/>
      <c r="S52" s="77"/>
    </row>
    <row r="53" spans="1:19" ht="12.75" customHeight="1">
      <c r="A53" s="113" t="s">
        <v>1344</v>
      </c>
      <c r="B53" s="194">
        <v>61691616181</v>
      </c>
      <c r="C53" s="442" t="s">
        <v>1345</v>
      </c>
      <c r="D53" s="448" t="s">
        <v>117</v>
      </c>
      <c r="E53" s="114" t="s">
        <v>1259</v>
      </c>
      <c r="F53" s="114" t="s">
        <v>119</v>
      </c>
      <c r="G53" s="114" t="s">
        <v>1260</v>
      </c>
      <c r="H53" s="449">
        <v>140974773.0352</v>
      </c>
      <c r="I53" s="450">
        <v>131.4213</v>
      </c>
      <c r="J53" s="446">
        <v>2.8414207105253109E-2</v>
      </c>
      <c r="K53" s="446">
        <v>2.3526818889771706E-2</v>
      </c>
      <c r="L53" s="446">
        <v>0.1615487246041456</v>
      </c>
      <c r="M53" s="297"/>
      <c r="N53" s="297"/>
      <c r="O53" s="297"/>
      <c r="P53" s="167"/>
      <c r="Q53" s="200"/>
      <c r="R53" s="77"/>
      <c r="S53" s="77"/>
    </row>
    <row r="54" spans="1:19" ht="12.75" customHeight="1">
      <c r="A54" s="451" t="s">
        <v>1255</v>
      </c>
      <c r="B54" s="452" t="s">
        <v>1255</v>
      </c>
      <c r="C54" s="923" t="s">
        <v>1255</v>
      </c>
      <c r="D54" s="448" t="s">
        <v>1255</v>
      </c>
      <c r="E54" s="443" t="s">
        <v>1255</v>
      </c>
      <c r="F54" s="443" t="s">
        <v>120</v>
      </c>
      <c r="G54" s="443" t="s">
        <v>1260</v>
      </c>
      <c r="H54" s="115">
        <v>7354792.1890000002</v>
      </c>
      <c r="I54" s="116">
        <v>127.6704</v>
      </c>
      <c r="J54" s="446">
        <v>9.9244253528213422E-2</v>
      </c>
      <c r="K54" s="446">
        <v>2.2660493627686185E-2</v>
      </c>
      <c r="L54" s="446">
        <v>0.15387785761977368</v>
      </c>
      <c r="M54" s="297"/>
      <c r="N54" s="297"/>
      <c r="O54" s="297"/>
      <c r="P54" s="167"/>
      <c r="Q54" s="200"/>
      <c r="R54" s="77"/>
      <c r="S54" s="77"/>
    </row>
    <row r="55" spans="1:19" ht="12.75" customHeight="1">
      <c r="A55" s="113" t="s">
        <v>1255</v>
      </c>
      <c r="B55" s="194" t="s">
        <v>1255</v>
      </c>
      <c r="C55" s="442" t="s">
        <v>1255</v>
      </c>
      <c r="D55" s="448" t="s">
        <v>1255</v>
      </c>
      <c r="E55" s="114" t="s">
        <v>1255</v>
      </c>
      <c r="F55" s="114" t="s">
        <v>121</v>
      </c>
      <c r="G55" s="114" t="s">
        <v>1260</v>
      </c>
      <c r="H55" s="444">
        <v>22.366299999999999</v>
      </c>
      <c r="I55" s="445">
        <v>0</v>
      </c>
      <c r="J55" s="446">
        <v>2.2725921725889719E-2</v>
      </c>
      <c r="K55" s="446" t="s">
        <v>1255</v>
      </c>
      <c r="L55" s="446" t="s">
        <v>1255</v>
      </c>
      <c r="M55" s="297"/>
      <c r="N55" s="297"/>
      <c r="O55" s="297"/>
      <c r="P55" s="167"/>
      <c r="Q55" s="200"/>
      <c r="R55" s="77"/>
      <c r="S55" s="77"/>
    </row>
    <row r="56" spans="1:19" ht="12.75" customHeight="1">
      <c r="A56" s="136" t="s">
        <v>1255</v>
      </c>
      <c r="B56" s="194" t="s">
        <v>1255</v>
      </c>
      <c r="C56" s="442" t="s">
        <v>1255</v>
      </c>
      <c r="D56" s="448" t="s">
        <v>1255</v>
      </c>
      <c r="E56" s="114" t="s">
        <v>1255</v>
      </c>
      <c r="F56" s="114" t="s">
        <v>1259</v>
      </c>
      <c r="G56" s="114" t="s">
        <v>1260</v>
      </c>
      <c r="H56" s="444">
        <v>888141.6385</v>
      </c>
      <c r="I56" s="445">
        <v>133.65020000000001</v>
      </c>
      <c r="J56" s="446">
        <v>3.6926578376071717E-2</v>
      </c>
      <c r="K56" s="446">
        <v>2.438360426277697E-2</v>
      </c>
      <c r="L56" s="446">
        <v>0.16918803640902058</v>
      </c>
      <c r="M56" s="297"/>
      <c r="N56" s="297"/>
      <c r="O56" s="297"/>
      <c r="P56" s="167"/>
      <c r="Q56" s="200"/>
      <c r="R56" s="77"/>
      <c r="S56" s="77"/>
    </row>
    <row r="57" spans="1:19" ht="12.75" customHeight="1">
      <c r="A57" s="113" t="s">
        <v>1346</v>
      </c>
      <c r="B57" s="194" t="s">
        <v>1347</v>
      </c>
      <c r="C57" s="442" t="s">
        <v>1348</v>
      </c>
      <c r="D57" s="448" t="s">
        <v>117</v>
      </c>
      <c r="E57" s="114" t="s">
        <v>1259</v>
      </c>
      <c r="F57" s="114" t="s">
        <v>119</v>
      </c>
      <c r="G57" s="114" t="s">
        <v>1310</v>
      </c>
      <c r="H57" s="444">
        <v>38344551.448399998</v>
      </c>
      <c r="I57" s="445">
        <v>743.85500000000002</v>
      </c>
      <c r="J57" s="446">
        <v>8.2884357903230788E-2</v>
      </c>
      <c r="K57" s="446">
        <v>3.6289322961277959E-2</v>
      </c>
      <c r="L57" s="446" t="s">
        <v>1255</v>
      </c>
      <c r="M57" s="297"/>
      <c r="N57" s="297"/>
      <c r="O57" s="297"/>
      <c r="P57" s="167"/>
      <c r="Q57" s="200"/>
      <c r="R57" s="77"/>
      <c r="S57" s="77"/>
    </row>
    <row r="58" spans="1:19" s="268" customFormat="1" ht="12.75" customHeight="1">
      <c r="A58" s="113" t="s">
        <v>1255</v>
      </c>
      <c r="B58" s="194" t="s">
        <v>1255</v>
      </c>
      <c r="C58" s="442" t="s">
        <v>1255</v>
      </c>
      <c r="D58" s="448" t="s">
        <v>1255</v>
      </c>
      <c r="E58" s="114" t="s">
        <v>1255</v>
      </c>
      <c r="F58" s="114" t="s">
        <v>120</v>
      </c>
      <c r="G58" s="114" t="s">
        <v>1310</v>
      </c>
      <c r="H58" s="444">
        <v>61580545.725599997</v>
      </c>
      <c r="I58" s="445">
        <v>741.28390000000002</v>
      </c>
      <c r="J58" s="446">
        <v>2.8315427245233504E-2</v>
      </c>
      <c r="K58" s="446">
        <v>3.5445507685714972E-2</v>
      </c>
      <c r="L58" s="446" t="s">
        <v>1255</v>
      </c>
      <c r="M58" s="297"/>
      <c r="N58" s="297"/>
      <c r="O58" s="297"/>
      <c r="P58" s="167"/>
      <c r="Q58" s="200"/>
      <c r="R58" s="77"/>
      <c r="S58" s="77"/>
    </row>
    <row r="59" spans="1:19" ht="12.75" customHeight="1">
      <c r="A59" s="113" t="s">
        <v>1255</v>
      </c>
      <c r="B59" s="194" t="s">
        <v>1255</v>
      </c>
      <c r="C59" s="442" t="s">
        <v>1255</v>
      </c>
      <c r="D59" s="448" t="s">
        <v>1255</v>
      </c>
      <c r="E59" s="114" t="s">
        <v>1255</v>
      </c>
      <c r="F59" s="114" t="s">
        <v>121</v>
      </c>
      <c r="G59" s="114" t="s">
        <v>1310</v>
      </c>
      <c r="H59" s="444">
        <v>0</v>
      </c>
      <c r="I59" s="445">
        <v>0</v>
      </c>
      <c r="J59" s="446" t="s">
        <v>1255</v>
      </c>
      <c r="K59" s="446" t="s">
        <v>1255</v>
      </c>
      <c r="L59" s="446" t="s">
        <v>1255</v>
      </c>
      <c r="M59" s="297"/>
      <c r="N59" s="297"/>
      <c r="O59" s="297"/>
      <c r="P59" s="167"/>
      <c r="Q59" s="200"/>
      <c r="R59" s="77"/>
      <c r="S59" s="77"/>
    </row>
    <row r="60" spans="1:19" ht="12.75" customHeight="1">
      <c r="A60" s="113" t="s">
        <v>1255</v>
      </c>
      <c r="B60" s="194" t="s">
        <v>1255</v>
      </c>
      <c r="C60" s="442" t="s">
        <v>1255</v>
      </c>
      <c r="D60" s="442" t="s">
        <v>1255</v>
      </c>
      <c r="E60" s="114" t="s">
        <v>1255</v>
      </c>
      <c r="F60" s="114" t="s">
        <v>1259</v>
      </c>
      <c r="G60" s="114" t="s">
        <v>1310</v>
      </c>
      <c r="H60" s="444">
        <v>1332200.0658</v>
      </c>
      <c r="I60" s="445">
        <v>747.41459999999995</v>
      </c>
      <c r="J60" s="446">
        <v>4.563518921380072E-2</v>
      </c>
      <c r="K60" s="446">
        <v>3.7162595169039969E-2</v>
      </c>
      <c r="L60" s="446" t="s">
        <v>1255</v>
      </c>
      <c r="M60" s="297"/>
      <c r="N60" s="297"/>
      <c r="O60" s="297"/>
      <c r="P60" s="167"/>
      <c r="Q60" s="200"/>
      <c r="R60" s="77"/>
      <c r="S60" s="77"/>
    </row>
    <row r="61" spans="1:19" ht="12.75" customHeight="1">
      <c r="A61" s="455" t="s">
        <v>1349</v>
      </c>
      <c r="B61" s="194" t="s">
        <v>1350</v>
      </c>
      <c r="C61" s="442" t="s">
        <v>1351</v>
      </c>
      <c r="D61" s="442" t="s">
        <v>117</v>
      </c>
      <c r="E61" s="114" t="s">
        <v>1277</v>
      </c>
      <c r="F61" s="114" t="s">
        <v>119</v>
      </c>
      <c r="G61" s="114" t="s">
        <v>1260</v>
      </c>
      <c r="H61" s="444">
        <v>171482312.49059999</v>
      </c>
      <c r="I61" s="445">
        <v>899.91809999999998</v>
      </c>
      <c r="J61" s="446">
        <v>7.7850411926081442E-3</v>
      </c>
      <c r="K61" s="446">
        <v>5.551680094240341E-3</v>
      </c>
      <c r="L61" s="446">
        <v>9.7630258670851067E-3</v>
      </c>
      <c r="M61" s="297"/>
      <c r="N61" s="297"/>
      <c r="O61" s="297"/>
      <c r="P61" s="167"/>
      <c r="Q61" s="200"/>
      <c r="R61" s="77"/>
      <c r="S61" s="77"/>
    </row>
    <row r="62" spans="1:19" ht="12.75" customHeight="1">
      <c r="A62" s="455" t="s">
        <v>1255</v>
      </c>
      <c r="B62" s="194" t="s">
        <v>1255</v>
      </c>
      <c r="C62" s="442" t="s">
        <v>1255</v>
      </c>
      <c r="D62" s="442" t="s">
        <v>1255</v>
      </c>
      <c r="E62" s="114" t="s">
        <v>1255</v>
      </c>
      <c r="F62" s="114" t="s">
        <v>120</v>
      </c>
      <c r="G62" s="114" t="s">
        <v>1260</v>
      </c>
      <c r="H62" s="444">
        <v>252682824.01589999</v>
      </c>
      <c r="I62" s="445">
        <v>879.63909999999998</v>
      </c>
      <c r="J62" s="446">
        <v>2.1409345006464742E-2</v>
      </c>
      <c r="K62" s="446">
        <v>5.129124409732233E-3</v>
      </c>
      <c r="L62" s="446">
        <v>6.4074931199971097E-3</v>
      </c>
      <c r="M62" s="297"/>
      <c r="N62" s="297"/>
      <c r="O62" s="297"/>
      <c r="P62" s="167"/>
      <c r="Q62" s="200"/>
      <c r="R62" s="77"/>
      <c r="S62" s="77"/>
    </row>
    <row r="63" spans="1:19" ht="12.75" customHeight="1">
      <c r="A63" s="113" t="s">
        <v>1255</v>
      </c>
      <c r="B63" s="194" t="s">
        <v>1255</v>
      </c>
      <c r="C63" s="442" t="s">
        <v>1255</v>
      </c>
      <c r="D63" s="442" t="s">
        <v>1255</v>
      </c>
      <c r="E63" s="114" t="s">
        <v>1255</v>
      </c>
      <c r="F63" s="114" t="s">
        <v>121</v>
      </c>
      <c r="G63" s="114" t="s">
        <v>1260</v>
      </c>
      <c r="H63" s="444">
        <v>11.8832</v>
      </c>
      <c r="I63" s="445">
        <v>0</v>
      </c>
      <c r="J63" s="446">
        <v>4.2084269947775255E-3</v>
      </c>
      <c r="K63" s="446" t="s">
        <v>1255</v>
      </c>
      <c r="L63" s="446" t="s">
        <v>1255</v>
      </c>
      <c r="M63" s="297"/>
      <c r="N63" s="297"/>
      <c r="O63" s="297"/>
      <c r="P63" s="167"/>
      <c r="Q63" s="200"/>
      <c r="R63" s="77"/>
      <c r="S63" s="77"/>
    </row>
    <row r="64" spans="1:19" ht="12.75" customHeight="1">
      <c r="A64" s="136" t="s">
        <v>1352</v>
      </c>
      <c r="B64" s="194" t="s">
        <v>1353</v>
      </c>
      <c r="C64" s="442" t="s">
        <v>1205</v>
      </c>
      <c r="D64" s="442" t="s">
        <v>117</v>
      </c>
      <c r="E64" s="453" t="s">
        <v>1259</v>
      </c>
      <c r="F64" s="453" t="s">
        <v>1255</v>
      </c>
      <c r="G64" s="453" t="s">
        <v>1264</v>
      </c>
      <c r="H64" s="444">
        <v>28190337.879999999</v>
      </c>
      <c r="I64" s="445">
        <v>146.07149531063786</v>
      </c>
      <c r="J64" s="446">
        <v>8.8639607188997882E-2</v>
      </c>
      <c r="K64" s="446">
        <v>3.0831540996590023E-2</v>
      </c>
      <c r="L64" s="446">
        <v>0.36484176029561577</v>
      </c>
      <c r="M64" s="297"/>
      <c r="N64" s="297"/>
      <c r="O64" s="297"/>
      <c r="P64" s="167"/>
      <c r="Q64" s="200"/>
      <c r="R64" s="77"/>
      <c r="S64" s="77"/>
    </row>
    <row r="65" spans="1:19" ht="12.75" customHeight="1">
      <c r="A65" s="113" t="s">
        <v>1354</v>
      </c>
      <c r="B65" s="194" t="s">
        <v>1355</v>
      </c>
      <c r="C65" s="442" t="s">
        <v>1356</v>
      </c>
      <c r="D65" s="442" t="s">
        <v>117</v>
      </c>
      <c r="E65" s="453" t="s">
        <v>1259</v>
      </c>
      <c r="F65" s="453" t="s">
        <v>119</v>
      </c>
      <c r="G65" s="453" t="s">
        <v>1260</v>
      </c>
      <c r="H65" s="449">
        <v>187761548.64789999</v>
      </c>
      <c r="I65" s="450">
        <v>1126.9105999999999</v>
      </c>
      <c r="J65" s="446">
        <v>3.3374524052751431E-2</v>
      </c>
      <c r="K65" s="446">
        <v>2.5334326858762024E-2</v>
      </c>
      <c r="L65" s="446">
        <v>0.21419429938199275</v>
      </c>
      <c r="M65" s="297"/>
      <c r="N65" s="297"/>
      <c r="O65" s="297"/>
      <c r="P65" s="167"/>
      <c r="Q65" s="200"/>
      <c r="R65" s="77"/>
      <c r="S65" s="77"/>
    </row>
    <row r="66" spans="1:19" ht="12.75" customHeight="1">
      <c r="A66" s="113" t="s">
        <v>1255</v>
      </c>
      <c r="B66" s="194" t="s">
        <v>1255</v>
      </c>
      <c r="C66" s="442" t="s">
        <v>1255</v>
      </c>
      <c r="D66" s="442" t="s">
        <v>1255</v>
      </c>
      <c r="E66" s="453" t="s">
        <v>1255</v>
      </c>
      <c r="F66" s="453" t="s">
        <v>120</v>
      </c>
      <c r="G66" s="453" t="s">
        <v>1260</v>
      </c>
      <c r="H66" s="449">
        <v>9438700.2573000006</v>
      </c>
      <c r="I66" s="450">
        <v>1051.0026</v>
      </c>
      <c r="J66" s="446">
        <v>0.22242750273430079</v>
      </c>
      <c r="K66" s="446">
        <v>2.446850896591668E-2</v>
      </c>
      <c r="L66" s="446">
        <v>0.20628583448371396</v>
      </c>
      <c r="M66" s="297"/>
      <c r="N66" s="297"/>
      <c r="O66" s="297"/>
      <c r="P66" s="167"/>
      <c r="Q66" s="200"/>
      <c r="R66" s="77"/>
      <c r="S66" s="77"/>
    </row>
    <row r="67" spans="1:19" ht="12.75" customHeight="1">
      <c r="A67" s="113" t="s">
        <v>1255</v>
      </c>
      <c r="B67" s="194" t="s">
        <v>1255</v>
      </c>
      <c r="C67" s="442" t="s">
        <v>1255</v>
      </c>
      <c r="D67" s="442" t="s">
        <v>1255</v>
      </c>
      <c r="E67" s="114" t="s">
        <v>1255</v>
      </c>
      <c r="F67" s="114" t="s">
        <v>121</v>
      </c>
      <c r="G67" s="114" t="s">
        <v>1260</v>
      </c>
      <c r="H67" s="115">
        <v>139.29759999999999</v>
      </c>
      <c r="I67" s="116">
        <v>0</v>
      </c>
      <c r="J67" s="446">
        <v>2.2270918936849293E-2</v>
      </c>
      <c r="K67" s="446" t="s">
        <v>1255</v>
      </c>
      <c r="L67" s="446" t="s">
        <v>1255</v>
      </c>
      <c r="M67" s="297"/>
      <c r="N67" s="297"/>
      <c r="O67" s="297"/>
      <c r="P67" s="167"/>
      <c r="Q67" s="200"/>
      <c r="R67" s="77"/>
      <c r="S67" s="77"/>
    </row>
    <row r="68" spans="1:19" ht="12.75" customHeight="1">
      <c r="A68" s="113" t="s">
        <v>1255</v>
      </c>
      <c r="B68" s="194" t="s">
        <v>1255</v>
      </c>
      <c r="C68" s="442" t="s">
        <v>1255</v>
      </c>
      <c r="D68" s="442" t="s">
        <v>1255</v>
      </c>
      <c r="E68" s="114" t="s">
        <v>1255</v>
      </c>
      <c r="F68" s="114" t="s">
        <v>1259</v>
      </c>
      <c r="G68" s="114" t="s">
        <v>1260</v>
      </c>
      <c r="H68" s="115">
        <v>2672681.3867000001</v>
      </c>
      <c r="I68" s="116">
        <v>1143.8110999999999</v>
      </c>
      <c r="J68" s="446">
        <v>2.970013544626271E-2</v>
      </c>
      <c r="K68" s="446">
        <v>2.6184386474806143E-2</v>
      </c>
      <c r="L68" s="446">
        <v>0.22203600891531838</v>
      </c>
      <c r="M68" s="297"/>
      <c r="N68" s="297"/>
      <c r="O68" s="297"/>
      <c r="P68" s="167"/>
      <c r="Q68" s="200"/>
      <c r="R68" s="77"/>
      <c r="S68" s="77"/>
    </row>
    <row r="69" spans="1:19" ht="12.75" customHeight="1">
      <c r="A69" s="113" t="s">
        <v>1357</v>
      </c>
      <c r="B69" s="194">
        <v>74643964821</v>
      </c>
      <c r="C69" s="442" t="s">
        <v>1358</v>
      </c>
      <c r="D69" s="442" t="s">
        <v>117</v>
      </c>
      <c r="E69" s="114" t="s">
        <v>1267</v>
      </c>
      <c r="F69" s="114" t="s">
        <v>1255</v>
      </c>
      <c r="G69" s="114" t="s">
        <v>1264</v>
      </c>
      <c r="H69" s="115">
        <v>105605631.51000001</v>
      </c>
      <c r="I69" s="116">
        <v>131.17930108039627</v>
      </c>
      <c r="J69" s="446">
        <v>-1.6888364693335101E-2</v>
      </c>
      <c r="K69" s="446">
        <v>7.5429515588032459E-5</v>
      </c>
      <c r="L69" s="446">
        <v>8.914462216544905E-4</v>
      </c>
      <c r="M69" s="297"/>
      <c r="N69" s="297"/>
      <c r="O69" s="297"/>
      <c r="P69" s="167"/>
      <c r="Q69" s="200"/>
      <c r="R69" s="77"/>
      <c r="S69" s="77"/>
    </row>
    <row r="70" spans="1:19" ht="12.75" customHeight="1">
      <c r="A70" s="113" t="s">
        <v>1359</v>
      </c>
      <c r="B70" s="194" t="s">
        <v>1360</v>
      </c>
      <c r="C70" s="442" t="s">
        <v>1361</v>
      </c>
      <c r="D70" s="442" t="s">
        <v>1104</v>
      </c>
      <c r="E70" s="114" t="s">
        <v>1267</v>
      </c>
      <c r="F70" s="114" t="s">
        <v>1255</v>
      </c>
      <c r="G70" s="114" t="s">
        <v>1264</v>
      </c>
      <c r="H70" s="115">
        <v>530580929.31</v>
      </c>
      <c r="I70" s="116">
        <v>1020347.9409807691</v>
      </c>
      <c r="J70" s="446">
        <v>3.9846846895152943E-4</v>
      </c>
      <c r="K70" s="446">
        <v>3.9846846895152943E-4</v>
      </c>
      <c r="L70" s="446">
        <v>3.3726640092353044E-3</v>
      </c>
      <c r="M70" s="297"/>
      <c r="N70" s="297"/>
      <c r="O70" s="297"/>
      <c r="P70" s="167"/>
      <c r="Q70" s="200"/>
      <c r="R70" s="77"/>
      <c r="S70" s="77"/>
    </row>
    <row r="71" spans="1:19" ht="12.75" customHeight="1">
      <c r="A71" s="113" t="s">
        <v>1362</v>
      </c>
      <c r="B71" s="447" t="s">
        <v>1363</v>
      </c>
      <c r="C71" s="448" t="s">
        <v>1364</v>
      </c>
      <c r="D71" s="448" t="s">
        <v>1104</v>
      </c>
      <c r="E71" s="114" t="s">
        <v>1277</v>
      </c>
      <c r="F71" s="114" t="s">
        <v>1255</v>
      </c>
      <c r="G71" s="114" t="s">
        <v>1260</v>
      </c>
      <c r="H71" s="444">
        <v>74931260.409999996</v>
      </c>
      <c r="I71" s="454">
        <v>771.99225510175188</v>
      </c>
      <c r="J71" s="446">
        <v>2.0223350550964136E-2</v>
      </c>
      <c r="K71" s="446">
        <v>8.3282605681000987E-4</v>
      </c>
      <c r="L71" s="446">
        <v>1.2104282293272428E-2</v>
      </c>
      <c r="M71" s="297"/>
      <c r="N71" s="297"/>
      <c r="O71" s="297"/>
      <c r="P71" s="167"/>
      <c r="Q71" s="200"/>
      <c r="R71" s="77"/>
      <c r="S71" s="77"/>
    </row>
    <row r="72" spans="1:19" ht="12.75" customHeight="1">
      <c r="A72" s="136" t="s">
        <v>1509</v>
      </c>
      <c r="B72" s="447">
        <v>89809469629</v>
      </c>
      <c r="C72" s="448" t="s">
        <v>1365</v>
      </c>
      <c r="D72" s="448" t="s">
        <v>1104</v>
      </c>
      <c r="E72" s="114" t="s">
        <v>1267</v>
      </c>
      <c r="F72" s="114" t="s">
        <v>1255</v>
      </c>
      <c r="G72" s="114" t="s">
        <v>1260</v>
      </c>
      <c r="H72" s="444">
        <v>187643749.53</v>
      </c>
      <c r="I72" s="454">
        <v>761.85391808480222</v>
      </c>
      <c r="J72" s="446">
        <v>2.9609978252214786E-2</v>
      </c>
      <c r="K72" s="446">
        <v>4.0400182005062568E-4</v>
      </c>
      <c r="L72" s="446">
        <v>6.6755358442671664E-4</v>
      </c>
      <c r="M72" s="297"/>
      <c r="N72" s="297"/>
      <c r="O72" s="297"/>
      <c r="P72" s="167"/>
      <c r="Q72" s="200"/>
      <c r="R72" s="77"/>
      <c r="S72" s="77"/>
    </row>
    <row r="73" spans="1:19" s="268" customFormat="1" ht="13.5" customHeight="1">
      <c r="A73" s="113" t="s">
        <v>1366</v>
      </c>
      <c r="B73" s="447">
        <v>85535430386</v>
      </c>
      <c r="C73" s="448" t="s">
        <v>1367</v>
      </c>
      <c r="D73" s="448" t="s">
        <v>1104</v>
      </c>
      <c r="E73" s="114" t="s">
        <v>1259</v>
      </c>
      <c r="F73" s="114" t="s">
        <v>1255</v>
      </c>
      <c r="G73" s="114" t="s">
        <v>1264</v>
      </c>
      <c r="H73" s="444">
        <v>161548406.25</v>
      </c>
      <c r="I73" s="454">
        <v>51.14741764808057</v>
      </c>
      <c r="J73" s="446">
        <v>1.8050602052716913E-2</v>
      </c>
      <c r="K73" s="446">
        <v>9.8057775115436563E-3</v>
      </c>
      <c r="L73" s="446">
        <v>0.13810808340049952</v>
      </c>
      <c r="M73" s="297"/>
      <c r="N73" s="297"/>
      <c r="O73" s="297"/>
      <c r="P73" s="167"/>
      <c r="Q73" s="200"/>
      <c r="R73" s="77"/>
      <c r="S73" s="77"/>
    </row>
    <row r="74" spans="1:19" s="268" customFormat="1" ht="13.5" customHeight="1">
      <c r="A74" s="113" t="s">
        <v>1368</v>
      </c>
      <c r="B74" s="447">
        <v>40425097619</v>
      </c>
      <c r="C74" s="448" t="s">
        <v>1369</v>
      </c>
      <c r="D74" s="448" t="s">
        <v>1104</v>
      </c>
      <c r="E74" s="114" t="s">
        <v>1259</v>
      </c>
      <c r="F74" s="114" t="s">
        <v>1255</v>
      </c>
      <c r="G74" s="114" t="s">
        <v>1260</v>
      </c>
      <c r="H74" s="444">
        <v>21408896.109999999</v>
      </c>
      <c r="I74" s="454">
        <v>857.49813481535023</v>
      </c>
      <c r="J74" s="446">
        <v>3.2720310206548309E-2</v>
      </c>
      <c r="K74" s="446">
        <v>2.313089698703541E-2</v>
      </c>
      <c r="L74" s="446">
        <v>0.17850902424159254</v>
      </c>
      <c r="M74" s="297"/>
      <c r="N74" s="297"/>
      <c r="O74" s="297"/>
      <c r="P74" s="167"/>
      <c r="Q74" s="200"/>
      <c r="R74" s="77"/>
      <c r="S74" s="77"/>
    </row>
    <row r="75" spans="1:19" ht="13.5" customHeight="1">
      <c r="A75" s="455" t="s">
        <v>1370</v>
      </c>
      <c r="B75" s="447" t="s">
        <v>1371</v>
      </c>
      <c r="C75" s="448" t="s">
        <v>1372</v>
      </c>
      <c r="D75" s="448" t="s">
        <v>1104</v>
      </c>
      <c r="E75" s="114" t="s">
        <v>1277</v>
      </c>
      <c r="F75" s="114" t="s">
        <v>1255</v>
      </c>
      <c r="G75" s="114" t="s">
        <v>1260</v>
      </c>
      <c r="H75" s="444">
        <v>18567295.239999998</v>
      </c>
      <c r="I75" s="454">
        <v>780.67643336906235</v>
      </c>
      <c r="J75" s="446">
        <v>-2.4833820091711978E-3</v>
      </c>
      <c r="K75" s="446">
        <v>-4.8999033296359684E-5</v>
      </c>
      <c r="L75" s="446">
        <v>7.4930314040155821E-4</v>
      </c>
      <c r="M75" s="297"/>
      <c r="N75" s="297"/>
      <c r="O75" s="297"/>
      <c r="P75" s="167"/>
      <c r="Q75" s="200"/>
      <c r="R75" s="77"/>
      <c r="S75" s="77"/>
    </row>
    <row r="76" spans="1:19" s="268" customFormat="1" ht="12.75" customHeight="1">
      <c r="A76" s="455" t="s">
        <v>1373</v>
      </c>
      <c r="B76" s="447" t="s">
        <v>1374</v>
      </c>
      <c r="C76" s="448" t="s">
        <v>1375</v>
      </c>
      <c r="D76" s="448" t="s">
        <v>1104</v>
      </c>
      <c r="E76" s="114" t="s">
        <v>1277</v>
      </c>
      <c r="F76" s="114" t="s">
        <v>1255</v>
      </c>
      <c r="G76" s="114" t="s">
        <v>1310</v>
      </c>
      <c r="H76" s="444">
        <v>15049813.4</v>
      </c>
      <c r="I76" s="454">
        <v>685.63545390632089</v>
      </c>
      <c r="J76" s="446">
        <v>4.4267712261605308E-3</v>
      </c>
      <c r="K76" s="446">
        <v>-1.2480860363058843E-3</v>
      </c>
      <c r="L76" s="446">
        <v>-2.1490116330045161E-3</v>
      </c>
      <c r="M76" s="297"/>
      <c r="N76" s="297"/>
      <c r="O76" s="297"/>
      <c r="P76" s="167"/>
      <c r="Q76" s="200"/>
      <c r="R76" s="77"/>
      <c r="S76" s="77"/>
    </row>
    <row r="77" spans="1:19" ht="12.75" customHeight="1">
      <c r="A77" s="136" t="s">
        <v>1376</v>
      </c>
      <c r="B77" s="447">
        <v>61515780704</v>
      </c>
      <c r="C77" s="448" t="s">
        <v>1377</v>
      </c>
      <c r="D77" s="448" t="s">
        <v>1104</v>
      </c>
      <c r="E77" s="114" t="s">
        <v>1267</v>
      </c>
      <c r="F77" s="114" t="s">
        <v>1255</v>
      </c>
      <c r="G77" s="114" t="s">
        <v>1264</v>
      </c>
      <c r="H77" s="444">
        <v>249855094.00999999</v>
      </c>
      <c r="I77" s="445">
        <v>133.12816230553909</v>
      </c>
      <c r="J77" s="446">
        <v>-8.8846304388345843E-4</v>
      </c>
      <c r="K77" s="446">
        <v>2.9812875506518566E-5</v>
      </c>
      <c r="L77" s="446">
        <v>-3.2638492022230015E-4</v>
      </c>
      <c r="M77" s="297"/>
      <c r="N77" s="297"/>
      <c r="O77" s="297"/>
      <c r="P77" s="167"/>
      <c r="Q77" s="200"/>
      <c r="R77" s="77"/>
      <c r="S77" s="77"/>
    </row>
    <row r="78" spans="1:19" ht="12.75" customHeight="1">
      <c r="A78" s="136" t="s">
        <v>1378</v>
      </c>
      <c r="B78" s="447">
        <v>16128752508</v>
      </c>
      <c r="C78" s="448" t="s">
        <v>1379</v>
      </c>
      <c r="D78" s="448" t="s">
        <v>1104</v>
      </c>
      <c r="E78" s="114" t="s">
        <v>1263</v>
      </c>
      <c r="F78" s="114" t="s">
        <v>1255</v>
      </c>
      <c r="G78" s="114" t="s">
        <v>1260</v>
      </c>
      <c r="H78" s="444">
        <v>61031505.890000001</v>
      </c>
      <c r="I78" s="445">
        <v>112.9688071262873</v>
      </c>
      <c r="J78" s="446">
        <v>1.1288183982310684E-2</v>
      </c>
      <c r="K78" s="446">
        <v>-3.3650756689974637E-3</v>
      </c>
      <c r="L78" s="446">
        <v>-1.2201650377047457E-2</v>
      </c>
      <c r="M78" s="297"/>
      <c r="N78" s="297"/>
      <c r="O78" s="297"/>
      <c r="P78" s="167"/>
      <c r="Q78" s="200"/>
      <c r="R78" s="77"/>
      <c r="S78" s="77"/>
    </row>
    <row r="79" spans="1:19" s="268" customFormat="1" ht="12.75" customHeight="1">
      <c r="A79" s="136" t="s">
        <v>1380</v>
      </c>
      <c r="B79" s="447" t="s">
        <v>1381</v>
      </c>
      <c r="C79" s="448" t="s">
        <v>1382</v>
      </c>
      <c r="D79" s="448" t="s">
        <v>1383</v>
      </c>
      <c r="E79" s="114" t="s">
        <v>1267</v>
      </c>
      <c r="F79" s="114" t="s">
        <v>1255</v>
      </c>
      <c r="G79" s="114" t="s">
        <v>1260</v>
      </c>
      <c r="H79" s="444">
        <v>1192525440.51</v>
      </c>
      <c r="I79" s="445">
        <v>1073.0539423452024</v>
      </c>
      <c r="J79" s="446">
        <v>1.9238596215294113E-3</v>
      </c>
      <c r="K79" s="446">
        <v>3.7409826861234396E-3</v>
      </c>
      <c r="L79" s="446">
        <v>-3.8473944072191513E-3</v>
      </c>
      <c r="M79" s="297"/>
      <c r="N79" s="297"/>
      <c r="O79" s="297"/>
      <c r="P79" s="242"/>
      <c r="Q79" s="243"/>
      <c r="R79" s="77"/>
      <c r="S79" s="77"/>
    </row>
    <row r="80" spans="1:19" s="268" customFormat="1" ht="12.75" customHeight="1">
      <c r="A80" s="136" t="s">
        <v>1384</v>
      </c>
      <c r="B80" s="447">
        <v>97407922886</v>
      </c>
      <c r="C80" s="448" t="s">
        <v>1385</v>
      </c>
      <c r="D80" s="448" t="s">
        <v>1383</v>
      </c>
      <c r="E80" s="114" t="s">
        <v>1267</v>
      </c>
      <c r="F80" s="114" t="s">
        <v>1255</v>
      </c>
      <c r="G80" s="114" t="s">
        <v>1260</v>
      </c>
      <c r="H80" s="444">
        <v>807218393.67999995</v>
      </c>
      <c r="I80" s="445">
        <v>928.93957841736426</v>
      </c>
      <c r="J80" s="446">
        <v>3.2149809917611849E-2</v>
      </c>
      <c r="K80" s="446">
        <v>5.2601704785304459E-3</v>
      </c>
      <c r="L80" s="446">
        <v>8.2949818155937383E-3</v>
      </c>
      <c r="M80" s="297"/>
      <c r="N80" s="297"/>
      <c r="O80" s="297"/>
      <c r="P80" s="242"/>
      <c r="Q80" s="243"/>
      <c r="R80" s="77"/>
      <c r="S80" s="77"/>
    </row>
    <row r="81" spans="1:19" s="268" customFormat="1" ht="12.75" customHeight="1">
      <c r="A81" s="136" t="s">
        <v>1386</v>
      </c>
      <c r="B81" s="447" t="s">
        <v>1387</v>
      </c>
      <c r="C81" s="448" t="s">
        <v>1388</v>
      </c>
      <c r="D81" s="448" t="s">
        <v>1383</v>
      </c>
      <c r="E81" s="114" t="s">
        <v>1277</v>
      </c>
      <c r="F81" s="114" t="s">
        <v>1255</v>
      </c>
      <c r="G81" s="114" t="s">
        <v>1310</v>
      </c>
      <c r="H81" s="444">
        <v>34999175.259999998</v>
      </c>
      <c r="I81" s="445">
        <v>633.97910154936505</v>
      </c>
      <c r="J81" s="446">
        <v>0.11080497570827141</v>
      </c>
      <c r="K81" s="446">
        <v>1.9738581377160003E-5</v>
      </c>
      <c r="L81" s="446" t="s">
        <v>1255</v>
      </c>
      <c r="M81" s="297"/>
      <c r="N81" s="297"/>
      <c r="O81" s="297"/>
      <c r="P81" s="242"/>
      <c r="Q81" s="243"/>
      <c r="R81" s="77"/>
      <c r="S81" s="77"/>
    </row>
    <row r="82" spans="1:19" ht="12.75" customHeight="1">
      <c r="A82" s="113" t="s">
        <v>1389</v>
      </c>
      <c r="B82" s="194">
        <v>30096106301</v>
      </c>
      <c r="C82" s="442" t="s">
        <v>1390</v>
      </c>
      <c r="D82" s="442" t="s">
        <v>1383</v>
      </c>
      <c r="E82" s="114" t="s">
        <v>1267</v>
      </c>
      <c r="F82" s="114" t="s">
        <v>1255</v>
      </c>
      <c r="G82" s="114" t="s">
        <v>1310</v>
      </c>
      <c r="H82" s="444">
        <v>485655928.42000002</v>
      </c>
      <c r="I82" s="445">
        <v>895.56376582436428</v>
      </c>
      <c r="J82" s="446">
        <v>-7.8989513070826245E-4</v>
      </c>
      <c r="K82" s="446">
        <v>-2.0448913135173719E-4</v>
      </c>
      <c r="L82" s="446">
        <v>1.9709793846589552E-3</v>
      </c>
      <c r="M82" s="297"/>
      <c r="N82" s="297"/>
      <c r="O82" s="297"/>
      <c r="P82" s="167"/>
      <c r="Q82" s="200"/>
      <c r="R82" s="77"/>
      <c r="S82" s="77"/>
    </row>
    <row r="83" spans="1:19" ht="12.75" customHeight="1">
      <c r="A83" s="113" t="s">
        <v>1391</v>
      </c>
      <c r="B83" s="194">
        <v>18911840764</v>
      </c>
      <c r="C83" s="442" t="s">
        <v>1392</v>
      </c>
      <c r="D83" s="442" t="s">
        <v>1383</v>
      </c>
      <c r="E83" s="114" t="s">
        <v>1259</v>
      </c>
      <c r="F83" s="114" t="s">
        <v>1255</v>
      </c>
      <c r="G83" s="114" t="s">
        <v>1260</v>
      </c>
      <c r="H83" s="444">
        <v>319577988.04000002</v>
      </c>
      <c r="I83" s="445">
        <v>109.58753044609752</v>
      </c>
      <c r="J83" s="446">
        <v>3.2504688504220391E-2</v>
      </c>
      <c r="K83" s="446">
        <v>1.4420684278647178E-2</v>
      </c>
      <c r="L83" s="446">
        <v>0.15944800847272811</v>
      </c>
      <c r="M83" s="297"/>
      <c r="N83" s="297"/>
      <c r="O83" s="297"/>
      <c r="P83" s="167"/>
      <c r="Q83" s="200"/>
      <c r="R83" s="77"/>
      <c r="S83" s="77"/>
    </row>
    <row r="84" spans="1:19" ht="12.75" customHeight="1">
      <c r="A84" s="113" t="s">
        <v>1551</v>
      </c>
      <c r="B84" s="194" t="s">
        <v>1552</v>
      </c>
      <c r="C84" s="442" t="s">
        <v>1553</v>
      </c>
      <c r="D84" s="442" t="s">
        <v>1383</v>
      </c>
      <c r="E84" s="114" t="s">
        <v>1277</v>
      </c>
      <c r="F84" s="114" t="s">
        <v>1255</v>
      </c>
      <c r="G84" s="114" t="s">
        <v>1260</v>
      </c>
      <c r="H84" s="444">
        <v>15333231.09</v>
      </c>
      <c r="I84" s="445">
        <v>756.74495296404746</v>
      </c>
      <c r="J84" s="446" t="s">
        <v>1255</v>
      </c>
      <c r="K84" s="446" t="s">
        <v>1255</v>
      </c>
      <c r="L84" s="446" t="s">
        <v>1255</v>
      </c>
      <c r="M84" s="297"/>
      <c r="N84" s="297"/>
      <c r="O84" s="297"/>
      <c r="P84" s="167"/>
      <c r="Q84" s="200"/>
      <c r="R84" s="77"/>
      <c r="S84" s="77"/>
    </row>
    <row r="85" spans="1:19" ht="12.75" customHeight="1">
      <c r="A85" s="113" t="s">
        <v>1393</v>
      </c>
      <c r="B85" s="194" t="s">
        <v>1394</v>
      </c>
      <c r="C85" s="442" t="s">
        <v>1395</v>
      </c>
      <c r="D85" s="442" t="s">
        <v>1383</v>
      </c>
      <c r="E85" s="114" t="s">
        <v>1267</v>
      </c>
      <c r="F85" s="114" t="s">
        <v>1255</v>
      </c>
      <c r="G85" s="114" t="s">
        <v>1260</v>
      </c>
      <c r="H85" s="444">
        <v>353894363.10000002</v>
      </c>
      <c r="I85" s="445">
        <v>764.55193785177482</v>
      </c>
      <c r="J85" s="446">
        <v>2.1124227820491726E-2</v>
      </c>
      <c r="K85" s="446">
        <v>1.3929668968395426E-3</v>
      </c>
      <c r="L85" s="446">
        <v>6.3155765027911315E-3</v>
      </c>
      <c r="M85" s="297"/>
      <c r="N85" s="297"/>
      <c r="O85" s="297"/>
      <c r="P85" s="167"/>
      <c r="Q85" s="200"/>
      <c r="R85" s="77"/>
      <c r="S85" s="77"/>
    </row>
    <row r="86" spans="1:19" ht="12.75" customHeight="1">
      <c r="A86" s="113" t="s">
        <v>1396</v>
      </c>
      <c r="B86" s="194">
        <v>62937824927</v>
      </c>
      <c r="C86" s="442" t="s">
        <v>1397</v>
      </c>
      <c r="D86" s="442" t="s">
        <v>1383</v>
      </c>
      <c r="E86" s="114" t="s">
        <v>1277</v>
      </c>
      <c r="F86" s="114" t="s">
        <v>1255</v>
      </c>
      <c r="G86" s="114" t="s">
        <v>1260</v>
      </c>
      <c r="H86" s="444">
        <v>123407917.19</v>
      </c>
      <c r="I86" s="445">
        <v>845.71069475238437</v>
      </c>
      <c r="J86" s="446">
        <v>7.9212799341982221E-2</v>
      </c>
      <c r="K86" s="446">
        <v>7.2098176895942778E-3</v>
      </c>
      <c r="L86" s="446">
        <v>3.2207707123678819E-2</v>
      </c>
      <c r="M86" s="297"/>
      <c r="N86" s="297"/>
      <c r="O86" s="297"/>
      <c r="P86" s="167"/>
      <c r="Q86" s="200"/>
      <c r="R86" s="77"/>
      <c r="S86" s="77"/>
    </row>
    <row r="87" spans="1:19" ht="12.75" customHeight="1">
      <c r="A87" s="136" t="s">
        <v>1398</v>
      </c>
      <c r="B87" s="194">
        <v>52772437018</v>
      </c>
      <c r="C87" s="442" t="s">
        <v>1399</v>
      </c>
      <c r="D87" s="442" t="s">
        <v>1383</v>
      </c>
      <c r="E87" s="114" t="s">
        <v>1263</v>
      </c>
      <c r="F87" s="114" t="s">
        <v>1255</v>
      </c>
      <c r="G87" s="114" t="s">
        <v>1260</v>
      </c>
      <c r="H87" s="444">
        <v>426039778.20999998</v>
      </c>
      <c r="I87" s="445">
        <v>145.50189374066284</v>
      </c>
      <c r="J87" s="446">
        <v>5.2747778261939438E-2</v>
      </c>
      <c r="K87" s="446">
        <v>1.5573201929712122E-2</v>
      </c>
      <c r="L87" s="446">
        <v>8.4980586503997202E-2</v>
      </c>
      <c r="M87" s="297"/>
      <c r="N87" s="297"/>
      <c r="O87" s="297"/>
      <c r="P87" s="167"/>
      <c r="Q87" s="200"/>
      <c r="R87" s="77"/>
      <c r="S87" s="77"/>
    </row>
    <row r="88" spans="1:19" ht="12.75" customHeight="1">
      <c r="A88" s="113" t="s">
        <v>1400</v>
      </c>
      <c r="B88" s="194" t="s">
        <v>1401</v>
      </c>
      <c r="C88" s="442" t="s">
        <v>1402</v>
      </c>
      <c r="D88" s="442" t="s">
        <v>1383</v>
      </c>
      <c r="E88" s="114" t="s">
        <v>1277</v>
      </c>
      <c r="F88" s="114" t="s">
        <v>1255</v>
      </c>
      <c r="G88" s="114" t="s">
        <v>1260</v>
      </c>
      <c r="H88" s="444">
        <v>22135231.719999999</v>
      </c>
      <c r="I88" s="445">
        <v>764.92324382295351</v>
      </c>
      <c r="J88" s="446">
        <v>5.452267781821396E-3</v>
      </c>
      <c r="K88" s="446">
        <v>2.1716641499913703E-3</v>
      </c>
      <c r="L88" s="446">
        <v>1.6689501273059681E-2</v>
      </c>
      <c r="M88" s="297"/>
      <c r="N88" s="297"/>
      <c r="O88" s="297"/>
      <c r="P88" s="167"/>
      <c r="Q88" s="200"/>
      <c r="R88" s="77"/>
      <c r="S88" s="77"/>
    </row>
    <row r="89" spans="1:19" ht="12.75" customHeight="1">
      <c r="A89" s="113" t="s">
        <v>1403</v>
      </c>
      <c r="B89" s="194" t="s">
        <v>1404</v>
      </c>
      <c r="C89" s="442" t="s">
        <v>1405</v>
      </c>
      <c r="D89" s="442" t="s">
        <v>1383</v>
      </c>
      <c r="E89" s="114" t="s">
        <v>1277</v>
      </c>
      <c r="F89" s="114" t="s">
        <v>1255</v>
      </c>
      <c r="G89" s="114" t="s">
        <v>1260</v>
      </c>
      <c r="H89" s="444">
        <v>37586485.729999997</v>
      </c>
      <c r="I89" s="445">
        <v>778.59386737256773</v>
      </c>
      <c r="J89" s="446">
        <v>8.6892818951462614E-2</v>
      </c>
      <c r="K89" s="446">
        <v>2.9822090303779358E-3</v>
      </c>
      <c r="L89" s="446">
        <v>1.0386073068721302E-2</v>
      </c>
      <c r="M89" s="297"/>
      <c r="N89" s="297"/>
      <c r="O89" s="297"/>
      <c r="P89" s="167"/>
      <c r="Q89" s="200"/>
      <c r="R89" s="77"/>
      <c r="S89" s="77"/>
    </row>
    <row r="90" spans="1:19" ht="12.75" customHeight="1">
      <c r="A90" s="113" t="s">
        <v>1406</v>
      </c>
      <c r="B90" s="194">
        <v>31076456551</v>
      </c>
      <c r="C90" s="442" t="s">
        <v>1407</v>
      </c>
      <c r="D90" s="442" t="s">
        <v>1383</v>
      </c>
      <c r="E90" s="114" t="s">
        <v>1267</v>
      </c>
      <c r="F90" s="114" t="s">
        <v>1255</v>
      </c>
      <c r="G90" s="114" t="s">
        <v>1264</v>
      </c>
      <c r="H90" s="444">
        <v>497902502.81999999</v>
      </c>
      <c r="I90" s="445">
        <v>106.2424278640076</v>
      </c>
      <c r="J90" s="446">
        <v>-1.5860921289123198E-2</v>
      </c>
      <c r="K90" s="446">
        <v>6.598233161838607E-4</v>
      </c>
      <c r="L90" s="446">
        <v>3.3731761535351623E-3</v>
      </c>
      <c r="M90" s="297"/>
      <c r="N90" s="297"/>
      <c r="O90" s="297"/>
      <c r="P90" s="167"/>
      <c r="Q90" s="200"/>
      <c r="R90" s="77"/>
      <c r="S90" s="77"/>
    </row>
    <row r="91" spans="1:19" ht="12.75" customHeight="1">
      <c r="A91" s="113" t="s">
        <v>1408</v>
      </c>
      <c r="B91" s="194">
        <v>66324185184</v>
      </c>
      <c r="C91" s="442" t="s">
        <v>1409</v>
      </c>
      <c r="D91" s="442" t="s">
        <v>1383</v>
      </c>
      <c r="E91" s="114" t="s">
        <v>1267</v>
      </c>
      <c r="F91" s="114" t="s">
        <v>1255</v>
      </c>
      <c r="G91" s="114" t="s">
        <v>1264</v>
      </c>
      <c r="H91" s="444">
        <v>798137300.51999998</v>
      </c>
      <c r="I91" s="445">
        <v>144.54431107628622</v>
      </c>
      <c r="J91" s="446">
        <v>2.2814296118931265E-2</v>
      </c>
      <c r="K91" s="446">
        <v>6.8083605439905881E-4</v>
      </c>
      <c r="L91" s="446">
        <v>3.1472483497922976E-3</v>
      </c>
      <c r="M91" s="297"/>
      <c r="N91" s="297"/>
      <c r="O91" s="297"/>
      <c r="P91" s="167"/>
      <c r="Q91" s="200"/>
      <c r="R91" s="77"/>
      <c r="S91" s="77"/>
    </row>
    <row r="92" spans="1:19" ht="12.75" customHeight="1">
      <c r="A92" s="113" t="s">
        <v>1410</v>
      </c>
      <c r="B92" s="194">
        <v>89187481269</v>
      </c>
      <c r="C92" s="442" t="s">
        <v>1411</v>
      </c>
      <c r="D92" s="442" t="s">
        <v>1412</v>
      </c>
      <c r="E92" s="114" t="s">
        <v>1277</v>
      </c>
      <c r="F92" s="114" t="s">
        <v>1255</v>
      </c>
      <c r="G92" s="114" t="s">
        <v>1260</v>
      </c>
      <c r="H92" s="444">
        <v>147627296.32249999</v>
      </c>
      <c r="I92" s="445">
        <v>840.6004744497917</v>
      </c>
      <c r="J92" s="446">
        <v>-3.574478249508628E-3</v>
      </c>
      <c r="K92" s="446">
        <v>2.4194783655187013E-3</v>
      </c>
      <c r="L92" s="446">
        <v>2.1675900584964047E-2</v>
      </c>
      <c r="M92" s="297"/>
      <c r="N92" s="297"/>
      <c r="O92" s="297"/>
      <c r="P92" s="167"/>
      <c r="Q92" s="200"/>
      <c r="R92" s="77"/>
      <c r="S92" s="77"/>
    </row>
    <row r="93" spans="1:19" ht="12.75" customHeight="1">
      <c r="A93" s="113" t="s">
        <v>1413</v>
      </c>
      <c r="B93" s="194" t="s">
        <v>1414</v>
      </c>
      <c r="C93" s="442" t="s">
        <v>1415</v>
      </c>
      <c r="D93" s="442" t="s">
        <v>1412</v>
      </c>
      <c r="E93" s="114" t="s">
        <v>1267</v>
      </c>
      <c r="F93" s="114" t="s">
        <v>1255</v>
      </c>
      <c r="G93" s="114" t="s">
        <v>1260</v>
      </c>
      <c r="H93" s="444">
        <v>526892636.66180003</v>
      </c>
      <c r="I93" s="445">
        <v>852.06373618736984</v>
      </c>
      <c r="J93" s="446">
        <v>3.5359813344539859E-3</v>
      </c>
      <c r="K93" s="446">
        <v>1.9257241923607005E-3</v>
      </c>
      <c r="L93" s="446">
        <v>-6.2757004378086734E-3</v>
      </c>
      <c r="M93" s="297"/>
      <c r="N93" s="297"/>
      <c r="O93" s="297"/>
      <c r="P93" s="167"/>
      <c r="Q93" s="200"/>
      <c r="R93" s="77"/>
      <c r="S93" s="77"/>
    </row>
    <row r="94" spans="1:19" ht="12.75" customHeight="1">
      <c r="A94" s="113" t="s">
        <v>1416</v>
      </c>
      <c r="B94" s="194">
        <v>27751007165</v>
      </c>
      <c r="C94" s="442" t="s">
        <v>1417</v>
      </c>
      <c r="D94" s="442" t="s">
        <v>1412</v>
      </c>
      <c r="E94" s="114" t="s">
        <v>1267</v>
      </c>
      <c r="F94" s="114" t="s">
        <v>1255</v>
      </c>
      <c r="G94" s="114" t="s">
        <v>1260</v>
      </c>
      <c r="H94" s="444">
        <v>34679098.049599998</v>
      </c>
      <c r="I94" s="445">
        <v>800.10138871635843</v>
      </c>
      <c r="J94" s="446">
        <v>-1.3534050556833765E-3</v>
      </c>
      <c r="K94" s="446">
        <v>2.0075986781864508E-3</v>
      </c>
      <c r="L94" s="446">
        <v>5.6985746733231313E-3</v>
      </c>
      <c r="M94" s="297"/>
      <c r="N94" s="297"/>
      <c r="O94" s="297"/>
      <c r="P94" s="167"/>
      <c r="Q94" s="200"/>
      <c r="R94" s="77"/>
      <c r="S94" s="77"/>
    </row>
    <row r="95" spans="1:19" ht="12.75" customHeight="1">
      <c r="A95" s="136" t="s">
        <v>1418</v>
      </c>
      <c r="B95" s="194">
        <v>20010251059</v>
      </c>
      <c r="C95" s="442" t="s">
        <v>1419</v>
      </c>
      <c r="D95" s="442" t="s">
        <v>1412</v>
      </c>
      <c r="E95" s="114" t="s">
        <v>1267</v>
      </c>
      <c r="F95" s="114" t="s">
        <v>1255</v>
      </c>
      <c r="G95" s="114" t="s">
        <v>1260</v>
      </c>
      <c r="H95" s="444">
        <v>306537796.32499999</v>
      </c>
      <c r="I95" s="445">
        <v>805.32162627445257</v>
      </c>
      <c r="J95" s="446">
        <v>1.3185016357537549E-3</v>
      </c>
      <c r="K95" s="446">
        <v>6.2417930475655581E-4</v>
      </c>
      <c r="L95" s="446">
        <v>3.2243208663795819E-4</v>
      </c>
      <c r="M95" s="297"/>
      <c r="N95" s="297"/>
      <c r="O95" s="297"/>
      <c r="P95" s="167"/>
      <c r="Q95" s="200"/>
      <c r="R95" s="77"/>
      <c r="S95" s="77"/>
    </row>
    <row r="96" spans="1:19" ht="12.75" customHeight="1">
      <c r="A96" s="136" t="s">
        <v>1420</v>
      </c>
      <c r="B96" s="194" t="s">
        <v>1421</v>
      </c>
      <c r="C96" s="442" t="s">
        <v>1422</v>
      </c>
      <c r="D96" s="442" t="s">
        <v>1412</v>
      </c>
      <c r="E96" s="114" t="s">
        <v>1267</v>
      </c>
      <c r="F96" s="114" t="s">
        <v>1255</v>
      </c>
      <c r="G96" s="114" t="s">
        <v>1264</v>
      </c>
      <c r="H96" s="444">
        <v>269137376.91369998</v>
      </c>
      <c r="I96" s="445">
        <v>103.79513541750072</v>
      </c>
      <c r="J96" s="446">
        <v>1.4754354082435084E-2</v>
      </c>
      <c r="K96" s="446">
        <v>6.8177462832208491E-4</v>
      </c>
      <c r="L96" s="446">
        <v>-7.8108697940892924E-4</v>
      </c>
      <c r="M96" s="297"/>
      <c r="N96" s="297"/>
      <c r="O96" s="297"/>
      <c r="P96" s="167"/>
      <c r="Q96" s="200"/>
      <c r="R96" s="77"/>
      <c r="S96" s="77"/>
    </row>
    <row r="97" spans="1:19" ht="12.75" customHeight="1">
      <c r="A97" s="113" t="s">
        <v>1423</v>
      </c>
      <c r="B97" s="194" t="s">
        <v>1424</v>
      </c>
      <c r="C97" s="442" t="s">
        <v>1425</v>
      </c>
      <c r="D97" s="442" t="s">
        <v>1412</v>
      </c>
      <c r="E97" s="114" t="s">
        <v>1267</v>
      </c>
      <c r="F97" s="114" t="s">
        <v>1255</v>
      </c>
      <c r="G97" s="114" t="s">
        <v>1310</v>
      </c>
      <c r="H97" s="444">
        <v>138407833.33320001</v>
      </c>
      <c r="I97" s="445">
        <v>654.83611999616289</v>
      </c>
      <c r="J97" s="446">
        <v>1.8262933256980141E-2</v>
      </c>
      <c r="K97" s="446">
        <v>-5.9966188194182646E-4</v>
      </c>
      <c r="L97" s="446">
        <v>1.7078564514456662E-3</v>
      </c>
      <c r="M97" s="297"/>
      <c r="N97" s="297"/>
      <c r="O97" s="297"/>
      <c r="P97" s="167"/>
      <c r="Q97" s="200"/>
      <c r="R97" s="77"/>
      <c r="S97" s="77"/>
    </row>
    <row r="98" spans="1:19" s="268" customFormat="1" ht="12.75" customHeight="1">
      <c r="A98" s="113" t="s">
        <v>1426</v>
      </c>
      <c r="B98" s="194" t="s">
        <v>1427</v>
      </c>
      <c r="C98" s="442" t="s">
        <v>1428</v>
      </c>
      <c r="D98" s="442" t="s">
        <v>1412</v>
      </c>
      <c r="E98" s="114" t="s">
        <v>1283</v>
      </c>
      <c r="F98" s="114" t="s">
        <v>1255</v>
      </c>
      <c r="G98" s="114" t="s">
        <v>1260</v>
      </c>
      <c r="H98" s="444">
        <v>9031014.9390999991</v>
      </c>
      <c r="I98" s="445">
        <v>741.75847120078424</v>
      </c>
      <c r="J98" s="446">
        <v>-1.1821831074736444E-3</v>
      </c>
      <c r="K98" s="446">
        <v>1.8332183825855441E-3</v>
      </c>
      <c r="L98" s="446">
        <v>6.7123131936750458E-3</v>
      </c>
      <c r="M98" s="297"/>
      <c r="N98" s="297"/>
      <c r="O98" s="297"/>
      <c r="P98" s="167"/>
      <c r="Q98" s="200"/>
      <c r="R98" s="77"/>
      <c r="S98" s="77"/>
    </row>
    <row r="99" spans="1:19" s="268" customFormat="1" ht="12.75" customHeight="1">
      <c r="A99" s="113" t="s">
        <v>1429</v>
      </c>
      <c r="B99" s="194" t="s">
        <v>1430</v>
      </c>
      <c r="C99" s="442" t="s">
        <v>1431</v>
      </c>
      <c r="D99" s="442" t="s">
        <v>1412</v>
      </c>
      <c r="E99" s="114" t="s">
        <v>1283</v>
      </c>
      <c r="F99" s="114" t="s">
        <v>1255</v>
      </c>
      <c r="G99" s="114" t="s">
        <v>1260</v>
      </c>
      <c r="H99" s="444">
        <v>27239446.134500001</v>
      </c>
      <c r="I99" s="445">
        <v>998.86376696046204</v>
      </c>
      <c r="J99" s="446">
        <v>5.7764707584475383E-2</v>
      </c>
      <c r="K99" s="446">
        <v>3.6603917884766579E-2</v>
      </c>
      <c r="L99" s="446">
        <v>0.1570441069794466</v>
      </c>
      <c r="M99" s="297"/>
      <c r="N99" s="297"/>
      <c r="O99" s="297"/>
      <c r="P99" s="167"/>
      <c r="Q99" s="200"/>
      <c r="R99" s="77"/>
      <c r="S99" s="77"/>
    </row>
    <row r="100" spans="1:19" s="268" customFormat="1" ht="12.75" customHeight="1">
      <c r="A100" s="113" t="s">
        <v>1432</v>
      </c>
      <c r="B100" s="194">
        <v>79301865686</v>
      </c>
      <c r="C100" s="442" t="s">
        <v>1433</v>
      </c>
      <c r="D100" s="442" t="s">
        <v>1412</v>
      </c>
      <c r="E100" s="114" t="s">
        <v>1277</v>
      </c>
      <c r="F100" s="114" t="s">
        <v>1255</v>
      </c>
      <c r="G100" s="114" t="s">
        <v>1260</v>
      </c>
      <c r="H100" s="444">
        <v>129990874.98909999</v>
      </c>
      <c r="I100" s="445">
        <v>922.13022134385631</v>
      </c>
      <c r="J100" s="446">
        <v>2.0845669401000633E-2</v>
      </c>
      <c r="K100" s="446">
        <v>2.2293651459968089E-3</v>
      </c>
      <c r="L100" s="446">
        <v>6.8592704298423568E-2</v>
      </c>
      <c r="M100" s="297"/>
      <c r="N100" s="297"/>
      <c r="O100" s="297"/>
      <c r="P100" s="167"/>
      <c r="Q100" s="200"/>
      <c r="R100" s="77"/>
      <c r="S100" s="77"/>
    </row>
    <row r="101" spans="1:19" s="268" customFormat="1" ht="12.75" customHeight="1">
      <c r="A101" s="113" t="s">
        <v>1434</v>
      </c>
      <c r="B101" s="194" t="s">
        <v>1435</v>
      </c>
      <c r="C101" s="442" t="s">
        <v>1436</v>
      </c>
      <c r="D101" s="442" t="s">
        <v>1412</v>
      </c>
      <c r="E101" s="114" t="s">
        <v>1283</v>
      </c>
      <c r="F101" s="114" t="s">
        <v>1255</v>
      </c>
      <c r="G101" s="114" t="s">
        <v>1260</v>
      </c>
      <c r="H101" s="444">
        <v>184796330.22040001</v>
      </c>
      <c r="I101" s="445">
        <v>842.15168790448672</v>
      </c>
      <c r="J101" s="446">
        <v>8.9670090689810911E-2</v>
      </c>
      <c r="K101" s="446">
        <v>1.3229382895186381E-2</v>
      </c>
      <c r="L101" s="446">
        <v>0.1029487794567836</v>
      </c>
      <c r="M101" s="297"/>
      <c r="N101" s="297"/>
      <c r="O101" s="297"/>
      <c r="P101" s="167"/>
      <c r="Q101" s="200"/>
      <c r="R101" s="77"/>
      <c r="S101" s="77"/>
    </row>
    <row r="102" spans="1:19" s="268" customFormat="1" ht="12.75" customHeight="1">
      <c r="A102" s="113" t="s">
        <v>1437</v>
      </c>
      <c r="B102" s="194" t="s">
        <v>1438</v>
      </c>
      <c r="C102" s="442" t="s">
        <v>1439</v>
      </c>
      <c r="D102" s="442" t="s">
        <v>1412</v>
      </c>
      <c r="E102" s="114" t="s">
        <v>1267</v>
      </c>
      <c r="F102" s="114" t="s">
        <v>1255</v>
      </c>
      <c r="G102" s="114" t="s">
        <v>1310</v>
      </c>
      <c r="H102" s="444">
        <v>52167709.836800002</v>
      </c>
      <c r="I102" s="445">
        <v>674.94940557687221</v>
      </c>
      <c r="J102" s="446">
        <v>5.1108967656383619E-3</v>
      </c>
      <c r="K102" s="446">
        <v>-5.6782570123836695E-4</v>
      </c>
      <c r="L102" s="446">
        <v>-2.7252798060372063E-3</v>
      </c>
      <c r="M102" s="297"/>
      <c r="N102" s="297"/>
      <c r="O102" s="297"/>
      <c r="P102" s="167"/>
      <c r="Q102" s="200"/>
      <c r="R102" s="77"/>
      <c r="S102" s="77"/>
    </row>
    <row r="103" spans="1:19" s="268" customFormat="1" ht="12.75" customHeight="1">
      <c r="A103" s="113" t="s">
        <v>1440</v>
      </c>
      <c r="B103" s="194" t="s">
        <v>1441</v>
      </c>
      <c r="C103" s="442" t="s">
        <v>1442</v>
      </c>
      <c r="D103" s="442" t="s">
        <v>1412</v>
      </c>
      <c r="E103" s="114" t="s">
        <v>1277</v>
      </c>
      <c r="F103" s="114" t="s">
        <v>1255</v>
      </c>
      <c r="G103" s="114" t="s">
        <v>1260</v>
      </c>
      <c r="H103" s="444">
        <v>55045826.358599998</v>
      </c>
      <c r="I103" s="445">
        <v>754.11829068652116</v>
      </c>
      <c r="J103" s="446">
        <v>2.124993913865203E-2</v>
      </c>
      <c r="K103" s="446">
        <v>2.7951198782010245E-3</v>
      </c>
      <c r="L103" s="446" t="s">
        <v>1255</v>
      </c>
      <c r="M103" s="297"/>
      <c r="N103" s="297"/>
      <c r="O103" s="297"/>
      <c r="P103" s="167"/>
      <c r="Q103" s="200"/>
      <c r="R103" s="77"/>
      <c r="S103" s="77"/>
    </row>
    <row r="104" spans="1:19" s="268" customFormat="1" ht="12.75" customHeight="1">
      <c r="A104" s="113" t="s">
        <v>1443</v>
      </c>
      <c r="B104" s="194">
        <v>37884602446</v>
      </c>
      <c r="C104" s="442" t="s">
        <v>1444</v>
      </c>
      <c r="D104" s="442" t="s">
        <v>80</v>
      </c>
      <c r="E104" s="114" t="s">
        <v>1259</v>
      </c>
      <c r="F104" s="114" t="s">
        <v>1255</v>
      </c>
      <c r="G104" s="114" t="s">
        <v>1264</v>
      </c>
      <c r="H104" s="444">
        <v>202557132.859</v>
      </c>
      <c r="I104" s="445">
        <v>137.39457303923186</v>
      </c>
      <c r="J104" s="446">
        <v>2.3867663852106258E-2</v>
      </c>
      <c r="K104" s="446">
        <v>2.3809576448332148E-2</v>
      </c>
      <c r="L104" s="446">
        <v>0.15663163195248986</v>
      </c>
      <c r="M104" s="297"/>
      <c r="N104" s="297"/>
      <c r="O104" s="297"/>
      <c r="P104" s="167"/>
      <c r="Q104" s="200"/>
      <c r="R104" s="77"/>
      <c r="S104" s="77"/>
    </row>
    <row r="105" spans="1:19" s="268" customFormat="1" ht="12.75" customHeight="1">
      <c r="A105" s="113" t="s">
        <v>1581</v>
      </c>
      <c r="B105" s="194" t="s">
        <v>1445</v>
      </c>
      <c r="C105" s="442" t="s">
        <v>1446</v>
      </c>
      <c r="D105" s="442" t="s">
        <v>80</v>
      </c>
      <c r="E105" s="114" t="s">
        <v>1267</v>
      </c>
      <c r="F105" s="114" t="s">
        <v>1255</v>
      </c>
      <c r="G105" s="114" t="s">
        <v>1310</v>
      </c>
      <c r="H105" s="444">
        <v>88972879.306299999</v>
      </c>
      <c r="I105" s="445">
        <v>707.65540839731625</v>
      </c>
      <c r="J105" s="446">
        <v>3.2304157834923686E-3</v>
      </c>
      <c r="K105" s="446">
        <v>-6.9433583646716368E-4</v>
      </c>
      <c r="L105" s="446">
        <v>2.5701240104729628E-3</v>
      </c>
      <c r="M105" s="297"/>
      <c r="N105" s="297"/>
      <c r="O105" s="297"/>
      <c r="P105" s="167"/>
      <c r="Q105" s="200"/>
      <c r="R105" s="77"/>
      <c r="S105" s="77"/>
    </row>
    <row r="106" spans="1:19" s="268" customFormat="1" ht="12.75" customHeight="1">
      <c r="A106" s="113" t="s">
        <v>1447</v>
      </c>
      <c r="B106" s="194">
        <v>94465089647</v>
      </c>
      <c r="C106" s="442" t="s">
        <v>1448</v>
      </c>
      <c r="D106" s="442" t="s">
        <v>80</v>
      </c>
      <c r="E106" s="114" t="s">
        <v>1267</v>
      </c>
      <c r="F106" s="114" t="s">
        <v>1255</v>
      </c>
      <c r="G106" s="114" t="s">
        <v>1260</v>
      </c>
      <c r="H106" s="444">
        <v>1967068327.9342</v>
      </c>
      <c r="I106" s="445">
        <v>1613.4182694377612</v>
      </c>
      <c r="J106" s="446">
        <v>1.2919301487894108E-2</v>
      </c>
      <c r="K106" s="446">
        <v>-1.0172570407260828E-3</v>
      </c>
      <c r="L106" s="446">
        <v>6.0514727600082807E-3</v>
      </c>
      <c r="M106" s="297"/>
      <c r="N106" s="297"/>
      <c r="O106" s="297"/>
      <c r="P106" s="167"/>
      <c r="Q106" s="200"/>
      <c r="R106" s="77"/>
      <c r="S106" s="77"/>
    </row>
    <row r="107" spans="1:19" s="268" customFormat="1" ht="12.75" customHeight="1">
      <c r="A107" s="113" t="s">
        <v>1449</v>
      </c>
      <c r="B107" s="194">
        <v>78935969676</v>
      </c>
      <c r="C107" s="442" t="s">
        <v>1450</v>
      </c>
      <c r="D107" s="442" t="s">
        <v>80</v>
      </c>
      <c r="E107" s="114" t="s">
        <v>1259</v>
      </c>
      <c r="F107" s="114" t="s">
        <v>1255</v>
      </c>
      <c r="G107" s="114" t="s">
        <v>1260</v>
      </c>
      <c r="H107" s="444">
        <v>88250335.926699996</v>
      </c>
      <c r="I107" s="445">
        <v>942.80053720153467</v>
      </c>
      <c r="J107" s="446">
        <v>6.2265443592224301E-4</v>
      </c>
      <c r="K107" s="446">
        <v>-1.5489404969731835E-3</v>
      </c>
      <c r="L107" s="446">
        <v>-1.2743969923552312E-2</v>
      </c>
      <c r="M107" s="297"/>
      <c r="N107" s="297"/>
      <c r="O107" s="297"/>
      <c r="P107" s="167"/>
      <c r="Q107" s="200"/>
      <c r="R107" s="77"/>
      <c r="S107" s="77"/>
    </row>
    <row r="108" spans="1:19" s="268" customFormat="1" ht="12.75" customHeight="1">
      <c r="A108" s="113" t="s">
        <v>1451</v>
      </c>
      <c r="B108" s="194" t="s">
        <v>1452</v>
      </c>
      <c r="C108" s="442" t="s">
        <v>1453</v>
      </c>
      <c r="D108" s="442" t="s">
        <v>80</v>
      </c>
      <c r="E108" s="114" t="s">
        <v>1277</v>
      </c>
      <c r="F108" s="114" t="s">
        <v>1255</v>
      </c>
      <c r="G108" s="114" t="s">
        <v>1260</v>
      </c>
      <c r="H108" s="444">
        <v>65246806.340000004</v>
      </c>
      <c r="I108" s="445">
        <v>816.6972637089483</v>
      </c>
      <c r="J108" s="446">
        <v>-1.7620723344498046E-3</v>
      </c>
      <c r="K108" s="446">
        <v>6.7407095695348751E-4</v>
      </c>
      <c r="L108" s="446">
        <v>-2.9775472702722183E-3</v>
      </c>
      <c r="M108" s="297"/>
      <c r="N108" s="297"/>
      <c r="O108" s="297"/>
      <c r="P108" s="167"/>
      <c r="Q108" s="200"/>
      <c r="R108" s="77"/>
      <c r="S108" s="77"/>
    </row>
    <row r="109" spans="1:19" s="268" customFormat="1" ht="12.75" customHeight="1">
      <c r="A109" s="113" t="s">
        <v>1454</v>
      </c>
      <c r="B109" s="194" t="s">
        <v>1455</v>
      </c>
      <c r="C109" s="442" t="s">
        <v>1456</v>
      </c>
      <c r="D109" s="442" t="s">
        <v>80</v>
      </c>
      <c r="E109" s="114" t="s">
        <v>1277</v>
      </c>
      <c r="F109" s="114" t="s">
        <v>1255</v>
      </c>
      <c r="G109" s="114" t="s">
        <v>1310</v>
      </c>
      <c r="H109" s="444">
        <v>96873556.021200001</v>
      </c>
      <c r="I109" s="445">
        <v>704.96928266203531</v>
      </c>
      <c r="J109" s="446">
        <v>4.2281546304965278E-3</v>
      </c>
      <c r="K109" s="446">
        <v>-1.2729965685941425E-3</v>
      </c>
      <c r="L109" s="446">
        <v>-5.205558940160171E-3</v>
      </c>
      <c r="M109" s="297"/>
      <c r="N109" s="297"/>
      <c r="O109" s="297"/>
      <c r="P109" s="167"/>
      <c r="Q109" s="200"/>
      <c r="R109" s="77"/>
      <c r="S109" s="77"/>
    </row>
    <row r="110" spans="1:19" s="268" customFormat="1" ht="12.75" customHeight="1">
      <c r="A110" s="113" t="s">
        <v>1457</v>
      </c>
      <c r="B110" s="194">
        <v>35313366580</v>
      </c>
      <c r="C110" s="442" t="s">
        <v>1458</v>
      </c>
      <c r="D110" s="442" t="s">
        <v>80</v>
      </c>
      <c r="E110" s="114" t="s">
        <v>1267</v>
      </c>
      <c r="F110" s="114" t="s">
        <v>1459</v>
      </c>
      <c r="G110" s="114" t="s">
        <v>1260</v>
      </c>
      <c r="H110" s="444">
        <v>117557503.7274</v>
      </c>
      <c r="I110" s="445">
        <v>1136.3704</v>
      </c>
      <c r="J110" s="446">
        <v>9.8195616853126833E-2</v>
      </c>
      <c r="K110" s="446">
        <v>1.0671240682369465E-4</v>
      </c>
      <c r="L110" s="446">
        <v>2.1696354780840199E-3</v>
      </c>
      <c r="M110" s="297"/>
      <c r="N110" s="297"/>
      <c r="O110" s="297"/>
      <c r="P110" s="167"/>
      <c r="Q110" s="200"/>
      <c r="R110" s="77"/>
      <c r="S110" s="77"/>
    </row>
    <row r="111" spans="1:19" s="268" customFormat="1" ht="12.75" customHeight="1">
      <c r="A111" s="113" t="s">
        <v>1255</v>
      </c>
      <c r="B111" s="194" t="s">
        <v>1255</v>
      </c>
      <c r="C111" s="442" t="s">
        <v>1255</v>
      </c>
      <c r="D111" s="442" t="s">
        <v>1255</v>
      </c>
      <c r="E111" s="114" t="s">
        <v>1255</v>
      </c>
      <c r="F111" s="114" t="s">
        <v>1460</v>
      </c>
      <c r="G111" s="114" t="s">
        <v>1260</v>
      </c>
      <c r="H111" s="444">
        <v>623511093.00150001</v>
      </c>
      <c r="I111" s="445">
        <v>1136.3704</v>
      </c>
      <c r="J111" s="446">
        <v>8.0759108071066343E-2</v>
      </c>
      <c r="K111" s="446">
        <v>1.0671240682369465E-4</v>
      </c>
      <c r="L111" s="446">
        <v>2.1696354780840199E-3</v>
      </c>
      <c r="M111" s="297"/>
      <c r="N111" s="297"/>
      <c r="O111" s="297"/>
      <c r="P111" s="167"/>
      <c r="Q111" s="200"/>
      <c r="R111" s="77"/>
      <c r="S111" s="77"/>
    </row>
    <row r="112" spans="1:19" s="268" customFormat="1" ht="12.75" customHeight="1">
      <c r="A112" s="113" t="s">
        <v>1461</v>
      </c>
      <c r="B112" s="194">
        <v>41002460007</v>
      </c>
      <c r="C112" s="442" t="s">
        <v>1462</v>
      </c>
      <c r="D112" s="442" t="s">
        <v>80</v>
      </c>
      <c r="E112" s="114" t="s">
        <v>1259</v>
      </c>
      <c r="F112" s="114" t="s">
        <v>1255</v>
      </c>
      <c r="G112" s="114" t="s">
        <v>1260</v>
      </c>
      <c r="H112" s="444">
        <v>325073163.54250002</v>
      </c>
      <c r="I112" s="445">
        <v>1331.7698288757113</v>
      </c>
      <c r="J112" s="446">
        <v>5.2014878441619894E-2</v>
      </c>
      <c r="K112" s="446">
        <v>4.5276324388321409E-3</v>
      </c>
      <c r="L112" s="446">
        <v>0.17471157940305804</v>
      </c>
      <c r="M112" s="297"/>
      <c r="N112" s="297"/>
      <c r="O112" s="297"/>
      <c r="P112" s="167"/>
      <c r="Q112" s="200"/>
      <c r="R112" s="77"/>
      <c r="S112" s="77"/>
    </row>
    <row r="113" spans="1:19" s="268" customFormat="1" ht="12.75" customHeight="1">
      <c r="A113" s="113" t="s">
        <v>1463</v>
      </c>
      <c r="B113" s="194">
        <v>58320210450</v>
      </c>
      <c r="C113" s="442" t="s">
        <v>1464</v>
      </c>
      <c r="D113" s="442" t="s">
        <v>80</v>
      </c>
      <c r="E113" s="114" t="s">
        <v>1277</v>
      </c>
      <c r="F113" s="114" t="s">
        <v>1255</v>
      </c>
      <c r="G113" s="114" t="s">
        <v>1260</v>
      </c>
      <c r="H113" s="444">
        <v>25280192.2566</v>
      </c>
      <c r="I113" s="445">
        <v>974.83604655301849</v>
      </c>
      <c r="J113" s="446">
        <v>2.5032103786883253E-2</v>
      </c>
      <c r="K113" s="446">
        <v>7.0072038571569184E-3</v>
      </c>
      <c r="L113" s="446">
        <v>7.8715772373602944E-2</v>
      </c>
      <c r="M113" s="297"/>
      <c r="N113" s="297"/>
      <c r="O113" s="297"/>
      <c r="P113" s="167"/>
      <c r="Q113" s="200"/>
      <c r="R113" s="77"/>
      <c r="S113" s="77"/>
    </row>
    <row r="114" spans="1:19" s="268" customFormat="1" ht="12.75" customHeight="1">
      <c r="A114" s="113" t="s">
        <v>1465</v>
      </c>
      <c r="B114" s="194">
        <v>31982273976</v>
      </c>
      <c r="C114" s="442" t="s">
        <v>1466</v>
      </c>
      <c r="D114" s="442" t="s">
        <v>80</v>
      </c>
      <c r="E114" s="114" t="s">
        <v>1277</v>
      </c>
      <c r="F114" s="114" t="s">
        <v>1255</v>
      </c>
      <c r="G114" s="114" t="s">
        <v>1260</v>
      </c>
      <c r="H114" s="444">
        <v>22821851.074299999</v>
      </c>
      <c r="I114" s="445">
        <v>1033.191059447237</v>
      </c>
      <c r="J114" s="446">
        <v>4.5600012325500927E-2</v>
      </c>
      <c r="K114" s="446">
        <v>1.1864257977308501E-2</v>
      </c>
      <c r="L114" s="446">
        <v>0.1247335241909493</v>
      </c>
      <c r="M114" s="297"/>
      <c r="N114" s="297"/>
      <c r="O114" s="297"/>
      <c r="P114" s="167"/>
      <c r="Q114" s="200"/>
      <c r="R114" s="77"/>
      <c r="S114" s="77"/>
    </row>
    <row r="115" spans="1:19" s="268" customFormat="1" ht="12.75" customHeight="1">
      <c r="A115" s="113" t="s">
        <v>1467</v>
      </c>
      <c r="B115" s="194" t="s">
        <v>1468</v>
      </c>
      <c r="C115" s="442" t="s">
        <v>1469</v>
      </c>
      <c r="D115" s="442" t="s">
        <v>80</v>
      </c>
      <c r="E115" s="114" t="s">
        <v>1277</v>
      </c>
      <c r="F115" s="114" t="s">
        <v>1255</v>
      </c>
      <c r="G115" s="114" t="s">
        <v>1260</v>
      </c>
      <c r="H115" s="444">
        <v>16554029.005799999</v>
      </c>
      <c r="I115" s="445">
        <v>1066.0075637592502</v>
      </c>
      <c r="J115" s="446">
        <v>4.2263067674818355E-2</v>
      </c>
      <c r="K115" s="446">
        <v>2.0776943023663286E-2</v>
      </c>
      <c r="L115" s="446">
        <v>0.15111427239612518</v>
      </c>
      <c r="M115" s="297"/>
      <c r="N115" s="297"/>
      <c r="O115" s="297"/>
      <c r="P115" s="167"/>
      <c r="Q115" s="200"/>
      <c r="R115" s="77"/>
      <c r="S115" s="77"/>
    </row>
    <row r="116" spans="1:19" s="268" customFormat="1" ht="12.75" customHeight="1">
      <c r="A116" s="113" t="s">
        <v>1470</v>
      </c>
      <c r="B116" s="194">
        <v>40820433166</v>
      </c>
      <c r="C116" s="442" t="s">
        <v>1471</v>
      </c>
      <c r="D116" s="442" t="s">
        <v>80</v>
      </c>
      <c r="E116" s="114" t="s">
        <v>1277</v>
      </c>
      <c r="F116" s="114" t="s">
        <v>1255</v>
      </c>
      <c r="G116" s="114" t="s">
        <v>1260</v>
      </c>
      <c r="H116" s="444">
        <v>10773527.317500001</v>
      </c>
      <c r="I116" s="445">
        <v>1069.303761545717</v>
      </c>
      <c r="J116" s="446">
        <v>4.1583108852182749E-2</v>
      </c>
      <c r="K116" s="446">
        <v>2.0999104290783333E-2</v>
      </c>
      <c r="L116" s="446">
        <v>0.15397300932292368</v>
      </c>
      <c r="M116" s="297"/>
      <c r="N116" s="297"/>
      <c r="O116" s="297"/>
      <c r="P116" s="167"/>
      <c r="Q116" s="200"/>
      <c r="R116" s="77"/>
      <c r="S116" s="77"/>
    </row>
    <row r="117" spans="1:19" s="268" customFormat="1" ht="12.75" customHeight="1">
      <c r="A117" s="113" t="s">
        <v>1472</v>
      </c>
      <c r="B117" s="194" t="s">
        <v>1473</v>
      </c>
      <c r="C117" s="442" t="s">
        <v>1474</v>
      </c>
      <c r="D117" s="442" t="s">
        <v>80</v>
      </c>
      <c r="E117" s="114" t="s">
        <v>1267</v>
      </c>
      <c r="F117" s="114" t="s">
        <v>1255</v>
      </c>
      <c r="G117" s="114" t="s">
        <v>1260</v>
      </c>
      <c r="H117" s="444">
        <v>145366404.36269999</v>
      </c>
      <c r="I117" s="445">
        <v>812.6908535292946</v>
      </c>
      <c r="J117" s="446">
        <v>6.4146479883745222E-2</v>
      </c>
      <c r="K117" s="446">
        <v>2.5907745749569333E-3</v>
      </c>
      <c r="L117" s="446">
        <v>1.5425413875396199E-2</v>
      </c>
      <c r="M117" s="297"/>
      <c r="N117" s="297"/>
      <c r="O117" s="297"/>
      <c r="P117" s="167"/>
      <c r="Q117" s="200"/>
      <c r="R117" s="77"/>
      <c r="S117" s="77"/>
    </row>
    <row r="118" spans="1:19" s="268" customFormat="1" ht="12.75" customHeight="1">
      <c r="A118" s="113" t="s">
        <v>1475</v>
      </c>
      <c r="B118" s="194">
        <v>84643903663</v>
      </c>
      <c r="C118" s="442" t="s">
        <v>1476</v>
      </c>
      <c r="D118" s="442" t="s">
        <v>80</v>
      </c>
      <c r="E118" s="114" t="s">
        <v>1263</v>
      </c>
      <c r="F118" s="114" t="s">
        <v>1255</v>
      </c>
      <c r="G118" s="114" t="s">
        <v>1260</v>
      </c>
      <c r="H118" s="444">
        <v>368402754.97109997</v>
      </c>
      <c r="I118" s="445">
        <v>1451.6004018301687</v>
      </c>
      <c r="J118" s="446">
        <v>1.3816540691936829E-2</v>
      </c>
      <c r="K118" s="446">
        <v>1.9558027405575107E-3</v>
      </c>
      <c r="L118" s="446">
        <v>4.1825720917812337E-2</v>
      </c>
      <c r="M118" s="297"/>
      <c r="N118" s="297"/>
      <c r="O118" s="297"/>
      <c r="P118" s="167"/>
      <c r="Q118" s="200"/>
      <c r="R118" s="77"/>
      <c r="S118" s="77"/>
    </row>
    <row r="119" spans="1:19" s="268" customFormat="1" ht="12.75" customHeight="1">
      <c r="A119" s="113" t="s">
        <v>1477</v>
      </c>
      <c r="B119" s="194" t="s">
        <v>1478</v>
      </c>
      <c r="C119" s="442" t="s">
        <v>1479</v>
      </c>
      <c r="D119" s="442" t="s">
        <v>80</v>
      </c>
      <c r="E119" s="114" t="s">
        <v>1277</v>
      </c>
      <c r="F119" s="114" t="s">
        <v>1255</v>
      </c>
      <c r="G119" s="114" t="s">
        <v>1260</v>
      </c>
      <c r="H119" s="444">
        <v>51109528.587700002</v>
      </c>
      <c r="I119" s="445">
        <v>861.89745788597122</v>
      </c>
      <c r="J119" s="446">
        <v>3.8383939808306344E-2</v>
      </c>
      <c r="K119" s="446">
        <v>7.260281342246655E-3</v>
      </c>
      <c r="L119" s="446">
        <v>0.15387348527040823</v>
      </c>
      <c r="M119" s="297"/>
      <c r="N119" s="297"/>
      <c r="O119" s="297"/>
      <c r="P119" s="167"/>
      <c r="Q119" s="200"/>
      <c r="R119" s="77"/>
      <c r="S119" s="77"/>
    </row>
    <row r="120" spans="1:19" s="268" customFormat="1" ht="12.75" customHeight="1">
      <c r="A120" s="113" t="s">
        <v>1480</v>
      </c>
      <c r="B120" s="194" t="s">
        <v>1481</v>
      </c>
      <c r="C120" s="442" t="s">
        <v>1482</v>
      </c>
      <c r="D120" s="442" t="s">
        <v>80</v>
      </c>
      <c r="E120" s="114" t="s">
        <v>1277</v>
      </c>
      <c r="F120" s="114" t="s">
        <v>1255</v>
      </c>
      <c r="G120" s="114" t="s">
        <v>1260</v>
      </c>
      <c r="H120" s="444">
        <v>317222025.85210001</v>
      </c>
      <c r="I120" s="445">
        <v>841.8764267827047</v>
      </c>
      <c r="J120" s="446">
        <v>9.2043242011019544E-3</v>
      </c>
      <c r="K120" s="446">
        <v>9.5752860163387243E-3</v>
      </c>
      <c r="L120" s="446">
        <v>8.1973290797652254E-2</v>
      </c>
      <c r="M120" s="297"/>
      <c r="N120" s="297"/>
      <c r="O120" s="297"/>
      <c r="P120" s="167"/>
      <c r="Q120" s="200"/>
      <c r="R120" s="77"/>
      <c r="S120" s="77"/>
    </row>
    <row r="121" spans="1:19" s="268" customFormat="1" ht="12.75" customHeight="1">
      <c r="A121" s="113" t="s">
        <v>1483</v>
      </c>
      <c r="B121" s="194">
        <v>56062339448</v>
      </c>
      <c r="C121" s="442" t="s">
        <v>1484</v>
      </c>
      <c r="D121" s="442" t="s">
        <v>80</v>
      </c>
      <c r="E121" s="114" t="s">
        <v>1267</v>
      </c>
      <c r="F121" s="114" t="s">
        <v>1255</v>
      </c>
      <c r="G121" s="114" t="s">
        <v>1264</v>
      </c>
      <c r="H121" s="444">
        <v>1947147887.7391002</v>
      </c>
      <c r="I121" s="445">
        <v>176.8121267580326</v>
      </c>
      <c r="J121" s="446">
        <v>1.7964782038985216E-2</v>
      </c>
      <c r="K121" s="446">
        <v>4.9602199462261964E-5</v>
      </c>
      <c r="L121" s="446">
        <v>1.1410000641727258E-3</v>
      </c>
      <c r="M121" s="297"/>
      <c r="N121" s="297"/>
      <c r="O121" s="297"/>
      <c r="P121" s="167"/>
      <c r="Q121" s="200"/>
      <c r="R121" s="77"/>
      <c r="S121" s="77"/>
    </row>
    <row r="122" spans="1:19" s="268" customFormat="1" ht="12.75" customHeight="1">
      <c r="A122" s="113" t="s">
        <v>1485</v>
      </c>
      <c r="B122" s="194">
        <v>53751385334</v>
      </c>
      <c r="C122" s="442" t="s">
        <v>1486</v>
      </c>
      <c r="D122" s="442" t="s">
        <v>80</v>
      </c>
      <c r="E122" s="114" t="s">
        <v>1277</v>
      </c>
      <c r="F122" s="114" t="s">
        <v>1255</v>
      </c>
      <c r="G122" s="114" t="s">
        <v>1260</v>
      </c>
      <c r="H122" s="444">
        <v>49889703.603600003</v>
      </c>
      <c r="I122" s="445">
        <v>805.42129864990272</v>
      </c>
      <c r="J122" s="446">
        <v>-2.527392522162053E-3</v>
      </c>
      <c r="K122" s="446">
        <v>-9.3116951458860342E-5</v>
      </c>
      <c r="L122" s="446">
        <v>-7.4561023834616158E-3</v>
      </c>
      <c r="M122" s="297"/>
      <c r="N122" s="297"/>
      <c r="O122" s="297"/>
      <c r="P122" s="167"/>
      <c r="Q122" s="200"/>
      <c r="R122" s="77"/>
      <c r="S122" s="77"/>
    </row>
    <row r="123" spans="1:19" s="268" customFormat="1" ht="12.75" customHeight="1">
      <c r="A123" s="113" t="s">
        <v>1487</v>
      </c>
      <c r="B123" s="194">
        <v>88183360964</v>
      </c>
      <c r="C123" s="442" t="s">
        <v>1488</v>
      </c>
      <c r="D123" s="442" t="s">
        <v>80</v>
      </c>
      <c r="E123" s="114" t="s">
        <v>1259</v>
      </c>
      <c r="F123" s="114" t="s">
        <v>1255</v>
      </c>
      <c r="G123" s="114" t="s">
        <v>1310</v>
      </c>
      <c r="H123" s="444">
        <v>221584869.86649999</v>
      </c>
      <c r="I123" s="445">
        <v>1963.3710762836452</v>
      </c>
      <c r="J123" s="446">
        <v>8.0388451143478701E-2</v>
      </c>
      <c r="K123" s="446">
        <v>2.9493239454301934E-2</v>
      </c>
      <c r="L123" s="446">
        <v>0.17236910973614372</v>
      </c>
      <c r="M123" s="297"/>
      <c r="N123" s="297"/>
      <c r="O123" s="297"/>
      <c r="P123" s="167"/>
      <c r="Q123" s="200"/>
      <c r="R123" s="77"/>
      <c r="S123" s="77"/>
    </row>
    <row r="124" spans="1:19" ht="18.75" customHeight="1">
      <c r="A124" s="587" t="s">
        <v>425</v>
      </c>
      <c r="B124" s="588"/>
      <c r="C124" s="588"/>
      <c r="D124" s="588"/>
      <c r="E124" s="589"/>
      <c r="F124" s="589"/>
      <c r="G124" s="589"/>
      <c r="H124" s="590">
        <f>SUM(H11:H123)</f>
        <v>21147164243.157204</v>
      </c>
      <c r="I124" s="590"/>
      <c r="J124" s="591">
        <v>2.0286072562238688E-2</v>
      </c>
      <c r="K124" s="591"/>
      <c r="L124" s="591"/>
      <c r="M124" s="297"/>
      <c r="N124" s="297"/>
      <c r="O124" s="297"/>
      <c r="P124" s="167"/>
    </row>
    <row r="125" spans="1:19" ht="12.75" customHeight="1">
      <c r="A125" s="22" t="s">
        <v>323</v>
      </c>
      <c r="M125" s="167"/>
      <c r="N125" s="167"/>
      <c r="O125" s="167"/>
      <c r="P125" s="167"/>
    </row>
    <row r="126" spans="1:19" s="268" customFormat="1" ht="12.75" customHeight="1">
      <c r="A126" s="22"/>
      <c r="F126" s="229" t="s">
        <v>476</v>
      </c>
      <c r="G126" s="229"/>
      <c r="M126" s="167"/>
      <c r="N126" s="167"/>
      <c r="O126" s="167"/>
      <c r="P126" s="167"/>
    </row>
    <row r="127" spans="1:19" ht="12.75" customHeight="1">
      <c r="A127" s="46" t="s">
        <v>430</v>
      </c>
      <c r="C127" s="228"/>
      <c r="F127" s="229" t="s">
        <v>477</v>
      </c>
      <c r="G127" s="229"/>
      <c r="M127" s="167"/>
      <c r="N127" s="167"/>
      <c r="O127" s="167"/>
      <c r="P127" s="167"/>
    </row>
    <row r="128" spans="1:19" ht="12.75" customHeight="1">
      <c r="A128" s="47" t="s">
        <v>478</v>
      </c>
      <c r="F128" s="229"/>
      <c r="G128" s="229"/>
      <c r="M128" s="167"/>
      <c r="N128" s="167"/>
      <c r="O128" s="167"/>
      <c r="P128" s="167"/>
    </row>
    <row r="129" spans="1:16" ht="12.75" customHeight="1">
      <c r="A129" s="34" t="s">
        <v>114</v>
      </c>
      <c r="M129" s="167"/>
      <c r="N129" s="167"/>
      <c r="O129" s="167"/>
      <c r="P129" s="167"/>
    </row>
    <row r="130" spans="1:16" ht="12.75" customHeight="1">
      <c r="A130" s="546" t="s">
        <v>115</v>
      </c>
      <c r="H130" s="135"/>
    </row>
    <row r="131" spans="1:16" ht="12.75" customHeight="1">
      <c r="A131" s="546" t="s">
        <v>479</v>
      </c>
      <c r="H131" s="77"/>
    </row>
    <row r="132" spans="1:16" ht="12.75" customHeight="1">
      <c r="A132" s="34" t="s">
        <v>1236</v>
      </c>
    </row>
    <row r="133" spans="1:16" ht="12.75" customHeight="1">
      <c r="A133" s="33" t="s">
        <v>1199</v>
      </c>
      <c r="B133" s="49"/>
      <c r="C133" s="49"/>
      <c r="D133" s="49"/>
      <c r="E133" s="49"/>
      <c r="F133" s="49"/>
      <c r="G133" s="49"/>
      <c r="H133" s="49"/>
      <c r="I133" s="49"/>
      <c r="J133" s="49"/>
    </row>
    <row r="134" spans="1:16" s="268" customFormat="1" ht="12.75" customHeight="1">
      <c r="A134" s="1033"/>
      <c r="B134" s="49"/>
      <c r="C134" s="49"/>
      <c r="D134" s="49"/>
      <c r="E134" s="49"/>
      <c r="F134" s="49"/>
      <c r="G134" s="49"/>
      <c r="H134" s="49"/>
      <c r="I134" s="49"/>
      <c r="J134" s="49"/>
    </row>
    <row r="135" spans="1:16" s="268" customFormat="1">
      <c r="A135" s="49"/>
      <c r="B135" s="49"/>
      <c r="C135" s="49"/>
      <c r="D135" s="49"/>
      <c r="E135" s="49"/>
      <c r="F135" s="49"/>
      <c r="G135" s="49"/>
      <c r="H135" s="49"/>
      <c r="I135" s="49"/>
      <c r="J135" s="49"/>
      <c r="K135" s="49"/>
      <c r="L135" s="49"/>
    </row>
    <row r="136" spans="1:16" s="268" customFormat="1">
      <c r="A136" s="626" t="s">
        <v>419</v>
      </c>
      <c r="B136" s="627"/>
      <c r="C136" s="627"/>
      <c r="D136" s="610"/>
      <c r="E136" s="1031"/>
      <c r="F136" s="1031"/>
      <c r="G136" s="1031"/>
      <c r="H136" s="1031"/>
      <c r="I136" s="1031"/>
      <c r="J136" s="1031"/>
      <c r="K136" s="1031"/>
      <c r="L136" s="1031"/>
    </row>
    <row r="137" spans="1:16" s="268" customFormat="1">
      <c r="A137" s="610" t="s">
        <v>185</v>
      </c>
      <c r="B137" s="610"/>
      <c r="C137" s="610"/>
      <c r="D137" s="610"/>
      <c r="E137" s="50"/>
      <c r="F137" s="50"/>
      <c r="G137" s="50"/>
      <c r="H137" s="50"/>
      <c r="I137" s="50"/>
      <c r="J137" s="50"/>
    </row>
    <row r="138" spans="1:16" ht="12.75" customHeight="1">
      <c r="A138" s="610" t="s">
        <v>245</v>
      </c>
      <c r="B138" s="610"/>
      <c r="C138" s="610"/>
      <c r="D138" s="610"/>
    </row>
    <row r="139" spans="1:16" ht="12.75" customHeight="1">
      <c r="A139" s="631" t="s">
        <v>83</v>
      </c>
    </row>
    <row r="140" spans="1:16" ht="12.75" customHeight="1"/>
    <row r="141" spans="1:16" ht="12.75" customHeight="1">
      <c r="L141" s="35" t="s">
        <v>1149</v>
      </c>
    </row>
    <row r="142" spans="1:16" ht="12.75" customHeight="1"/>
    <row r="143" spans="1:16" ht="12.75" customHeight="1"/>
    <row r="144" spans="1:16"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39" location="'2 Sadržaj'!A1" display="Sadržaj / Contents"/>
  </hyperlinks>
  <pageMargins left="0.7" right="0.7" top="0.75" bottom="0.75" header="0.3" footer="0.3"/>
  <pageSetup paperSize="9" scale="38" orientation="portrait" r:id="rId1"/>
  <ignoredErrors>
    <ignoredError sqref="B17:B84 B85:B12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4.4"/>
  <cols>
    <col min="1" max="1" width="26.5546875" customWidth="1"/>
    <col min="2" max="3" width="8.88671875" customWidth="1"/>
    <col min="4" max="4" width="9.88671875" bestFit="1" customWidth="1"/>
    <col min="5" max="6" width="9.5546875" customWidth="1"/>
    <col min="7" max="8" width="9.88671875" customWidth="1"/>
    <col min="9" max="13" width="8.88671875" customWidth="1"/>
  </cols>
  <sheetData>
    <row r="1" spans="1:13" ht="12.75" customHeight="1">
      <c r="A1" s="144" t="s">
        <v>722</v>
      </c>
      <c r="M1" s="140" t="str">
        <f>Naslovnica!A20</f>
        <v>Kolovoz 2021.</v>
      </c>
    </row>
    <row r="2" spans="1:13" ht="12.75" customHeight="1">
      <c r="A2" s="551" t="s">
        <v>723</v>
      </c>
      <c r="M2" s="545" t="str">
        <f>Naslovnica!A24</f>
        <v>August 2021</v>
      </c>
    </row>
    <row r="3" spans="1:13" ht="12.75" customHeight="1">
      <c r="A3" s="11"/>
      <c r="M3" s="12"/>
    </row>
    <row r="4" spans="1:13" ht="12.75" customHeight="1">
      <c r="A4" s="64"/>
      <c r="B4" s="64"/>
      <c r="C4" s="64"/>
      <c r="D4" s="64"/>
      <c r="E4" s="64"/>
      <c r="F4" s="64"/>
      <c r="G4" s="64"/>
      <c r="H4" s="64"/>
      <c r="I4" s="64"/>
      <c r="J4" s="64"/>
      <c r="K4" s="64"/>
      <c r="L4" s="64"/>
      <c r="M4" s="14" t="s">
        <v>443</v>
      </c>
    </row>
    <row r="5" spans="1:13" ht="25.5" customHeight="1">
      <c r="A5" s="1161" t="s">
        <v>436</v>
      </c>
      <c r="B5" s="1162" t="s">
        <v>437</v>
      </c>
      <c r="C5" s="1163"/>
      <c r="D5" s="1158" t="s">
        <v>438</v>
      </c>
      <c r="E5" s="1159"/>
      <c r="F5" s="1158" t="s">
        <v>439</v>
      </c>
      <c r="G5" s="1159"/>
      <c r="H5" s="1158" t="s">
        <v>440</v>
      </c>
      <c r="I5" s="1159"/>
      <c r="J5" s="1158" t="s">
        <v>441</v>
      </c>
      <c r="K5" s="1159"/>
      <c r="L5" s="1158" t="s">
        <v>442</v>
      </c>
      <c r="M5" s="1159"/>
    </row>
    <row r="6" spans="1:13" ht="12.75" customHeight="1">
      <c r="A6" s="1161"/>
      <c r="B6" s="592" t="s">
        <v>31</v>
      </c>
      <c r="C6" s="592" t="s">
        <v>32</v>
      </c>
      <c r="D6" s="592" t="s">
        <v>31</v>
      </c>
      <c r="E6" s="592" t="s">
        <v>32</v>
      </c>
      <c r="F6" s="592" t="s">
        <v>31</v>
      </c>
      <c r="G6" s="592" t="s">
        <v>32</v>
      </c>
      <c r="H6" s="592" t="s">
        <v>31</v>
      </c>
      <c r="I6" s="592" t="s">
        <v>32</v>
      </c>
      <c r="J6" s="592" t="s">
        <v>31</v>
      </c>
      <c r="K6" s="592" t="s">
        <v>32</v>
      </c>
      <c r="L6" s="592" t="s">
        <v>31</v>
      </c>
      <c r="M6" s="592" t="s">
        <v>32</v>
      </c>
    </row>
    <row r="7" spans="1:13" ht="12.75" customHeight="1">
      <c r="A7" s="1161"/>
      <c r="B7" s="593" t="s">
        <v>29</v>
      </c>
      <c r="C7" s="593" t="s">
        <v>30</v>
      </c>
      <c r="D7" s="593" t="s">
        <v>29</v>
      </c>
      <c r="E7" s="593" t="s">
        <v>30</v>
      </c>
      <c r="F7" s="593" t="s">
        <v>29</v>
      </c>
      <c r="G7" s="593" t="s">
        <v>30</v>
      </c>
      <c r="H7" s="593" t="s">
        <v>29</v>
      </c>
      <c r="I7" s="593" t="s">
        <v>30</v>
      </c>
      <c r="J7" s="593" t="s">
        <v>29</v>
      </c>
      <c r="K7" s="593" t="s">
        <v>30</v>
      </c>
      <c r="L7" s="593" t="s">
        <v>29</v>
      </c>
      <c r="M7" s="593" t="s">
        <v>30</v>
      </c>
    </row>
    <row r="8" spans="1:13" ht="20.399999999999999">
      <c r="A8" s="131" t="s">
        <v>1207</v>
      </c>
      <c r="B8" s="1022">
        <v>319409.80558999995</v>
      </c>
      <c r="C8" s="1023">
        <v>0.14300336912769671</v>
      </c>
      <c r="D8" s="1022">
        <v>190580.36809</v>
      </c>
      <c r="E8" s="1023">
        <v>0.14562787277173989</v>
      </c>
      <c r="F8" s="1022">
        <v>13162.981380000001</v>
      </c>
      <c r="G8" s="1023">
        <v>4.7464700010131824E-2</v>
      </c>
      <c r="H8" s="1022">
        <v>3101612.65821</v>
      </c>
      <c r="I8" s="1023">
        <v>0.20161244051527979</v>
      </c>
      <c r="J8" s="1022">
        <v>397700.04975999997</v>
      </c>
      <c r="K8" s="1023">
        <v>0.20462603398342122</v>
      </c>
      <c r="L8" s="1022">
        <v>4022465.8630299997</v>
      </c>
      <c r="M8" s="1023">
        <v>0.19021301469962182</v>
      </c>
    </row>
    <row r="9" spans="1:13" ht="20.399999999999999">
      <c r="A9" s="131" t="s">
        <v>1208</v>
      </c>
      <c r="B9" s="1022">
        <v>1639.3450800000001</v>
      </c>
      <c r="C9" s="1023">
        <v>7.3395326474051453E-4</v>
      </c>
      <c r="D9" s="1022">
        <v>1219.77793</v>
      </c>
      <c r="E9" s="1023">
        <v>9.3206696460954573E-4</v>
      </c>
      <c r="F9" s="1022">
        <v>51.862960000000001</v>
      </c>
      <c r="G9" s="1023">
        <v>1.870138509637143E-4</v>
      </c>
      <c r="H9" s="1022">
        <v>9191.8144300000004</v>
      </c>
      <c r="I9" s="1023">
        <v>5.974905135528347E-4</v>
      </c>
      <c r="J9" s="1022">
        <v>2955.04007</v>
      </c>
      <c r="K9" s="1023">
        <v>1.5204376518210055E-3</v>
      </c>
      <c r="L9" s="1022">
        <v>15057.840469999999</v>
      </c>
      <c r="M9" s="1023">
        <v>7.1205010264702628E-4</v>
      </c>
    </row>
    <row r="10" spans="1:13" ht="20.399999999999999">
      <c r="A10" s="131" t="s">
        <v>1209</v>
      </c>
      <c r="B10" s="1022">
        <v>1929291.3978499998</v>
      </c>
      <c r="C10" s="1023">
        <v>0.8637654984073263</v>
      </c>
      <c r="D10" s="1022">
        <v>1139279.10995</v>
      </c>
      <c r="E10" s="1023">
        <v>0.87055552960706661</v>
      </c>
      <c r="F10" s="1022">
        <v>265069.67171999998</v>
      </c>
      <c r="G10" s="1023">
        <v>0.95582088029770662</v>
      </c>
      <c r="H10" s="1022">
        <v>12677214.189460002</v>
      </c>
      <c r="I10" s="1023">
        <v>0.82405005825163713</v>
      </c>
      <c r="J10" s="1022">
        <v>1596147.39264</v>
      </c>
      <c r="K10" s="1023">
        <v>0.82125539286706939</v>
      </c>
      <c r="L10" s="1022">
        <v>17607001.76162</v>
      </c>
      <c r="M10" s="1023">
        <v>0.83259398561471765</v>
      </c>
    </row>
    <row r="11" spans="1:13" ht="21.75" customHeight="1">
      <c r="A11" s="131" t="s">
        <v>1210</v>
      </c>
      <c r="B11" s="901">
        <v>556835.49524000008</v>
      </c>
      <c r="C11" s="902">
        <v>0.24930152573782652</v>
      </c>
      <c r="D11" s="901">
        <v>397582.42951000005</v>
      </c>
      <c r="E11" s="902">
        <v>0.30380402788192307</v>
      </c>
      <c r="F11" s="901">
        <v>0</v>
      </c>
      <c r="G11" s="902">
        <v>0</v>
      </c>
      <c r="H11" s="901">
        <v>9073886.0217700005</v>
      </c>
      <c r="I11" s="902">
        <v>0.58982487737921463</v>
      </c>
      <c r="J11" s="901">
        <v>635713.40174999996</v>
      </c>
      <c r="K11" s="902">
        <v>0.32708950433552442</v>
      </c>
      <c r="L11" s="901">
        <v>10664017.348270001</v>
      </c>
      <c r="M11" s="902">
        <v>0.50427647062629044</v>
      </c>
    </row>
    <row r="12" spans="1:13" ht="18" customHeight="1">
      <c r="A12" s="80" t="s">
        <v>1211</v>
      </c>
      <c r="B12" s="901">
        <v>531892.46654000005</v>
      </c>
      <c r="C12" s="902">
        <v>0.23813425072646566</v>
      </c>
      <c r="D12" s="901">
        <v>65375.717270000001</v>
      </c>
      <c r="E12" s="902">
        <v>4.995544259029245E-2</v>
      </c>
      <c r="F12" s="901">
        <v>0</v>
      </c>
      <c r="G12" s="902">
        <v>0</v>
      </c>
      <c r="H12" s="901">
        <v>0</v>
      </c>
      <c r="I12" s="902">
        <v>0</v>
      </c>
      <c r="J12" s="901">
        <v>4885.88015</v>
      </c>
      <c r="K12" s="902">
        <v>2.5139003080742869E-3</v>
      </c>
      <c r="L12" s="901">
        <v>602154.06396000006</v>
      </c>
      <c r="M12" s="902">
        <v>2.8474459130197045E-2</v>
      </c>
    </row>
    <row r="13" spans="1:13" ht="18" customHeight="1">
      <c r="A13" s="80" t="s">
        <v>1212</v>
      </c>
      <c r="B13" s="901">
        <v>4175.6286799999998</v>
      </c>
      <c r="C13" s="902">
        <v>1.8694760117437417E-3</v>
      </c>
      <c r="D13" s="901">
        <v>305162.91035000002</v>
      </c>
      <c r="E13" s="902">
        <v>0.23318364807710487</v>
      </c>
      <c r="F13" s="901">
        <v>0</v>
      </c>
      <c r="G13" s="902">
        <v>0</v>
      </c>
      <c r="H13" s="901">
        <v>7139296.2695600009</v>
      </c>
      <c r="I13" s="902">
        <v>0.46407179202651089</v>
      </c>
      <c r="J13" s="901">
        <v>417623.22832999995</v>
      </c>
      <c r="K13" s="902">
        <v>0.21487697817511245</v>
      </c>
      <c r="L13" s="901">
        <v>7866258.0369200008</v>
      </c>
      <c r="M13" s="902">
        <v>0.37197696799857793</v>
      </c>
    </row>
    <row r="14" spans="1:13" ht="18" customHeight="1">
      <c r="A14" s="80" t="s">
        <v>1213</v>
      </c>
      <c r="B14" s="901">
        <v>0</v>
      </c>
      <c r="C14" s="902">
        <v>0</v>
      </c>
      <c r="D14" s="901">
        <v>126.18066999999999</v>
      </c>
      <c r="E14" s="902">
        <v>9.6418234161113877E-5</v>
      </c>
      <c r="F14" s="901">
        <v>0</v>
      </c>
      <c r="G14" s="902">
        <v>0</v>
      </c>
      <c r="H14" s="901">
        <v>1750.0451699999999</v>
      </c>
      <c r="I14" s="902">
        <v>1.1375723425738892E-4</v>
      </c>
      <c r="J14" s="901">
        <v>0</v>
      </c>
      <c r="K14" s="902">
        <v>0</v>
      </c>
      <c r="L14" s="901">
        <v>1876.2258399999998</v>
      </c>
      <c r="M14" s="902">
        <v>8.8722337351273783E-5</v>
      </c>
    </row>
    <row r="15" spans="1:13" ht="20.399999999999999">
      <c r="A15" s="80" t="s">
        <v>1214</v>
      </c>
      <c r="B15" s="901">
        <v>2285.7284500000001</v>
      </c>
      <c r="C15" s="902">
        <v>1.0233463830493675E-3</v>
      </c>
      <c r="D15" s="901">
        <v>21416.366859999998</v>
      </c>
      <c r="E15" s="902">
        <v>1.6364854258483483E-2</v>
      </c>
      <c r="F15" s="901">
        <v>0</v>
      </c>
      <c r="G15" s="902">
        <v>0</v>
      </c>
      <c r="H15" s="901">
        <v>199903.82158000002</v>
      </c>
      <c r="I15" s="902">
        <v>1.2994239377503235E-2</v>
      </c>
      <c r="J15" s="901">
        <v>4127.6376300000002</v>
      </c>
      <c r="K15" s="902">
        <v>2.1237666891350212E-3</v>
      </c>
      <c r="L15" s="901">
        <v>227733.55452000003</v>
      </c>
      <c r="M15" s="902">
        <v>1.076898783694832E-2</v>
      </c>
    </row>
    <row r="16" spans="1:13" ht="20.399999999999999">
      <c r="A16" s="900" t="s">
        <v>1215</v>
      </c>
      <c r="B16" s="901">
        <v>0</v>
      </c>
      <c r="C16" s="902">
        <v>0</v>
      </c>
      <c r="D16" s="901">
        <v>0</v>
      </c>
      <c r="E16" s="902">
        <v>0</v>
      </c>
      <c r="F16" s="901">
        <v>0</v>
      </c>
      <c r="G16" s="902">
        <v>0</v>
      </c>
      <c r="H16" s="901">
        <v>0</v>
      </c>
      <c r="I16" s="902">
        <v>0</v>
      </c>
      <c r="J16" s="901">
        <v>0</v>
      </c>
      <c r="K16" s="902">
        <v>0</v>
      </c>
      <c r="L16" s="901">
        <v>0</v>
      </c>
      <c r="M16" s="902">
        <v>0</v>
      </c>
    </row>
    <row r="17" spans="1:13" ht="18" customHeight="1">
      <c r="A17" s="900" t="s">
        <v>1216</v>
      </c>
      <c r="B17" s="901">
        <v>6234.3778400000001</v>
      </c>
      <c r="C17" s="902">
        <v>2.7912012090181263E-3</v>
      </c>
      <c r="D17" s="901">
        <v>0</v>
      </c>
      <c r="E17" s="902">
        <v>0</v>
      </c>
      <c r="F17" s="901">
        <v>0</v>
      </c>
      <c r="G17" s="902">
        <v>0</v>
      </c>
      <c r="H17" s="901">
        <v>72619.858189999999</v>
      </c>
      <c r="I17" s="902">
        <v>4.7204691407240615E-3</v>
      </c>
      <c r="J17" s="901">
        <v>81707.228140000007</v>
      </c>
      <c r="K17" s="902">
        <v>4.2040291551777437E-2</v>
      </c>
      <c r="L17" s="901">
        <v>160561.46416999999</v>
      </c>
      <c r="M17" s="902">
        <v>7.5925765896632143E-3</v>
      </c>
    </row>
    <row r="18" spans="1:13" ht="18" customHeight="1">
      <c r="A18" s="80" t="s">
        <v>1217</v>
      </c>
      <c r="B18" s="901">
        <v>0</v>
      </c>
      <c r="C18" s="902">
        <v>0</v>
      </c>
      <c r="D18" s="901">
        <v>0</v>
      </c>
      <c r="E18" s="902">
        <v>0</v>
      </c>
      <c r="F18" s="901">
        <v>0</v>
      </c>
      <c r="G18" s="902">
        <v>0</v>
      </c>
      <c r="H18" s="901">
        <v>334949.79950000002</v>
      </c>
      <c r="I18" s="902">
        <v>2.1772559622667883E-2</v>
      </c>
      <c r="J18" s="901">
        <v>300.07049999999998</v>
      </c>
      <c r="K18" s="902">
        <v>1.5439333328591887E-4</v>
      </c>
      <c r="L18" s="901">
        <v>335249.87</v>
      </c>
      <c r="M18" s="902">
        <v>1.5853183251708484E-2</v>
      </c>
    </row>
    <row r="19" spans="1:13" ht="18" customHeight="1">
      <c r="A19" s="131" t="s">
        <v>1218</v>
      </c>
      <c r="B19" s="901">
        <v>12247.293730000001</v>
      </c>
      <c r="C19" s="902">
        <v>5.4832514075496136E-3</v>
      </c>
      <c r="D19" s="901">
        <v>5501.2543599999999</v>
      </c>
      <c r="E19" s="902">
        <v>4.2036647218811618E-3</v>
      </c>
      <c r="F19" s="901">
        <v>0</v>
      </c>
      <c r="G19" s="902">
        <v>0</v>
      </c>
      <c r="H19" s="901">
        <v>1325366.22777</v>
      </c>
      <c r="I19" s="902">
        <v>8.6152059977551196E-2</v>
      </c>
      <c r="J19" s="901">
        <v>127069.357</v>
      </c>
      <c r="K19" s="902">
        <v>6.538017427813933E-2</v>
      </c>
      <c r="L19" s="901">
        <v>1470184.13286</v>
      </c>
      <c r="M19" s="902">
        <v>6.9521573481844193E-2</v>
      </c>
    </row>
    <row r="20" spans="1:13" ht="18" customHeight="1">
      <c r="A20" s="80" t="s">
        <v>1219</v>
      </c>
      <c r="B20" s="901">
        <v>1372455.9026099998</v>
      </c>
      <c r="C20" s="902">
        <v>0.61446397266949981</v>
      </c>
      <c r="D20" s="901">
        <v>741696.68044000003</v>
      </c>
      <c r="E20" s="902">
        <v>0.56675150172514355</v>
      </c>
      <c r="F20" s="901">
        <v>265069.67171999998</v>
      </c>
      <c r="G20" s="902">
        <v>0.95582088029770662</v>
      </c>
      <c r="H20" s="901">
        <v>3603328.1676900005</v>
      </c>
      <c r="I20" s="902">
        <v>0.2342251808724225</v>
      </c>
      <c r="J20" s="901">
        <v>960433.99089000002</v>
      </c>
      <c r="K20" s="902">
        <v>0.49416588853154492</v>
      </c>
      <c r="L20" s="901">
        <v>6942984.41335</v>
      </c>
      <c r="M20" s="902">
        <v>0.32831751498842721</v>
      </c>
    </row>
    <row r="21" spans="1:13" ht="18" customHeight="1">
      <c r="A21" s="80" t="s">
        <v>1220</v>
      </c>
      <c r="B21" s="901">
        <v>1269156.2642399999</v>
      </c>
      <c r="C21" s="902">
        <v>0.56821556057302047</v>
      </c>
      <c r="D21" s="901">
        <v>247625.17126</v>
      </c>
      <c r="E21" s="902">
        <v>0.18921742725516202</v>
      </c>
      <c r="F21" s="901">
        <v>0</v>
      </c>
      <c r="G21" s="902">
        <v>0</v>
      </c>
      <c r="H21" s="901">
        <v>24398.17352</v>
      </c>
      <c r="I21" s="902">
        <v>1.585941202058838E-3</v>
      </c>
      <c r="J21" s="901">
        <v>159262.02172999998</v>
      </c>
      <c r="K21" s="902">
        <v>8.1944057815577148E-2</v>
      </c>
      <c r="L21" s="901">
        <v>1700441.6307499998</v>
      </c>
      <c r="M21" s="902">
        <v>8.0409912705152603E-2</v>
      </c>
    </row>
    <row r="22" spans="1:13" ht="18" customHeight="1">
      <c r="A22" s="80" t="s">
        <v>1221</v>
      </c>
      <c r="B22" s="901">
        <v>6635.6073499999993</v>
      </c>
      <c r="C22" s="902">
        <v>2.9708361817687911E-3</v>
      </c>
      <c r="D22" s="901">
        <v>217026.66422999999</v>
      </c>
      <c r="E22" s="902">
        <v>0.1658362388702927</v>
      </c>
      <c r="F22" s="901">
        <v>0</v>
      </c>
      <c r="G22" s="902">
        <v>0</v>
      </c>
      <c r="H22" s="901">
        <v>3364538.8633400002</v>
      </c>
      <c r="I22" s="902">
        <v>0.21870328960998045</v>
      </c>
      <c r="J22" s="901">
        <v>172686.06328</v>
      </c>
      <c r="K22" s="902">
        <v>8.8851043077617819E-2</v>
      </c>
      <c r="L22" s="901">
        <v>3760887.1982</v>
      </c>
      <c r="M22" s="902">
        <v>0.17784357065393966</v>
      </c>
    </row>
    <row r="23" spans="1:13" ht="18" customHeight="1">
      <c r="A23" s="80" t="s">
        <v>1213</v>
      </c>
      <c r="B23" s="901">
        <v>0</v>
      </c>
      <c r="C23" s="902">
        <v>0</v>
      </c>
      <c r="D23" s="901">
        <v>0</v>
      </c>
      <c r="E23" s="902">
        <v>0</v>
      </c>
      <c r="F23" s="901">
        <v>0</v>
      </c>
      <c r="G23" s="902">
        <v>0</v>
      </c>
      <c r="H23" s="901">
        <v>0</v>
      </c>
      <c r="I23" s="902">
        <v>0</v>
      </c>
      <c r="J23" s="901">
        <v>0</v>
      </c>
      <c r="K23" s="902">
        <v>0</v>
      </c>
      <c r="L23" s="901">
        <v>0</v>
      </c>
      <c r="M23" s="902">
        <v>0</v>
      </c>
    </row>
    <row r="24" spans="1:13" ht="20.399999999999999">
      <c r="A24" s="80" t="s">
        <v>1222</v>
      </c>
      <c r="B24" s="901">
        <v>789.96362999999997</v>
      </c>
      <c r="C24" s="902">
        <v>3.5367561859810982E-4</v>
      </c>
      <c r="D24" s="901">
        <v>0</v>
      </c>
      <c r="E24" s="902">
        <v>0</v>
      </c>
      <c r="F24" s="901">
        <v>0</v>
      </c>
      <c r="G24" s="902">
        <v>0</v>
      </c>
      <c r="H24" s="901">
        <v>0</v>
      </c>
      <c r="I24" s="902">
        <v>0</v>
      </c>
      <c r="J24" s="901">
        <v>194162.47488999998</v>
      </c>
      <c r="K24" s="902">
        <v>9.9901162217914202E-2</v>
      </c>
      <c r="L24" s="901">
        <v>194952.43852</v>
      </c>
      <c r="M24" s="902">
        <v>9.2188454337804576E-3</v>
      </c>
    </row>
    <row r="25" spans="1:13" ht="20.399999999999999">
      <c r="A25" s="900" t="s">
        <v>1215</v>
      </c>
      <c r="B25" s="901">
        <v>0</v>
      </c>
      <c r="C25" s="902">
        <v>0</v>
      </c>
      <c r="D25" s="901">
        <v>0</v>
      </c>
      <c r="E25" s="902">
        <v>0</v>
      </c>
      <c r="F25" s="901">
        <v>0</v>
      </c>
      <c r="G25" s="902">
        <v>0</v>
      </c>
      <c r="H25" s="901">
        <v>0</v>
      </c>
      <c r="I25" s="902">
        <v>0</v>
      </c>
      <c r="J25" s="901">
        <v>0</v>
      </c>
      <c r="K25" s="902">
        <v>0</v>
      </c>
      <c r="L25" s="901">
        <v>0</v>
      </c>
      <c r="M25" s="902">
        <v>0</v>
      </c>
    </row>
    <row r="26" spans="1:13" ht="20.399999999999999">
      <c r="A26" s="900" t="s">
        <v>1223</v>
      </c>
      <c r="B26" s="901">
        <v>95874.067389999997</v>
      </c>
      <c r="C26" s="902">
        <v>4.2923900296112517E-2</v>
      </c>
      <c r="D26" s="901">
        <v>277044.84495</v>
      </c>
      <c r="E26" s="902">
        <v>0.21169783559968883</v>
      </c>
      <c r="F26" s="901">
        <v>265069.67171999998</v>
      </c>
      <c r="G26" s="902">
        <v>0.95582088029770662</v>
      </c>
      <c r="H26" s="901">
        <v>55550.54045</v>
      </c>
      <c r="I26" s="902">
        <v>3.6109215644389392E-3</v>
      </c>
      <c r="J26" s="901">
        <v>434323.43099000002</v>
      </c>
      <c r="K26" s="902">
        <v>0.22346962542043572</v>
      </c>
      <c r="L26" s="901">
        <v>1127862.5555</v>
      </c>
      <c r="M26" s="902">
        <v>5.3333985707680456E-2</v>
      </c>
    </row>
    <row r="27" spans="1:13" ht="18" customHeight="1">
      <c r="A27" s="80" t="s">
        <v>1217</v>
      </c>
      <c r="B27" s="901">
        <v>0</v>
      </c>
      <c r="C27" s="902">
        <v>0</v>
      </c>
      <c r="D27" s="901">
        <v>0</v>
      </c>
      <c r="E27" s="902">
        <v>0</v>
      </c>
      <c r="F27" s="901">
        <v>0</v>
      </c>
      <c r="G27" s="902">
        <v>0</v>
      </c>
      <c r="H27" s="901">
        <v>158840.59038000001</v>
      </c>
      <c r="I27" s="902">
        <v>1.0325028495944261E-2</v>
      </c>
      <c r="J27" s="901">
        <v>0</v>
      </c>
      <c r="K27" s="902">
        <v>0</v>
      </c>
      <c r="L27" s="901">
        <v>158840.59038000001</v>
      </c>
      <c r="M27" s="902">
        <v>7.5112004878740268E-3</v>
      </c>
    </row>
    <row r="28" spans="1:13" ht="18" customHeight="1">
      <c r="A28" s="80" t="s">
        <v>1218</v>
      </c>
      <c r="B28" s="901">
        <v>0</v>
      </c>
      <c r="C28" s="902">
        <v>0</v>
      </c>
      <c r="D28" s="901">
        <v>0</v>
      </c>
      <c r="E28" s="902">
        <v>0</v>
      </c>
      <c r="F28" s="901">
        <v>0</v>
      </c>
      <c r="G28" s="902">
        <v>0</v>
      </c>
      <c r="H28" s="901">
        <v>0</v>
      </c>
      <c r="I28" s="902">
        <v>0</v>
      </c>
      <c r="J28" s="901">
        <v>0</v>
      </c>
      <c r="K28" s="902">
        <v>0</v>
      </c>
      <c r="L28" s="901">
        <v>0</v>
      </c>
      <c r="M28" s="902">
        <v>0</v>
      </c>
    </row>
    <row r="29" spans="1:13" ht="18" customHeight="1">
      <c r="A29" s="80" t="s">
        <v>1224</v>
      </c>
      <c r="B29" s="901">
        <v>34.045209999999997</v>
      </c>
      <c r="C29" s="902">
        <v>1.5242424144327447E-5</v>
      </c>
      <c r="D29" s="901">
        <v>1646.2745199999999</v>
      </c>
      <c r="E29" s="902">
        <v>1.2579651238405641E-3</v>
      </c>
      <c r="F29" s="901">
        <v>0</v>
      </c>
      <c r="G29" s="902">
        <v>0</v>
      </c>
      <c r="H29" s="901">
        <v>3445.7159700000002</v>
      </c>
      <c r="I29" s="902">
        <v>2.2398000091832838E-4</v>
      </c>
      <c r="J29" s="901">
        <v>32349.762010000002</v>
      </c>
      <c r="K29" s="902">
        <v>1.6644713784694221E-2</v>
      </c>
      <c r="L29" s="901">
        <v>37475.797709999999</v>
      </c>
      <c r="M29" s="902">
        <v>1.7721429350609059E-3</v>
      </c>
    </row>
    <row r="30" spans="1:13" ht="18" customHeight="1">
      <c r="A30" s="131" t="s">
        <v>1225</v>
      </c>
      <c r="B30" s="1022">
        <v>2250374.5937299998</v>
      </c>
      <c r="C30" s="1023">
        <v>1.007518063223908</v>
      </c>
      <c r="D30" s="1022">
        <v>1332725.53049</v>
      </c>
      <c r="E30" s="1023">
        <v>1.0183734344672566</v>
      </c>
      <c r="F30" s="1022">
        <v>278284.51605999999</v>
      </c>
      <c r="G30" s="1023">
        <v>1.0034725941588023</v>
      </c>
      <c r="H30" s="1022">
        <v>15791464.378070002</v>
      </c>
      <c r="I30" s="1023">
        <v>1.0264839692813881</v>
      </c>
      <c r="J30" s="1022">
        <v>2029152.2444799999</v>
      </c>
      <c r="K30" s="1023">
        <v>1.0440465782870056</v>
      </c>
      <c r="L30" s="1022">
        <v>21682001.26283</v>
      </c>
      <c r="M30" s="1023">
        <v>1.0252911933520474</v>
      </c>
    </row>
    <row r="31" spans="1:13" ht="18" customHeight="1">
      <c r="A31" s="80" t="s">
        <v>1226</v>
      </c>
      <c r="B31" s="901">
        <v>16792.21355</v>
      </c>
      <c r="C31" s="902">
        <v>7.5180632239079314E-3</v>
      </c>
      <c r="D31" s="901">
        <v>24044.956760000001</v>
      </c>
      <c r="E31" s="902">
        <v>1.8373434467256658E-2</v>
      </c>
      <c r="F31" s="901">
        <v>963.02499</v>
      </c>
      <c r="G31" s="902">
        <v>3.4725941588022056E-3</v>
      </c>
      <c r="H31" s="901">
        <v>407430.28631</v>
      </c>
      <c r="I31" s="902">
        <v>2.6483969281388152E-2</v>
      </c>
      <c r="J31" s="901">
        <v>85606.538109999994</v>
      </c>
      <c r="K31" s="902">
        <v>4.40465782870057E-2</v>
      </c>
      <c r="L31" s="901">
        <v>534837.01971999998</v>
      </c>
      <c r="M31" s="902">
        <v>2.5291193352047488E-2</v>
      </c>
    </row>
    <row r="32" spans="1:13" ht="26.25" customHeight="1">
      <c r="A32" s="594" t="s">
        <v>1227</v>
      </c>
      <c r="B32" s="595">
        <v>2233582.3801799999</v>
      </c>
      <c r="C32" s="596">
        <v>1</v>
      </c>
      <c r="D32" s="595">
        <v>1308680.5737300001</v>
      </c>
      <c r="E32" s="596">
        <v>1</v>
      </c>
      <c r="F32" s="595">
        <v>277321.49106999999</v>
      </c>
      <c r="G32" s="596">
        <v>1</v>
      </c>
      <c r="H32" s="595">
        <v>15384034.091760002</v>
      </c>
      <c r="I32" s="596">
        <v>1</v>
      </c>
      <c r="J32" s="595">
        <v>1943545.7063699998</v>
      </c>
      <c r="K32" s="596">
        <v>1</v>
      </c>
      <c r="L32" s="595">
        <v>21147164.243110001</v>
      </c>
      <c r="M32" s="596">
        <v>1</v>
      </c>
    </row>
    <row r="33" spans="1:13" ht="20.399999999999999">
      <c r="A33" s="80" t="s">
        <v>1228</v>
      </c>
      <c r="B33" s="901">
        <v>457.36008000000004</v>
      </c>
      <c r="C33" s="902">
        <v>2.0476526142865719E-4</v>
      </c>
      <c r="D33" s="901">
        <v>505.13310999999999</v>
      </c>
      <c r="E33" s="902">
        <v>3.8598655786588939E-4</v>
      </c>
      <c r="F33" s="901">
        <v>0</v>
      </c>
      <c r="G33" s="902">
        <v>0</v>
      </c>
      <c r="H33" s="901">
        <v>1815.7168999999999</v>
      </c>
      <c r="I33" s="902">
        <v>1.1802605800077721E-4</v>
      </c>
      <c r="J33" s="901">
        <v>1004.0115500000001</v>
      </c>
      <c r="K33" s="902">
        <v>5.1658756812836325E-4</v>
      </c>
      <c r="L33" s="901">
        <v>3782.2216400000002</v>
      </c>
      <c r="M33" s="902">
        <v>1.7885242657214871E-4</v>
      </c>
    </row>
    <row r="34" spans="1:13" ht="20.399999999999999">
      <c r="A34" s="80" t="s">
        <v>1229</v>
      </c>
      <c r="B34" s="901">
        <v>0</v>
      </c>
      <c r="C34" s="902">
        <v>0</v>
      </c>
      <c r="D34" s="901">
        <v>18885.63538</v>
      </c>
      <c r="E34" s="902">
        <v>1.44310504481412E-2</v>
      </c>
      <c r="F34" s="901">
        <v>0</v>
      </c>
      <c r="G34" s="902">
        <v>0</v>
      </c>
      <c r="H34" s="901">
        <v>312917.60251999996</v>
      </c>
      <c r="I34" s="902">
        <v>2.0340412706677823E-2</v>
      </c>
      <c r="J34" s="901">
        <v>77106.489390000002</v>
      </c>
      <c r="K34" s="902">
        <v>3.9673103203738583E-2</v>
      </c>
      <c r="L34" s="901">
        <v>408909.72728999995</v>
      </c>
      <c r="M34" s="902">
        <v>1.9336385842996781E-2</v>
      </c>
    </row>
    <row r="35" spans="1:13" ht="12.75" customHeight="1">
      <c r="A35" s="22" t="s">
        <v>414</v>
      </c>
      <c r="H35" s="77"/>
    </row>
    <row r="36" spans="1:13" ht="12.75" customHeight="1">
      <c r="A36" s="40" t="s">
        <v>467</v>
      </c>
    </row>
    <row r="37" spans="1:13" ht="12.75" customHeight="1">
      <c r="A37" s="280"/>
    </row>
    <row r="38" spans="1:13" ht="12.75" customHeight="1">
      <c r="A38" s="1024"/>
    </row>
    <row r="39" spans="1:13" ht="12.75" customHeight="1"/>
    <row r="40" spans="1:13" ht="12.75" customHeight="1"/>
    <row r="41" spans="1:13" ht="12.75" customHeight="1">
      <c r="A41" s="144" t="s">
        <v>751</v>
      </c>
      <c r="G41" s="140" t="str">
        <f>Naslovnica!A20</f>
        <v>Kolovoz 2021.</v>
      </c>
    </row>
    <row r="42" spans="1:13">
      <c r="A42" s="551" t="s">
        <v>752</v>
      </c>
      <c r="G42" s="545" t="str">
        <f>Naslovnica!A24</f>
        <v>August 2021</v>
      </c>
    </row>
    <row r="43" spans="1:13" ht="12.75" customHeight="1"/>
    <row r="44" spans="1:13">
      <c r="G44" s="14" t="s">
        <v>468</v>
      </c>
    </row>
    <row r="45" spans="1:13" ht="20.399999999999999">
      <c r="A45" s="1160" t="s">
        <v>469</v>
      </c>
      <c r="B45" s="597" t="s">
        <v>437</v>
      </c>
      <c r="C45" s="597" t="s">
        <v>438</v>
      </c>
      <c r="D45" s="597" t="s">
        <v>439</v>
      </c>
      <c r="E45" s="597" t="s">
        <v>440</v>
      </c>
      <c r="F45" s="597" t="s">
        <v>471</v>
      </c>
      <c r="G45" s="597" t="s">
        <v>442</v>
      </c>
    </row>
    <row r="46" spans="1:13" ht="20.399999999999999">
      <c r="A46" s="1160"/>
      <c r="B46" s="598" t="s">
        <v>470</v>
      </c>
      <c r="C46" s="598" t="s">
        <v>470</v>
      </c>
      <c r="D46" s="598" t="s">
        <v>470</v>
      </c>
      <c r="E46" s="598" t="s">
        <v>470</v>
      </c>
      <c r="F46" s="598" t="s">
        <v>470</v>
      </c>
      <c r="G46" s="598" t="s">
        <v>470</v>
      </c>
    </row>
    <row r="47" spans="1:13" ht="20.399999999999999">
      <c r="A47" s="80" t="s">
        <v>472</v>
      </c>
      <c r="B47" s="456">
        <v>88900.991010000056</v>
      </c>
      <c r="C47" s="456">
        <v>38423.99452</v>
      </c>
      <c r="D47" s="456">
        <v>27843.848299999994</v>
      </c>
      <c r="E47" s="456">
        <v>526625.35139000032</v>
      </c>
      <c r="F47" s="456">
        <v>85617.825440000015</v>
      </c>
      <c r="G47" s="456">
        <v>767412.01066000038</v>
      </c>
    </row>
    <row r="48" spans="1:13" ht="20.399999999999999">
      <c r="A48" s="457" t="s">
        <v>473</v>
      </c>
      <c r="B48" s="456">
        <v>45372.719959999995</v>
      </c>
      <c r="C48" s="456">
        <v>8976.4886399999996</v>
      </c>
      <c r="D48" s="456">
        <v>3196.6874899999998</v>
      </c>
      <c r="E48" s="456">
        <v>344824.92621000006</v>
      </c>
      <c r="F48" s="456">
        <v>9802.9483399999954</v>
      </c>
      <c r="G48" s="456">
        <v>412173.77064000006</v>
      </c>
    </row>
    <row r="49" spans="1:13" ht="20.399999999999999">
      <c r="A49" s="594" t="s">
        <v>474</v>
      </c>
      <c r="B49" s="599">
        <f>B47-B48</f>
        <v>43528.271050000061</v>
      </c>
      <c r="C49" s="599">
        <f t="shared" ref="C49:D49" si="0">C47-C48</f>
        <v>29447.505880000001</v>
      </c>
      <c r="D49" s="599">
        <f t="shared" si="0"/>
        <v>24647.160809999994</v>
      </c>
      <c r="E49" s="599">
        <f>E47-E48</f>
        <v>181800.42518000025</v>
      </c>
      <c r="F49" s="599">
        <f>F47-F48</f>
        <v>75814.877100000012</v>
      </c>
      <c r="G49" s="599">
        <f>G47-G48</f>
        <v>355238.24002000032</v>
      </c>
    </row>
    <row r="50" spans="1:13" ht="12.75" customHeight="1">
      <c r="A50" s="22" t="s">
        <v>414</v>
      </c>
    </row>
    <row r="51" spans="1:13" ht="12.75" customHeight="1">
      <c r="A51" s="40" t="s">
        <v>467</v>
      </c>
    </row>
    <row r="52" spans="1:13" ht="12.75" customHeight="1"/>
    <row r="53" spans="1:13" ht="12.75" customHeight="1">
      <c r="A53" s="631" t="s">
        <v>83</v>
      </c>
    </row>
    <row r="54" spans="1:13" ht="12.75" customHeight="1"/>
    <row r="55" spans="1:13" ht="12.75" customHeight="1"/>
    <row r="56" spans="1:13" ht="12.75" customHeight="1">
      <c r="M56" s="35" t="s">
        <v>1150</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4.4"/>
  <cols>
    <col min="1" max="1" width="32.109375" customWidth="1"/>
    <col min="2" max="2" width="10.44140625" bestFit="1" customWidth="1"/>
    <col min="3" max="3" width="15" bestFit="1" customWidth="1"/>
    <col min="4" max="4" width="32.109375" bestFit="1" customWidth="1"/>
    <col min="5" max="5" width="5.44140625" bestFit="1" customWidth="1"/>
    <col min="6" max="6" width="13" customWidth="1"/>
    <col min="7" max="7" width="13.88671875" bestFit="1" customWidth="1"/>
    <col min="8" max="8" width="8.88671875" customWidth="1"/>
  </cols>
  <sheetData>
    <row r="1" spans="1:8" ht="12.75" customHeight="1">
      <c r="A1" s="142" t="s">
        <v>753</v>
      </c>
      <c r="F1" s="279" t="s">
        <v>236</v>
      </c>
      <c r="G1" s="161" t="s">
        <v>1251</v>
      </c>
    </row>
    <row r="2" spans="1:8">
      <c r="A2" s="547" t="s">
        <v>754</v>
      </c>
      <c r="F2" s="548" t="s">
        <v>237</v>
      </c>
      <c r="G2" s="549" t="s">
        <v>1252</v>
      </c>
    </row>
    <row r="3" spans="1:8" ht="12.75" customHeight="1"/>
    <row r="4" spans="1:8" ht="12.75" customHeight="1">
      <c r="C4" s="191"/>
      <c r="G4" s="160" t="s">
        <v>407</v>
      </c>
    </row>
    <row r="5" spans="1:8" ht="22.5" customHeight="1">
      <c r="A5" s="581" t="s">
        <v>420</v>
      </c>
      <c r="B5" s="581" t="s">
        <v>421</v>
      </c>
      <c r="C5" s="581" t="s">
        <v>410</v>
      </c>
      <c r="D5" s="581" t="s">
        <v>422</v>
      </c>
      <c r="E5" s="581"/>
      <c r="F5" s="581" t="s">
        <v>423</v>
      </c>
      <c r="G5" s="581" t="s">
        <v>424</v>
      </c>
    </row>
    <row r="6" spans="1:8" ht="12.75" customHeight="1">
      <c r="A6" s="113" t="s">
        <v>79</v>
      </c>
      <c r="B6" s="194">
        <v>47572962490</v>
      </c>
      <c r="C6" s="285" t="s">
        <v>156</v>
      </c>
      <c r="D6" s="113" t="s">
        <v>78</v>
      </c>
      <c r="E6" s="113"/>
      <c r="F6" s="115">
        <v>12357985.710000001</v>
      </c>
      <c r="G6" s="116">
        <v>152.54522665381265</v>
      </c>
      <c r="H6" s="294"/>
    </row>
    <row r="7" spans="1:8" ht="12.75" customHeight="1">
      <c r="A7" s="113" t="s">
        <v>1083</v>
      </c>
      <c r="B7" s="194">
        <v>93273216321</v>
      </c>
      <c r="C7" s="285" t="s">
        <v>158</v>
      </c>
      <c r="D7" s="113" t="s">
        <v>108</v>
      </c>
      <c r="E7" s="113"/>
      <c r="F7" s="115">
        <v>1739507628.0899999</v>
      </c>
      <c r="G7" s="116">
        <v>900.16051144747587</v>
      </c>
      <c r="H7" s="294"/>
    </row>
    <row r="8" spans="1:8" ht="12.75" customHeight="1">
      <c r="A8" s="113" t="s">
        <v>1096</v>
      </c>
      <c r="B8" s="194">
        <v>97433886648</v>
      </c>
      <c r="C8" s="285" t="s">
        <v>159</v>
      </c>
      <c r="D8" s="113" t="s">
        <v>108</v>
      </c>
      <c r="E8" s="113"/>
      <c r="F8" s="115">
        <v>38925967.700000003</v>
      </c>
      <c r="G8" s="116">
        <v>780.40331471641048</v>
      </c>
      <c r="H8" s="294"/>
    </row>
    <row r="9" spans="1:8" ht="12.75" customHeight="1">
      <c r="A9" s="113" t="s">
        <v>1084</v>
      </c>
      <c r="B9" s="194">
        <v>48815690681</v>
      </c>
      <c r="C9" s="285" t="s">
        <v>161</v>
      </c>
      <c r="D9" s="113" t="s">
        <v>1085</v>
      </c>
      <c r="E9" s="113"/>
      <c r="F9" s="115">
        <v>2321051.09</v>
      </c>
      <c r="G9" s="116">
        <v>552.05191228737522</v>
      </c>
      <c r="H9" s="294"/>
    </row>
    <row r="10" spans="1:8" ht="12.75" customHeight="1">
      <c r="A10" s="113" t="s">
        <v>869</v>
      </c>
      <c r="B10" s="194" t="s">
        <v>871</v>
      </c>
      <c r="C10" s="285" t="s">
        <v>872</v>
      </c>
      <c r="D10" s="136" t="s">
        <v>870</v>
      </c>
      <c r="E10" s="136"/>
      <c r="F10" s="117">
        <v>151234537.31</v>
      </c>
      <c r="G10" s="116">
        <v>137.42348382331147</v>
      </c>
      <c r="H10" s="294"/>
    </row>
    <row r="11" spans="1:8" ht="12.75" customHeight="1">
      <c r="A11" s="113" t="s">
        <v>144</v>
      </c>
      <c r="B11" s="194">
        <v>57255663752</v>
      </c>
      <c r="C11" s="285" t="s">
        <v>157</v>
      </c>
      <c r="D11" s="136" t="s">
        <v>186</v>
      </c>
      <c r="E11" s="136"/>
      <c r="F11" s="117">
        <v>8926007.4100000001</v>
      </c>
      <c r="G11" s="116">
        <v>151.53408054240884</v>
      </c>
      <c r="H11" s="294"/>
    </row>
    <row r="12" spans="1:8" s="268" customFormat="1" ht="12.75" customHeight="1">
      <c r="A12" s="113" t="s">
        <v>187</v>
      </c>
      <c r="B12" s="194">
        <v>13264226136</v>
      </c>
      <c r="C12" s="285" t="s">
        <v>160</v>
      </c>
      <c r="D12" s="136" t="s">
        <v>117</v>
      </c>
      <c r="E12" s="136"/>
      <c r="F12" s="117">
        <v>20136591.789999999</v>
      </c>
      <c r="G12" s="116">
        <v>0.99887054943182518</v>
      </c>
      <c r="H12" s="294"/>
    </row>
    <row r="13" spans="1:8" ht="12.75" customHeight="1">
      <c r="A13" s="113" t="s">
        <v>1516</v>
      </c>
      <c r="B13" s="194" t="s">
        <v>211</v>
      </c>
      <c r="C13" s="286" t="s">
        <v>212</v>
      </c>
      <c r="D13" s="113" t="s">
        <v>117</v>
      </c>
      <c r="E13" s="113"/>
      <c r="F13" s="115">
        <v>128450160.23999999</v>
      </c>
      <c r="G13" s="116">
        <v>8.2187947084960538</v>
      </c>
    </row>
    <row r="14" spans="1:8" ht="12.75" customHeight="1">
      <c r="A14" s="113" t="s">
        <v>887</v>
      </c>
      <c r="B14" s="194">
        <v>75398635234</v>
      </c>
      <c r="C14" s="285" t="s">
        <v>873</v>
      </c>
      <c r="D14" s="113" t="s">
        <v>928</v>
      </c>
      <c r="E14" s="113"/>
      <c r="F14" s="118">
        <v>46793320.890000001</v>
      </c>
      <c r="G14" s="119">
        <v>6050.338722515161</v>
      </c>
      <c r="H14" s="294"/>
    </row>
    <row r="15" spans="1:8" ht="12.75" customHeight="1">
      <c r="A15" s="113" t="s">
        <v>153</v>
      </c>
      <c r="B15" s="194">
        <v>81393286204</v>
      </c>
      <c r="C15" s="285" t="s">
        <v>162</v>
      </c>
      <c r="D15" s="113" t="s">
        <v>80</v>
      </c>
      <c r="E15" s="113"/>
      <c r="F15" s="117">
        <v>652.4461</v>
      </c>
      <c r="G15" s="120"/>
      <c r="H15" s="294"/>
    </row>
    <row r="16" spans="1:8" ht="18.75" customHeight="1">
      <c r="A16" s="587" t="s">
        <v>425</v>
      </c>
      <c r="B16" s="601"/>
      <c r="C16" s="602"/>
      <c r="D16" s="588"/>
      <c r="E16" s="588"/>
      <c r="F16" s="590">
        <f>SUM(F6:F15)</f>
        <v>2148653902.6761003</v>
      </c>
      <c r="G16" s="603"/>
    </row>
    <row r="17" spans="1:7" s="268" customFormat="1">
      <c r="A17" s="281" t="s">
        <v>1559</v>
      </c>
    </row>
    <row r="18" spans="1:7" ht="12.75" customHeight="1">
      <c r="A18" s="22" t="s">
        <v>405</v>
      </c>
    </row>
    <row r="19" spans="1:7" ht="12.75" customHeight="1">
      <c r="A19" s="46" t="s">
        <v>426</v>
      </c>
    </row>
    <row r="20" spans="1:7" ht="12.75" customHeight="1">
      <c r="A20" s="281"/>
    </row>
    <row r="21" spans="1:7" ht="12.75" customHeight="1">
      <c r="A21" s="142" t="s">
        <v>755</v>
      </c>
      <c r="G21" s="161" t="s">
        <v>1251</v>
      </c>
    </row>
    <row r="22" spans="1:7" ht="12.75" customHeight="1">
      <c r="A22" s="547" t="s">
        <v>756</v>
      </c>
      <c r="G22" s="549" t="s">
        <v>1252</v>
      </c>
    </row>
    <row r="23" spans="1:7" ht="12.75" customHeight="1">
      <c r="A23" s="54"/>
    </row>
    <row r="24" spans="1:7" ht="12.75" customHeight="1">
      <c r="A24" s="54"/>
      <c r="G24" s="185" t="s">
        <v>407</v>
      </c>
    </row>
    <row r="25" spans="1:7" ht="20.399999999999999">
      <c r="A25" s="581" t="s">
        <v>427</v>
      </c>
      <c r="B25" s="581" t="s">
        <v>421</v>
      </c>
      <c r="C25" s="581" t="s">
        <v>410</v>
      </c>
      <c r="D25" s="581" t="s">
        <v>422</v>
      </c>
      <c r="E25" s="581" t="s">
        <v>428</v>
      </c>
      <c r="F25" s="581" t="s">
        <v>423</v>
      </c>
      <c r="G25" s="581" t="s">
        <v>424</v>
      </c>
    </row>
    <row r="26" spans="1:7">
      <c r="A26" s="113" t="s">
        <v>215</v>
      </c>
      <c r="B26" s="194" t="s">
        <v>221</v>
      </c>
      <c r="C26" s="285" t="s">
        <v>222</v>
      </c>
      <c r="D26" s="113" t="s">
        <v>78</v>
      </c>
      <c r="E26" s="114"/>
      <c r="F26" s="117">
        <v>6160677.1200000001</v>
      </c>
      <c r="G26" s="116">
        <v>97.184200265434825</v>
      </c>
    </row>
    <row r="27" spans="1:7">
      <c r="A27" s="113" t="s">
        <v>216</v>
      </c>
      <c r="B27" s="194" t="s">
        <v>223</v>
      </c>
      <c r="C27" s="285" t="s">
        <v>224</v>
      </c>
      <c r="D27" s="113" t="s">
        <v>219</v>
      </c>
      <c r="E27" s="114"/>
      <c r="F27" s="117">
        <v>254590948.40400001</v>
      </c>
      <c r="G27" s="116">
        <v>941.28569920675511</v>
      </c>
    </row>
    <row r="28" spans="1:7">
      <c r="A28" s="113" t="s">
        <v>217</v>
      </c>
      <c r="B28" s="194" t="s">
        <v>225</v>
      </c>
      <c r="C28" s="285" t="s">
        <v>226</v>
      </c>
      <c r="D28" s="113" t="s">
        <v>219</v>
      </c>
      <c r="E28" s="114"/>
      <c r="F28" s="117">
        <v>5196896.1216000002</v>
      </c>
      <c r="G28" s="116">
        <v>850.10402271800774</v>
      </c>
    </row>
    <row r="29" spans="1:7">
      <c r="A29" s="113" t="s">
        <v>1253</v>
      </c>
      <c r="B29" s="194" t="s">
        <v>1496</v>
      </c>
      <c r="C29" s="285" t="s">
        <v>1497</v>
      </c>
      <c r="D29" s="113" t="s">
        <v>219</v>
      </c>
      <c r="E29" s="114"/>
      <c r="F29" s="117">
        <v>46247507.633900002</v>
      </c>
      <c r="G29" s="116">
        <v>864.16885202580431</v>
      </c>
    </row>
    <row r="30" spans="1:7" s="268" customFormat="1">
      <c r="A30" s="113" t="s">
        <v>218</v>
      </c>
      <c r="B30" s="194" t="s">
        <v>227</v>
      </c>
      <c r="C30" s="285" t="s">
        <v>228</v>
      </c>
      <c r="D30" s="113" t="s">
        <v>219</v>
      </c>
      <c r="E30" s="114"/>
      <c r="F30" s="117">
        <v>6499102.5833999999</v>
      </c>
      <c r="G30" s="116">
        <v>148.89137444186863</v>
      </c>
    </row>
    <row r="31" spans="1:7" s="268" customFormat="1">
      <c r="A31" s="113" t="s">
        <v>1555</v>
      </c>
      <c r="B31" s="194"/>
      <c r="C31" s="285"/>
      <c r="D31" s="113" t="s">
        <v>1556</v>
      </c>
      <c r="E31" s="114"/>
      <c r="F31" s="117">
        <v>22034378.489999998</v>
      </c>
      <c r="G31" s="116">
        <v>666.44219891297439</v>
      </c>
    </row>
    <row r="32" spans="1:7" ht="12.75" customHeight="1">
      <c r="A32" s="113" t="s">
        <v>189</v>
      </c>
      <c r="B32" s="194" t="s">
        <v>190</v>
      </c>
      <c r="C32" s="285" t="s">
        <v>191</v>
      </c>
      <c r="D32" s="113" t="s">
        <v>186</v>
      </c>
      <c r="E32" s="114" t="s">
        <v>119</v>
      </c>
      <c r="F32" s="117">
        <v>15001116.7752</v>
      </c>
      <c r="G32" s="116">
        <v>152.32939999999999</v>
      </c>
    </row>
    <row r="33" spans="1:10" ht="12.75" customHeight="1">
      <c r="A33" s="113"/>
      <c r="B33" s="194"/>
      <c r="C33" s="285"/>
      <c r="D33" s="113"/>
      <c r="E33" s="114" t="s">
        <v>120</v>
      </c>
      <c r="F33" s="117">
        <v>39031728.3248</v>
      </c>
      <c r="G33" s="116">
        <v>144.99459999999999</v>
      </c>
    </row>
    <row r="34" spans="1:10" ht="12.75" customHeight="1">
      <c r="A34" s="136" t="s">
        <v>1489</v>
      </c>
      <c r="B34" s="194" t="s">
        <v>213</v>
      </c>
      <c r="C34" s="285" t="s">
        <v>214</v>
      </c>
      <c r="D34" s="136" t="s">
        <v>117</v>
      </c>
      <c r="E34" s="136"/>
      <c r="F34" s="117">
        <v>25313705.68</v>
      </c>
      <c r="G34" s="116">
        <v>7.4912021551314991</v>
      </c>
    </row>
    <row r="35" spans="1:10" ht="12.75" customHeight="1">
      <c r="A35" s="113" t="s">
        <v>188</v>
      </c>
      <c r="B35" s="194" t="s">
        <v>181</v>
      </c>
      <c r="C35" s="285" t="s">
        <v>163</v>
      </c>
      <c r="D35" s="113" t="s">
        <v>117</v>
      </c>
      <c r="E35" s="113"/>
      <c r="F35" s="117">
        <v>56269277.079999998</v>
      </c>
      <c r="G35" s="116">
        <v>1.433569738972621</v>
      </c>
    </row>
    <row r="36" spans="1:10" ht="12.75" customHeight="1">
      <c r="A36" s="113" t="s">
        <v>192</v>
      </c>
      <c r="B36" s="194" t="s">
        <v>193</v>
      </c>
      <c r="C36" s="285" t="s">
        <v>194</v>
      </c>
      <c r="D36" s="113" t="s">
        <v>117</v>
      </c>
      <c r="E36" s="113"/>
      <c r="F36" s="117">
        <v>160756932.27000001</v>
      </c>
      <c r="G36" s="116">
        <v>8.5264952110831604</v>
      </c>
    </row>
    <row r="37" spans="1:10" ht="12.75" customHeight="1">
      <c r="A37" s="113" t="s">
        <v>929</v>
      </c>
      <c r="B37" s="194" t="s">
        <v>931</v>
      </c>
      <c r="C37" s="285" t="s">
        <v>932</v>
      </c>
      <c r="D37" s="113" t="s">
        <v>928</v>
      </c>
      <c r="E37" s="113"/>
      <c r="F37" s="117">
        <v>126752498.92</v>
      </c>
      <c r="G37" s="116">
        <v>123.49747902682543</v>
      </c>
      <c r="H37" s="292"/>
    </row>
    <row r="38" spans="1:10" ht="12.75" customHeight="1">
      <c r="A38" s="113" t="s">
        <v>927</v>
      </c>
      <c r="B38" s="194" t="s">
        <v>933</v>
      </c>
      <c r="C38" s="285" t="s">
        <v>934</v>
      </c>
      <c r="D38" s="113" t="s">
        <v>928</v>
      </c>
      <c r="E38" s="113"/>
      <c r="F38" s="115">
        <v>360620.1</v>
      </c>
      <c r="G38" s="116">
        <v>90.155024999999995</v>
      </c>
      <c r="H38" s="292"/>
    </row>
    <row r="39" spans="1:10" ht="12.75" customHeight="1">
      <c r="A39" s="113" t="s">
        <v>930</v>
      </c>
      <c r="B39" s="194" t="s">
        <v>935</v>
      </c>
      <c r="C39" s="285" t="s">
        <v>936</v>
      </c>
      <c r="D39" s="113" t="s">
        <v>928</v>
      </c>
      <c r="E39" s="113"/>
      <c r="F39" s="115">
        <v>2107428.2400000002</v>
      </c>
      <c r="G39" s="116">
        <v>64.991519990871083</v>
      </c>
      <c r="H39" s="291"/>
    </row>
    <row r="40" spans="1:10" s="268" customFormat="1" ht="12.75" customHeight="1">
      <c r="A40" s="113" t="s">
        <v>220</v>
      </c>
      <c r="B40" s="194" t="s">
        <v>230</v>
      </c>
      <c r="C40" s="285" t="s">
        <v>229</v>
      </c>
      <c r="D40" s="113" t="s">
        <v>239</v>
      </c>
      <c r="E40" s="113"/>
      <c r="F40" s="115">
        <v>4003139.2</v>
      </c>
      <c r="G40" s="116">
        <v>911.36009674696959</v>
      </c>
      <c r="H40" s="291"/>
      <c r="J40"/>
    </row>
    <row r="41" spans="1:10" s="268" customFormat="1" ht="12.75" customHeight="1">
      <c r="A41" s="113" t="s">
        <v>238</v>
      </c>
      <c r="B41" s="194">
        <v>34988643147</v>
      </c>
      <c r="C41" s="285" t="s">
        <v>164</v>
      </c>
      <c r="D41" s="136" t="s">
        <v>239</v>
      </c>
      <c r="E41" s="113"/>
      <c r="F41" s="115">
        <v>59965937.329999998</v>
      </c>
      <c r="G41" s="116">
        <v>2307.2733094486211</v>
      </c>
      <c r="H41" s="291"/>
    </row>
    <row r="42" spans="1:10" s="268" customFormat="1" ht="12.75" customHeight="1">
      <c r="A42" s="113" t="s">
        <v>1095</v>
      </c>
      <c r="B42" s="194" t="s">
        <v>1241</v>
      </c>
      <c r="C42" s="285" t="s">
        <v>1240</v>
      </c>
      <c r="D42" s="136" t="s">
        <v>1254</v>
      </c>
      <c r="E42" s="113"/>
      <c r="F42" s="115">
        <v>28390435.84</v>
      </c>
      <c r="G42" s="116">
        <v>2630.86780293329</v>
      </c>
      <c r="H42" s="291"/>
    </row>
    <row r="43" spans="1:10" ht="18.75" customHeight="1">
      <c r="A43" s="587" t="s">
        <v>429</v>
      </c>
      <c r="B43" s="601"/>
      <c r="C43" s="602"/>
      <c r="D43" s="588"/>
      <c r="E43" s="588"/>
      <c r="F43" s="590">
        <f>SUM(F26:F42)</f>
        <v>858682330.11290014</v>
      </c>
      <c r="G43" s="603"/>
      <c r="H43" s="280"/>
    </row>
    <row r="44" spans="1:10" ht="12.75" customHeight="1">
      <c r="A44" s="22" t="s">
        <v>405</v>
      </c>
    </row>
    <row r="45" spans="1:10" ht="12.75" customHeight="1">
      <c r="A45" s="46" t="s">
        <v>430</v>
      </c>
    </row>
    <row r="46" spans="1:10" ht="12.75" customHeight="1">
      <c r="A46" s="281" t="s">
        <v>431</v>
      </c>
    </row>
    <row r="47" spans="1:10" ht="12.75" customHeight="1">
      <c r="A47" s="281" t="s">
        <v>1517</v>
      </c>
    </row>
    <row r="48" spans="1:10" s="268" customFormat="1" ht="12.75" customHeight="1">
      <c r="A48" s="281"/>
      <c r="C48" s="281"/>
    </row>
    <row r="49" spans="1:7" ht="12.75" customHeight="1">
      <c r="A49" s="142" t="s">
        <v>757</v>
      </c>
      <c r="G49" s="161" t="s">
        <v>1251</v>
      </c>
    </row>
    <row r="50" spans="1:7" ht="12.75" customHeight="1">
      <c r="A50" s="547" t="s">
        <v>864</v>
      </c>
      <c r="G50" s="549" t="s">
        <v>1252</v>
      </c>
    </row>
    <row r="51" spans="1:7" ht="12.75" customHeight="1">
      <c r="A51" s="69"/>
    </row>
    <row r="52" spans="1:7" ht="12.75" customHeight="1">
      <c r="A52" s="46"/>
      <c r="G52" s="199" t="s">
        <v>407</v>
      </c>
    </row>
    <row r="53" spans="1:7" ht="47.25" customHeight="1">
      <c r="A53" s="604" t="s">
        <v>432</v>
      </c>
      <c r="B53" s="581" t="s">
        <v>409</v>
      </c>
      <c r="C53" s="581" t="s">
        <v>410</v>
      </c>
      <c r="D53" s="604" t="s">
        <v>411</v>
      </c>
      <c r="E53" s="604"/>
      <c r="F53" s="604" t="s">
        <v>412</v>
      </c>
      <c r="G53" s="604" t="s">
        <v>413</v>
      </c>
    </row>
    <row r="54" spans="1:7">
      <c r="A54" s="121" t="s">
        <v>155</v>
      </c>
      <c r="B54" s="113">
        <v>8269700991</v>
      </c>
      <c r="C54" s="285" t="s">
        <v>171</v>
      </c>
      <c r="D54" s="121" t="s">
        <v>870</v>
      </c>
      <c r="E54" s="121"/>
      <c r="F54" s="122">
        <v>1567287881.55</v>
      </c>
      <c r="G54" s="116">
        <v>407.56402912130301</v>
      </c>
    </row>
    <row r="55" spans="1:7">
      <c r="A55" s="22" t="s">
        <v>323</v>
      </c>
      <c r="G55" s="227"/>
    </row>
    <row r="56" spans="1:7">
      <c r="A56" s="157" t="s">
        <v>433</v>
      </c>
    </row>
    <row r="57" spans="1:7" ht="12.75" customHeight="1">
      <c r="A57" s="163" t="s">
        <v>112</v>
      </c>
      <c r="B57" s="186"/>
      <c r="C57" s="186"/>
      <c r="D57" s="186"/>
      <c r="E57" s="226"/>
      <c r="F57" s="186"/>
      <c r="G57" s="186"/>
    </row>
    <row r="58" spans="1:7" ht="21.75" customHeight="1">
      <c r="A58" s="1164" t="s">
        <v>113</v>
      </c>
      <c r="B58" s="1164"/>
      <c r="C58" s="1164"/>
      <c r="D58" s="1164"/>
      <c r="E58" s="1164"/>
      <c r="F58" s="1164"/>
      <c r="G58" s="1164"/>
    </row>
    <row r="59" spans="1:7" ht="12.75" customHeight="1">
      <c r="A59" s="54"/>
    </row>
    <row r="60" spans="1:7" ht="12.75" customHeight="1">
      <c r="A60" s="148" t="s">
        <v>758</v>
      </c>
      <c r="F60" s="149"/>
      <c r="G60" s="161" t="s">
        <v>1251</v>
      </c>
    </row>
    <row r="61" spans="1:7" ht="12.75" customHeight="1">
      <c r="A61" s="550" t="s">
        <v>861</v>
      </c>
      <c r="F61" s="55"/>
      <c r="G61" s="549" t="s">
        <v>1252</v>
      </c>
    </row>
    <row r="62" spans="1:7" ht="12.75" customHeight="1"/>
    <row r="63" spans="1:7" ht="12.75" customHeight="1">
      <c r="G63" s="160" t="s">
        <v>415</v>
      </c>
    </row>
    <row r="64" spans="1:7" ht="35.25" customHeight="1">
      <c r="A64" s="604" t="s">
        <v>860</v>
      </c>
      <c r="B64" s="581" t="s">
        <v>421</v>
      </c>
      <c r="C64" s="581" t="s">
        <v>410</v>
      </c>
      <c r="D64" s="604" t="s">
        <v>411</v>
      </c>
      <c r="E64" s="604"/>
      <c r="F64" s="604" t="s">
        <v>412</v>
      </c>
      <c r="G64" s="581" t="s">
        <v>424</v>
      </c>
    </row>
    <row r="65" spans="1:7" ht="12.75" customHeight="1">
      <c r="A65" s="125" t="s">
        <v>1557</v>
      </c>
      <c r="B65" s="194"/>
      <c r="C65" s="287"/>
      <c r="D65" s="125" t="s">
        <v>1558</v>
      </c>
      <c r="E65" s="125"/>
      <c r="F65" s="126">
        <v>25606565.859999999</v>
      </c>
      <c r="G65" s="127">
        <v>637.5640614350383</v>
      </c>
    </row>
    <row r="66" spans="1:7" ht="12.75" customHeight="1">
      <c r="A66" s="41" t="s">
        <v>434</v>
      </c>
    </row>
    <row r="67" spans="1:7" s="268" customFormat="1" ht="12.75" customHeight="1">
      <c r="A67" s="41" t="s">
        <v>1250</v>
      </c>
    </row>
    <row r="68" spans="1:7" ht="12.75" customHeight="1">
      <c r="A68" s="46" t="s">
        <v>430</v>
      </c>
    </row>
    <row r="69" spans="1:7" ht="12.75" customHeight="1"/>
    <row r="70" spans="1:7" ht="12.75" customHeight="1">
      <c r="A70" s="148" t="s">
        <v>862</v>
      </c>
      <c r="F70" s="149"/>
      <c r="G70" s="161" t="s">
        <v>1251</v>
      </c>
    </row>
    <row r="71" spans="1:7" ht="12.75" customHeight="1">
      <c r="A71" s="550" t="s">
        <v>863</v>
      </c>
      <c r="F71" s="55"/>
      <c r="G71" s="549" t="s">
        <v>1252</v>
      </c>
    </row>
    <row r="72" spans="1:7" ht="12.75" customHeight="1">
      <c r="A72" s="162"/>
    </row>
    <row r="73" spans="1:7" ht="12.75" customHeight="1">
      <c r="G73" s="160" t="s">
        <v>415</v>
      </c>
    </row>
    <row r="74" spans="1:7" ht="20.399999999999999">
      <c r="A74" s="604" t="s">
        <v>435</v>
      </c>
      <c r="B74" s="581" t="s">
        <v>421</v>
      </c>
      <c r="C74" s="581" t="s">
        <v>410</v>
      </c>
      <c r="D74" s="604" t="s">
        <v>411</v>
      </c>
      <c r="E74" s="604"/>
      <c r="F74" s="604" t="s">
        <v>412</v>
      </c>
      <c r="G74" s="581" t="s">
        <v>424</v>
      </c>
    </row>
    <row r="75" spans="1:7" ht="12.75" customHeight="1">
      <c r="A75" s="288" t="s">
        <v>1561</v>
      </c>
      <c r="B75" s="194">
        <v>79640747340</v>
      </c>
      <c r="C75" s="287" t="s">
        <v>165</v>
      </c>
      <c r="D75" s="125"/>
      <c r="E75" s="125"/>
      <c r="F75" s="819">
        <v>5267913.62</v>
      </c>
      <c r="G75" s="820">
        <v>9.6405015289488638</v>
      </c>
    </row>
    <row r="76" spans="1:7" ht="12.75" customHeight="1">
      <c r="A76" s="125" t="s">
        <v>1562</v>
      </c>
      <c r="B76" s="194">
        <v>61196386099</v>
      </c>
      <c r="C76" s="287" t="s">
        <v>167</v>
      </c>
      <c r="D76" s="125"/>
      <c r="E76" s="125"/>
      <c r="F76" s="819">
        <v>36200614.704999998</v>
      </c>
      <c r="G76" s="820">
        <v>7.6249449056323284</v>
      </c>
    </row>
    <row r="77" spans="1:7" ht="12.75" customHeight="1">
      <c r="A77" s="288" t="s">
        <v>892</v>
      </c>
      <c r="B77" s="194">
        <v>37735093339</v>
      </c>
      <c r="C77" s="287" t="s">
        <v>166</v>
      </c>
      <c r="D77" s="125" t="s">
        <v>82</v>
      </c>
      <c r="E77" s="125"/>
      <c r="F77" s="819">
        <v>37452120.420000002</v>
      </c>
      <c r="G77" s="820">
        <v>2.5610045816864835</v>
      </c>
    </row>
    <row r="78" spans="1:7" ht="12.75" customHeight="1">
      <c r="A78" s="125" t="s">
        <v>1563</v>
      </c>
      <c r="B78" s="194">
        <v>48379655657</v>
      </c>
      <c r="C78" s="287" t="s">
        <v>168</v>
      </c>
      <c r="D78" s="128"/>
      <c r="E78" s="128"/>
      <c r="F78" s="819">
        <v>77911795.359999999</v>
      </c>
      <c r="G78" s="820">
        <v>204.74926087817929</v>
      </c>
    </row>
    <row r="79" spans="1:7" ht="18.75" customHeight="1">
      <c r="A79" s="587" t="s">
        <v>429</v>
      </c>
      <c r="B79" s="601"/>
      <c r="C79" s="602"/>
      <c r="D79" s="601"/>
      <c r="E79" s="601"/>
      <c r="F79" s="605">
        <f>SUM(F75:F78)</f>
        <v>156832444.10500002</v>
      </c>
      <c r="G79" s="606"/>
    </row>
    <row r="80" spans="1:7" s="268" customFormat="1">
      <c r="A80" s="281" t="s">
        <v>1560</v>
      </c>
    </row>
    <row r="81" spans="1:7" ht="12.75" customHeight="1">
      <c r="A81" s="41" t="s">
        <v>434</v>
      </c>
    </row>
    <row r="82" spans="1:7" ht="12.75" customHeight="1">
      <c r="A82" s="46" t="s">
        <v>430</v>
      </c>
      <c r="F82" s="45"/>
    </row>
    <row r="83" spans="1:7" ht="12.75" customHeight="1">
      <c r="A83" s="546" t="s">
        <v>178</v>
      </c>
      <c r="D83" s="45"/>
    </row>
    <row r="84" spans="1:7">
      <c r="A84" s="163" t="s">
        <v>111</v>
      </c>
    </row>
    <row r="85" spans="1:7" ht="21" customHeight="1">
      <c r="A85" s="1165" t="s">
        <v>110</v>
      </c>
      <c r="B85" s="1165"/>
      <c r="C85" s="1165"/>
      <c r="D85" s="1165"/>
      <c r="E85" s="1165"/>
      <c r="F85" s="1165"/>
      <c r="G85" s="1165"/>
    </row>
    <row r="86" spans="1:7" ht="12.75" customHeight="1">
      <c r="A86" s="164"/>
      <c r="D86" s="45"/>
    </row>
    <row r="87" spans="1:7" ht="12.75" customHeight="1">
      <c r="A87" s="631" t="s">
        <v>83</v>
      </c>
    </row>
    <row r="88" spans="1:7" ht="12.75" customHeight="1">
      <c r="G88" s="35" t="s">
        <v>855</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28 B29:B30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09375" defaultRowHeight="14.4"/>
  <cols>
    <col min="1" max="1" width="32.109375" style="64" customWidth="1"/>
    <col min="2" max="2" width="10.44140625" style="64" bestFit="1" customWidth="1"/>
    <col min="3" max="3" width="13.44140625" style="64" bestFit="1" customWidth="1"/>
    <col min="4" max="4" width="31.5546875" style="64" customWidth="1"/>
    <col min="5" max="5" width="13.109375" style="64" bestFit="1" customWidth="1"/>
    <col min="6" max="16384" width="9.109375" style="64"/>
  </cols>
  <sheetData>
    <row r="1" spans="1:6" ht="12.75" customHeight="1">
      <c r="A1" s="144" t="s">
        <v>760</v>
      </c>
      <c r="F1" s="146" t="str">
        <f>Naslovnica!A20</f>
        <v>Kolovoz 2021.</v>
      </c>
    </row>
    <row r="2" spans="1:6" ht="12.75" customHeight="1">
      <c r="A2" s="543" t="s">
        <v>761</v>
      </c>
      <c r="F2" s="544" t="str">
        <f>Naslovnica!A24</f>
        <v>August 2021</v>
      </c>
    </row>
    <row r="3" spans="1:6" ht="12.75" customHeight="1"/>
    <row r="4" spans="1:6" ht="12.75" customHeight="1">
      <c r="F4" s="14" t="s">
        <v>407</v>
      </c>
    </row>
    <row r="5" spans="1:6" ht="30.6">
      <c r="A5" s="604" t="s">
        <v>408</v>
      </c>
      <c r="B5" s="581" t="s">
        <v>409</v>
      </c>
      <c r="C5" s="581" t="s">
        <v>410</v>
      </c>
      <c r="D5" s="604" t="s">
        <v>411</v>
      </c>
      <c r="E5" s="604" t="s">
        <v>412</v>
      </c>
      <c r="F5" s="581" t="s">
        <v>424</v>
      </c>
    </row>
    <row r="6" spans="1:6">
      <c r="A6" s="121" t="s">
        <v>1100</v>
      </c>
      <c r="B6" s="194" t="s">
        <v>1102</v>
      </c>
      <c r="C6" s="114" t="s">
        <v>1110</v>
      </c>
      <c r="D6" s="121" t="s">
        <v>1103</v>
      </c>
      <c r="E6" s="122">
        <v>1110321.1499999999</v>
      </c>
      <c r="F6" s="168">
        <v>110.67857884274575</v>
      </c>
    </row>
    <row r="7" spans="1:6">
      <c r="A7" s="121" t="s">
        <v>1101</v>
      </c>
      <c r="B7" s="194" t="s">
        <v>1111</v>
      </c>
      <c r="C7" s="114" t="s">
        <v>1112</v>
      </c>
      <c r="D7" s="121" t="s">
        <v>1103</v>
      </c>
      <c r="E7" s="122">
        <v>378911.5</v>
      </c>
      <c r="F7" s="168">
        <v>103.77719731138394</v>
      </c>
    </row>
    <row r="8" spans="1:6">
      <c r="A8" s="121" t="s">
        <v>1123</v>
      </c>
      <c r="B8" s="194" t="s">
        <v>1203</v>
      </c>
      <c r="C8" s="114" t="s">
        <v>1204</v>
      </c>
      <c r="D8" s="121" t="s">
        <v>1104</v>
      </c>
      <c r="E8" s="122">
        <v>22456883.59</v>
      </c>
      <c r="F8" s="168">
        <v>748.56278633333329</v>
      </c>
    </row>
    <row r="9" spans="1:6">
      <c r="A9" s="587" t="s">
        <v>404</v>
      </c>
      <c r="B9" s="600"/>
      <c r="C9" s="600"/>
      <c r="D9" s="607"/>
      <c r="E9" s="608">
        <f>SUM(E6:E8)</f>
        <v>23946116.239999998</v>
      </c>
      <c r="F9" s="609"/>
    </row>
    <row r="10" spans="1:6" ht="12.75" customHeight="1">
      <c r="A10" s="22" t="s">
        <v>414</v>
      </c>
      <c r="F10" s="1025"/>
    </row>
    <row r="11" spans="1:6" ht="12.75" customHeight="1">
      <c r="A11" s="22"/>
    </row>
    <row r="12" spans="1:6" ht="12.75" customHeight="1">
      <c r="A12" s="144" t="s">
        <v>762</v>
      </c>
      <c r="F12" s="146" t="s">
        <v>1494</v>
      </c>
    </row>
    <row r="13" spans="1:6" ht="12.75" customHeight="1">
      <c r="A13" s="543" t="s">
        <v>763</v>
      </c>
      <c r="F13" s="544" t="s">
        <v>1495</v>
      </c>
    </row>
    <row r="14" spans="1:6" ht="12.75" customHeight="1"/>
    <row r="15" spans="1:6" ht="12.75" customHeight="1">
      <c r="F15" s="14" t="s">
        <v>415</v>
      </c>
    </row>
    <row r="16" spans="1:6" ht="51">
      <c r="A16" s="604" t="s">
        <v>416</v>
      </c>
      <c r="B16" s="581" t="s">
        <v>409</v>
      </c>
      <c r="C16" s="581" t="s">
        <v>410</v>
      </c>
      <c r="D16" s="604" t="s">
        <v>411</v>
      </c>
      <c r="E16" s="604" t="s">
        <v>412</v>
      </c>
      <c r="F16" s="604" t="s">
        <v>413</v>
      </c>
    </row>
    <row r="17" spans="1:6" ht="12.75" customHeight="1">
      <c r="A17" s="121" t="s">
        <v>154</v>
      </c>
      <c r="B17" s="194" t="s">
        <v>180</v>
      </c>
      <c r="C17" s="285" t="s">
        <v>169</v>
      </c>
      <c r="D17" s="121" t="s">
        <v>85</v>
      </c>
      <c r="E17" s="122">
        <v>102495525.09</v>
      </c>
      <c r="F17" s="168">
        <v>33.644603298037232</v>
      </c>
    </row>
    <row r="18" spans="1:6" ht="12.75" customHeight="1">
      <c r="A18" s="121" t="s">
        <v>145</v>
      </c>
      <c r="B18" s="194">
        <v>75111210338</v>
      </c>
      <c r="C18" s="285" t="s">
        <v>170</v>
      </c>
      <c r="D18" s="283" t="s">
        <v>147</v>
      </c>
      <c r="E18" s="122">
        <v>39271699.048799999</v>
      </c>
      <c r="F18" s="168">
        <v>77.612053456126489</v>
      </c>
    </row>
    <row r="19" spans="1:6">
      <c r="A19" s="587" t="s">
        <v>404</v>
      </c>
      <c r="B19" s="600"/>
      <c r="C19" s="600"/>
      <c r="D19" s="607"/>
      <c r="E19" s="608">
        <f>SUM(E17:E18)</f>
        <v>141767224.1388</v>
      </c>
      <c r="F19" s="609"/>
    </row>
    <row r="20" spans="1:6" ht="12.75" customHeight="1">
      <c r="A20" s="22" t="s">
        <v>417</v>
      </c>
    </row>
    <row r="21" spans="1:6" ht="12.75" customHeight="1"/>
    <row r="22" spans="1:6" ht="12.75" customHeight="1">
      <c r="A22" s="145" t="s">
        <v>764</v>
      </c>
      <c r="F22" s="146" t="s">
        <v>1494</v>
      </c>
    </row>
    <row r="23" spans="1:6" ht="12.75" customHeight="1">
      <c r="A23" s="541" t="s">
        <v>765</v>
      </c>
      <c r="F23" s="544" t="s">
        <v>1495</v>
      </c>
    </row>
    <row r="24" spans="1:6" ht="12.75" customHeight="1"/>
    <row r="25" spans="1:6" ht="12.75" customHeight="1">
      <c r="F25" s="14" t="s">
        <v>407</v>
      </c>
    </row>
    <row r="26" spans="1:6" ht="51">
      <c r="A26" s="604" t="s">
        <v>416</v>
      </c>
      <c r="B26" s="581" t="s">
        <v>409</v>
      </c>
      <c r="C26" s="581" t="s">
        <v>410</v>
      </c>
      <c r="D26" s="604" t="s">
        <v>411</v>
      </c>
      <c r="E26" s="604" t="s">
        <v>412</v>
      </c>
      <c r="F26" s="604" t="s">
        <v>413</v>
      </c>
    </row>
    <row r="27" spans="1:6" ht="12.75" customHeight="1">
      <c r="A27" s="121" t="s">
        <v>886</v>
      </c>
      <c r="B27" s="194">
        <v>56903349567</v>
      </c>
      <c r="C27" s="285" t="s">
        <v>172</v>
      </c>
      <c r="D27" s="288" t="s">
        <v>947</v>
      </c>
      <c r="E27" s="122" t="s">
        <v>146</v>
      </c>
      <c r="F27" s="168" t="s">
        <v>146</v>
      </c>
    </row>
    <row r="28" spans="1:6" ht="12.75" customHeight="1">
      <c r="A28" s="818" t="s">
        <v>888</v>
      </c>
    </row>
    <row r="29" spans="1:6" ht="12.75" customHeight="1">
      <c r="A29" s="22" t="s">
        <v>414</v>
      </c>
    </row>
    <row r="30" spans="1:6" ht="19.5" customHeight="1">
      <c r="A30" s="1166" t="s">
        <v>112</v>
      </c>
      <c r="B30" s="1166"/>
      <c r="C30" s="1166"/>
      <c r="D30" s="1166"/>
    </row>
    <row r="31" spans="1:6" ht="21.75" customHeight="1">
      <c r="A31" s="1164" t="s">
        <v>113</v>
      </c>
      <c r="B31" s="1164"/>
      <c r="C31" s="1164"/>
      <c r="D31" s="1164"/>
      <c r="E31" s="54"/>
      <c r="F31" s="54"/>
    </row>
    <row r="32" spans="1:6" ht="12.75" customHeight="1">
      <c r="A32" s="818"/>
    </row>
    <row r="33" spans="1:6" ht="12.75" customHeight="1"/>
    <row r="34" spans="1:6" ht="12.75" customHeight="1">
      <c r="A34" s="147" t="s">
        <v>766</v>
      </c>
      <c r="F34" s="140" t="str">
        <f>Naslovnica!A20</f>
        <v>Kolovoz 2021.</v>
      </c>
    </row>
    <row r="35" spans="1:6" ht="12.75" customHeight="1">
      <c r="A35" s="541" t="s">
        <v>767</v>
      </c>
      <c r="F35" s="545" t="str">
        <f>Naslovnica!A24</f>
        <v>August 2021</v>
      </c>
    </row>
    <row r="36" spans="1:6" ht="12.75" customHeight="1"/>
    <row r="37" spans="1:6" ht="12.75" customHeight="1">
      <c r="E37" s="14"/>
      <c r="F37" s="14" t="s">
        <v>415</v>
      </c>
    </row>
    <row r="38" spans="1:6" ht="22.5" customHeight="1">
      <c r="A38" s="604" t="s">
        <v>418</v>
      </c>
      <c r="B38" s="581" t="s">
        <v>409</v>
      </c>
      <c r="C38" s="581" t="s">
        <v>410</v>
      </c>
      <c r="D38" s="604" t="s">
        <v>411</v>
      </c>
      <c r="E38" s="604" t="s">
        <v>412</v>
      </c>
      <c r="F38" s="581" t="s">
        <v>424</v>
      </c>
    </row>
    <row r="39" spans="1:6" ht="22.5" customHeight="1">
      <c r="A39" s="123" t="s">
        <v>81</v>
      </c>
      <c r="B39" s="194">
        <v>39146857475</v>
      </c>
      <c r="C39" s="285" t="s">
        <v>173</v>
      </c>
      <c r="D39" s="265" t="s">
        <v>117</v>
      </c>
      <c r="E39" s="124">
        <v>1023415575.71</v>
      </c>
      <c r="F39" s="168">
        <v>562.69690000000003</v>
      </c>
    </row>
    <row r="40" spans="1:6" ht="12.75" customHeight="1">
      <c r="A40" s="22" t="s">
        <v>414</v>
      </c>
      <c r="B40" s="274"/>
      <c r="C40" s="275"/>
      <c r="D40" s="276"/>
      <c r="E40" s="277"/>
    </row>
    <row r="41" spans="1:6" ht="12.75" customHeight="1">
      <c r="A41" s="546" t="s">
        <v>179</v>
      </c>
      <c r="E41" s="1044"/>
      <c r="F41" s="1045"/>
    </row>
    <row r="42" spans="1:6" ht="12.75" customHeight="1">
      <c r="A42" s="159"/>
      <c r="D42" s="922"/>
    </row>
    <row r="43" spans="1:6" ht="12.75" customHeight="1">
      <c r="A43" s="278"/>
      <c r="B43" s="187"/>
      <c r="C43" s="187"/>
      <c r="D43" s="187"/>
      <c r="E43" s="1025"/>
      <c r="F43" s="1025"/>
    </row>
    <row r="44" spans="1:6" ht="12.75" customHeight="1">
      <c r="A44" s="284"/>
      <c r="B44" s="54"/>
      <c r="C44" s="54"/>
      <c r="D44" s="54"/>
    </row>
    <row r="45" spans="1:6" ht="12.75" customHeight="1">
      <c r="A45" s="178"/>
    </row>
    <row r="46" spans="1:6" ht="12.75" customHeight="1"/>
    <row r="47" spans="1:6" ht="12.75" customHeight="1"/>
    <row r="48" spans="1:6" ht="12.75" customHeight="1">
      <c r="A48" s="626" t="s">
        <v>419</v>
      </c>
      <c r="B48" s="628"/>
      <c r="C48" s="628"/>
      <c r="D48" s="628"/>
    </row>
    <row r="49" spans="1:6" ht="12.75" customHeight="1">
      <c r="A49" s="629" t="s">
        <v>184</v>
      </c>
      <c r="B49" s="628"/>
      <c r="C49" s="628"/>
      <c r="D49" s="628"/>
    </row>
    <row r="50" spans="1:6" ht="12.75" customHeight="1">
      <c r="A50" s="628" t="s">
        <v>1099</v>
      </c>
      <c r="B50" s="628"/>
      <c r="C50" s="628"/>
      <c r="D50" s="628"/>
    </row>
    <row r="51" spans="1:6" ht="12.75" customHeight="1">
      <c r="A51" s="631" t="s">
        <v>83</v>
      </c>
    </row>
    <row r="52" spans="1:6" ht="12.75" customHeight="1"/>
    <row r="53" spans="1:6" ht="12.75" customHeight="1">
      <c r="F53" s="35" t="s">
        <v>1151</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4.4"/>
  <cols>
    <col min="1" max="1" width="23.88671875" customWidth="1"/>
    <col min="2" max="2" width="12.88671875" customWidth="1"/>
    <col min="3" max="3" width="12.109375" customWidth="1"/>
    <col min="4" max="4" width="19.109375" customWidth="1"/>
    <col min="5" max="5" width="11.109375" customWidth="1"/>
    <col min="6" max="6" width="15.88671875" customWidth="1"/>
    <col min="7" max="7" width="14.109375" customWidth="1"/>
    <col min="8" max="8" width="17.88671875" customWidth="1"/>
    <col min="9" max="9" width="12.109375" customWidth="1"/>
    <col min="10" max="10" width="21.88671875" customWidth="1"/>
    <col min="11" max="11" width="13.5546875" customWidth="1"/>
    <col min="12" max="12" width="12.109375" customWidth="1"/>
    <col min="13" max="13" width="23.5546875" customWidth="1"/>
    <col min="17" max="17" width="21.88671875" customWidth="1"/>
    <col min="18" max="18" width="13.5546875" customWidth="1"/>
    <col min="19" max="19" width="11.44140625" customWidth="1"/>
    <col min="20" max="20" width="23.5546875" customWidth="1"/>
    <col min="21" max="21" width="10.109375" customWidth="1"/>
    <col min="22" max="22" width="15.44140625" customWidth="1"/>
    <col min="23" max="23" width="11.109375" customWidth="1"/>
    <col min="24" max="24" width="23.5546875" customWidth="1"/>
    <col min="25" max="25" width="11.44140625" customWidth="1"/>
  </cols>
  <sheetData>
    <row r="1" spans="1:27" ht="15" customHeight="1">
      <c r="A1" s="622" t="s">
        <v>724</v>
      </c>
      <c r="B1" s="623"/>
      <c r="C1" s="623"/>
      <c r="D1" s="528"/>
      <c r="E1" s="620"/>
      <c r="F1" s="204"/>
      <c r="G1" s="204"/>
      <c r="H1" s="204"/>
      <c r="I1" s="529" t="s">
        <v>1498</v>
      </c>
    </row>
    <row r="2" spans="1:27" ht="15" customHeight="1">
      <c r="A2" s="624" t="s">
        <v>725</v>
      </c>
      <c r="B2" s="623"/>
      <c r="C2" s="623"/>
      <c r="D2" s="528"/>
      <c r="E2" s="621"/>
      <c r="F2" s="204"/>
      <c r="G2" s="204"/>
      <c r="H2" s="204"/>
      <c r="I2" s="536" t="s">
        <v>1499</v>
      </c>
    </row>
    <row r="3" spans="1:27" ht="12.75" customHeight="1">
      <c r="A3" s="42" t="s">
        <v>899</v>
      </c>
    </row>
    <row r="4" spans="1:27" ht="12.75" customHeight="1"/>
    <row r="5" spans="1:27" ht="12.75" customHeight="1">
      <c r="A5" s="150" t="s">
        <v>726</v>
      </c>
    </row>
    <row r="6" spans="1:27" ht="12.75" customHeight="1">
      <c r="A6" s="537" t="s">
        <v>727</v>
      </c>
    </row>
    <row r="7" spans="1:27" ht="12.75" customHeight="1">
      <c r="J7" s="1167"/>
      <c r="K7" s="1167"/>
      <c r="L7" s="325"/>
      <c r="M7" s="325"/>
      <c r="N7" s="325"/>
      <c r="O7" s="325"/>
      <c r="P7" s="325"/>
    </row>
    <row r="8" spans="1:27" ht="16.5" customHeight="1">
      <c r="A8" s="1168" t="s">
        <v>393</v>
      </c>
      <c r="B8" s="1168"/>
      <c r="C8" s="458">
        <v>44377</v>
      </c>
      <c r="D8" s="325"/>
      <c r="E8" s="325"/>
      <c r="F8" s="325"/>
      <c r="G8" s="325"/>
      <c r="J8" s="1167"/>
      <c r="K8" s="1167"/>
      <c r="L8" s="326"/>
      <c r="M8" s="326"/>
      <c r="N8" s="326"/>
      <c r="O8" s="326"/>
      <c r="P8" s="326"/>
    </row>
    <row r="9" spans="1:27" ht="21.75" customHeight="1">
      <c r="A9" s="1169" t="s">
        <v>394</v>
      </c>
      <c r="B9" s="1169"/>
      <c r="C9" s="459">
        <v>15</v>
      </c>
      <c r="D9" s="325"/>
      <c r="E9" s="326"/>
      <c r="F9" s="326"/>
      <c r="G9" s="326"/>
    </row>
    <row r="10" spans="1:27" ht="12.75" customHeight="1">
      <c r="A10" s="17" t="s">
        <v>323</v>
      </c>
    </row>
    <row r="11" spans="1:27" ht="12.75" customHeight="1"/>
    <row r="12" spans="1:27" ht="12.75" customHeight="1">
      <c r="A12" s="150" t="s">
        <v>728</v>
      </c>
    </row>
    <row r="13" spans="1:27" ht="12.75" customHeight="1">
      <c r="A13" s="537" t="s">
        <v>729</v>
      </c>
      <c r="Z13" s="65"/>
      <c r="AA13" s="65"/>
    </row>
    <row r="14" spans="1:27" s="268" customFormat="1" ht="12.75" customHeight="1">
      <c r="A14" s="43"/>
      <c r="F14" s="204"/>
      <c r="I14" s="65" t="s">
        <v>396</v>
      </c>
      <c r="Y14" s="65"/>
      <c r="Z14" s="65"/>
      <c r="AA14" s="65"/>
    </row>
    <row r="15" spans="1:27" s="268" customFormat="1" ht="22.5" customHeight="1">
      <c r="A15" s="460"/>
      <c r="B15" s="1173" t="s">
        <v>395</v>
      </c>
      <c r="C15" s="1173"/>
      <c r="D15" s="1173"/>
      <c r="E15" s="1173"/>
      <c r="F15" s="1173" t="s">
        <v>333</v>
      </c>
      <c r="G15" s="1173"/>
      <c r="H15" s="1173"/>
      <c r="I15" s="1173"/>
      <c r="Y15" s="65"/>
      <c r="Z15" s="65"/>
      <c r="AA15" s="65"/>
    </row>
    <row r="16" spans="1:27" ht="135" customHeight="1">
      <c r="A16" s="1174" t="s">
        <v>397</v>
      </c>
      <c r="B16" s="821" t="s">
        <v>819</v>
      </c>
      <c r="C16" s="1172" t="s">
        <v>398</v>
      </c>
      <c r="D16" s="821" t="s">
        <v>399</v>
      </c>
      <c r="E16" s="1172" t="s">
        <v>398</v>
      </c>
      <c r="F16" s="821" t="s">
        <v>820</v>
      </c>
      <c r="G16" s="1172" t="s">
        <v>400</v>
      </c>
      <c r="H16" s="821" t="s">
        <v>817</v>
      </c>
      <c r="I16" s="1172" t="s">
        <v>400</v>
      </c>
    </row>
    <row r="17" spans="1:16" ht="15.75" customHeight="1">
      <c r="A17" s="1174"/>
      <c r="B17" s="510">
        <v>44377</v>
      </c>
      <c r="C17" s="1172"/>
      <c r="D17" s="510">
        <v>44377</v>
      </c>
      <c r="E17" s="1172"/>
      <c r="F17" s="510" t="s">
        <v>1500</v>
      </c>
      <c r="G17" s="1172"/>
      <c r="H17" s="510" t="s">
        <v>1500</v>
      </c>
      <c r="I17" s="1172"/>
      <c r="J17" s="1167"/>
      <c r="K17" s="232"/>
      <c r="L17" s="327"/>
      <c r="M17" s="232"/>
      <c r="N17" s="328"/>
      <c r="O17" s="268"/>
    </row>
    <row r="18" spans="1:16" ht="16.5" customHeight="1">
      <c r="A18" s="461" t="s">
        <v>401</v>
      </c>
      <c r="B18" s="462">
        <v>40310</v>
      </c>
      <c r="C18" s="463">
        <v>-4.1402106965351598E-2</v>
      </c>
      <c r="D18" s="462">
        <v>2442191.21202</v>
      </c>
      <c r="E18" s="463">
        <v>-2.8564593027390017E-2</v>
      </c>
      <c r="F18" s="462">
        <v>6448</v>
      </c>
      <c r="G18" s="463">
        <v>0.49536178107606677</v>
      </c>
      <c r="H18" s="462">
        <v>679709.4260900002</v>
      </c>
      <c r="I18" s="465">
        <v>0.2512527067158512</v>
      </c>
      <c r="J18" s="1167"/>
      <c r="K18" s="329"/>
      <c r="L18" s="330"/>
      <c r="M18" s="329"/>
      <c r="N18" s="330"/>
      <c r="O18" s="268"/>
    </row>
    <row r="19" spans="1:16" ht="16.5" customHeight="1">
      <c r="A19" s="461" t="s">
        <v>402</v>
      </c>
      <c r="B19" s="462">
        <v>112273</v>
      </c>
      <c r="C19" s="463">
        <v>5.9459102404408715E-2</v>
      </c>
      <c r="D19" s="462">
        <v>14169856.078470001</v>
      </c>
      <c r="E19" s="463">
        <v>-1.9404384575598253E-2</v>
      </c>
      <c r="F19" s="462">
        <v>20797</v>
      </c>
      <c r="G19" s="463">
        <v>0.55841139003372053</v>
      </c>
      <c r="H19" s="462">
        <v>3463166.4453199995</v>
      </c>
      <c r="I19" s="465">
        <v>0.34484438688941238</v>
      </c>
      <c r="J19" s="42"/>
      <c r="K19" s="331"/>
      <c r="L19" s="332"/>
      <c r="M19" s="331"/>
      <c r="N19" s="333"/>
      <c r="O19" s="268"/>
    </row>
    <row r="20" spans="1:16" ht="16.5" customHeight="1">
      <c r="A20" s="461" t="s">
        <v>403</v>
      </c>
      <c r="B20" s="462">
        <v>23</v>
      </c>
      <c r="C20" s="463">
        <v>-4.1666666666666664E-2</v>
      </c>
      <c r="D20" s="462">
        <v>120.77144</v>
      </c>
      <c r="E20" s="463">
        <v>-0.72303006767805855</v>
      </c>
      <c r="F20" s="462"/>
      <c r="G20" s="463"/>
      <c r="H20" s="462"/>
      <c r="I20" s="464"/>
      <c r="J20" s="42"/>
      <c r="K20" s="331"/>
      <c r="L20" s="332"/>
      <c r="M20" s="331"/>
      <c r="N20" s="333"/>
      <c r="O20" s="268"/>
    </row>
    <row r="21" spans="1:16" ht="16.5" customHeight="1">
      <c r="A21" s="466" t="s">
        <v>404</v>
      </c>
      <c r="B21" s="467">
        <v>152606</v>
      </c>
      <c r="C21" s="468">
        <v>3.0794274791113633E-2</v>
      </c>
      <c r="D21" s="467">
        <v>16612168.061930001</v>
      </c>
      <c r="E21" s="468">
        <v>-2.077992382682943E-2</v>
      </c>
      <c r="F21" s="467">
        <v>27245</v>
      </c>
      <c r="G21" s="468">
        <v>0.54301410205584189</v>
      </c>
      <c r="H21" s="467">
        <v>4142875.8714099997</v>
      </c>
      <c r="I21" s="469">
        <v>0.32854060272954599</v>
      </c>
      <c r="J21" s="42"/>
      <c r="K21" s="331"/>
      <c r="L21" s="332"/>
      <c r="M21" s="331"/>
      <c r="N21" s="333"/>
      <c r="O21" s="268"/>
    </row>
    <row r="22" spans="1:16" ht="12.75" customHeight="1">
      <c r="A22" s="17" t="s">
        <v>405</v>
      </c>
    </row>
    <row r="23" spans="1:16" ht="49.5" customHeight="1">
      <c r="A23" s="1170" t="s">
        <v>406</v>
      </c>
      <c r="B23" s="1170"/>
      <c r="C23" s="1170"/>
      <c r="D23" s="1170"/>
      <c r="E23" s="1170"/>
      <c r="F23" s="1170"/>
      <c r="G23" s="1170"/>
      <c r="H23" s="1170"/>
      <c r="I23" s="1170"/>
    </row>
    <row r="24" spans="1:16" ht="56.25" customHeight="1">
      <c r="A24" s="1170" t="s">
        <v>818</v>
      </c>
      <c r="B24" s="1170"/>
      <c r="C24" s="1170"/>
      <c r="D24" s="1170"/>
      <c r="E24" s="1170"/>
      <c r="F24" s="1170"/>
      <c r="G24" s="1170"/>
      <c r="H24" s="1170"/>
      <c r="I24" s="1170"/>
    </row>
    <row r="25" spans="1:16" ht="23.25" customHeight="1">
      <c r="A25" s="1171" t="s">
        <v>356</v>
      </c>
      <c r="B25" s="1171"/>
      <c r="C25" s="1171"/>
      <c r="D25" s="1171"/>
      <c r="E25" s="1171"/>
      <c r="F25" s="1171"/>
      <c r="G25" s="1171"/>
      <c r="H25" s="1171"/>
      <c r="I25" s="1171"/>
      <c r="J25" s="158"/>
      <c r="K25" s="71"/>
      <c r="L25" s="71"/>
      <c r="M25" s="71"/>
      <c r="N25" s="71"/>
      <c r="O25" s="71"/>
      <c r="P25" s="71"/>
    </row>
    <row r="26" spans="1:16">
      <c r="A26" s="158"/>
      <c r="B26" s="71"/>
      <c r="C26" s="71"/>
      <c r="D26" s="71"/>
      <c r="E26" s="71"/>
      <c r="F26" s="71"/>
      <c r="G26" s="71"/>
    </row>
    <row r="27" spans="1:16" ht="12.75" customHeight="1">
      <c r="A27" s="631" t="s">
        <v>83</v>
      </c>
    </row>
    <row r="28" spans="1:16" ht="12.75" customHeight="1"/>
    <row r="29" spans="1:16" ht="12.75" customHeight="1"/>
    <row r="30" spans="1:16" ht="12.75" customHeight="1"/>
    <row r="31" spans="1:16" ht="12.75" customHeight="1"/>
    <row r="32" spans="1:16" ht="12.75" customHeight="1">
      <c r="I32" s="35" t="s">
        <v>856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4.4"/>
  <cols>
    <col min="1" max="1" width="56.44140625" customWidth="1"/>
    <col min="2" max="2" width="10.88671875" bestFit="1" customWidth="1"/>
    <col min="3" max="3" width="10" customWidth="1"/>
    <col min="4" max="4" width="10.109375" customWidth="1"/>
  </cols>
  <sheetData>
    <row r="1" spans="1:5" ht="12.75" customHeight="1">
      <c r="A1" s="151" t="s">
        <v>730</v>
      </c>
    </row>
    <row r="2" spans="1:5" ht="12.75" customHeight="1">
      <c r="A2" s="540" t="s">
        <v>731</v>
      </c>
    </row>
    <row r="3" spans="1:5" ht="12.75" customHeight="1"/>
    <row r="4" spans="1:5" ht="12.75" customHeight="1">
      <c r="D4" s="65" t="s">
        <v>334</v>
      </c>
      <c r="E4" s="74"/>
    </row>
    <row r="5" spans="1:5" ht="45" customHeight="1">
      <c r="A5" s="1174" t="s">
        <v>324</v>
      </c>
      <c r="B5" s="470" t="s">
        <v>362</v>
      </c>
      <c r="C5" s="1177" t="s">
        <v>363</v>
      </c>
      <c r="D5" s="1177"/>
    </row>
    <row r="6" spans="1:5" ht="22.5" customHeight="1">
      <c r="A6" s="1175"/>
      <c r="B6" s="807">
        <v>44377</v>
      </c>
      <c r="C6" s="808" t="s">
        <v>364</v>
      </c>
      <c r="D6" s="808" t="s">
        <v>365</v>
      </c>
    </row>
    <row r="7" spans="1:5" ht="12.75" customHeight="1">
      <c r="A7" s="479" t="s">
        <v>366</v>
      </c>
      <c r="B7" s="480">
        <v>14088341.942489998</v>
      </c>
      <c r="C7" s="481">
        <v>-1.9507133244874325E-2</v>
      </c>
      <c r="D7" s="480">
        <v>-280290.83411999978</v>
      </c>
      <c r="E7" s="44"/>
    </row>
    <row r="8" spans="1:5" ht="12.75" customHeight="1">
      <c r="A8" s="471" t="s">
        <v>367</v>
      </c>
      <c r="B8" s="472">
        <v>23582.501059999999</v>
      </c>
      <c r="C8" s="473">
        <v>2.9372801610957545E-2</v>
      </c>
      <c r="D8" s="472">
        <v>672.91861999999674</v>
      </c>
      <c r="E8" s="53"/>
    </row>
    <row r="9" spans="1:5" ht="12.75" customHeight="1">
      <c r="A9" s="471" t="s">
        <v>368</v>
      </c>
      <c r="B9" s="472">
        <v>4364944.5211499995</v>
      </c>
      <c r="C9" s="473">
        <v>1.189341641080394E-2</v>
      </c>
      <c r="D9" s="472">
        <v>51303.923870000057</v>
      </c>
      <c r="E9" s="53"/>
    </row>
    <row r="10" spans="1:5" ht="12.75" customHeight="1">
      <c r="A10" s="471" t="s">
        <v>369</v>
      </c>
      <c r="B10" s="472">
        <v>126009.45785999999</v>
      </c>
      <c r="C10" s="473">
        <v>5.4373996090970274E-2</v>
      </c>
      <c r="D10" s="472">
        <v>6498.2992699999886</v>
      </c>
    </row>
    <row r="11" spans="1:5" ht="12.75" customHeight="1">
      <c r="A11" s="471" t="s">
        <v>370</v>
      </c>
      <c r="B11" s="472">
        <v>9408972.8228999991</v>
      </c>
      <c r="C11" s="473">
        <v>-3.7001794384868295E-2</v>
      </c>
      <c r="D11" s="472">
        <v>-361525.98804000206</v>
      </c>
    </row>
    <row r="12" spans="1:5" ht="12.75" customHeight="1">
      <c r="A12" s="471" t="s">
        <v>371</v>
      </c>
      <c r="B12" s="472">
        <v>164832.63952</v>
      </c>
      <c r="C12" s="473">
        <v>0.16019983991939588</v>
      </c>
      <c r="D12" s="472">
        <v>22760.012159999984</v>
      </c>
    </row>
    <row r="13" spans="1:5" ht="12.75" customHeight="1">
      <c r="A13" s="479" t="s">
        <v>372</v>
      </c>
      <c r="B13" s="480">
        <v>6037468.5609700009</v>
      </c>
      <c r="C13" s="481">
        <v>-3.2058510466879998E-2</v>
      </c>
      <c r="D13" s="480">
        <v>-199962.75719999801</v>
      </c>
    </row>
    <row r="14" spans="1:5" ht="12.75" customHeight="1">
      <c r="A14" s="471" t="s">
        <v>373</v>
      </c>
      <c r="B14" s="472">
        <v>122751.25719000002</v>
      </c>
      <c r="C14" s="473">
        <v>-0.42518681126438967</v>
      </c>
      <c r="D14" s="472">
        <v>-90798.570119999975</v>
      </c>
    </row>
    <row r="15" spans="1:5" ht="12.75" customHeight="1">
      <c r="A15" s="471" t="s">
        <v>374</v>
      </c>
      <c r="B15" s="472">
        <v>5388026.31654</v>
      </c>
      <c r="C15" s="473">
        <v>-8.8512584388093524E-3</v>
      </c>
      <c r="D15" s="472">
        <v>-48116.706810001284</v>
      </c>
    </row>
    <row r="16" spans="1:5" ht="12.75" customHeight="1">
      <c r="A16" s="471" t="s">
        <v>375</v>
      </c>
      <c r="B16" s="472">
        <v>34879.678980000004</v>
      </c>
      <c r="C16" s="473">
        <v>-0.22096364815392633</v>
      </c>
      <c r="D16" s="472">
        <v>-9893.1726299999937</v>
      </c>
    </row>
    <row r="17" spans="1:6" ht="12.75" customHeight="1">
      <c r="A17" s="471" t="s">
        <v>376</v>
      </c>
      <c r="B17" s="472">
        <v>491811.30825999996</v>
      </c>
      <c r="C17" s="473">
        <v>-9.4212793852900795E-2</v>
      </c>
      <c r="D17" s="472">
        <v>-51154.307640000014</v>
      </c>
    </row>
    <row r="18" spans="1:6" ht="20.399999999999999">
      <c r="A18" s="474" t="s">
        <v>377</v>
      </c>
      <c r="B18" s="472">
        <v>111079.11981</v>
      </c>
      <c r="C18" s="473">
        <v>-0.20596095312970303</v>
      </c>
      <c r="D18" s="472">
        <v>-28812.136479999957</v>
      </c>
    </row>
    <row r="19" spans="1:6" ht="12.75" customHeight="1">
      <c r="A19" s="482" t="s">
        <v>378</v>
      </c>
      <c r="B19" s="483">
        <v>20236889.623270001</v>
      </c>
      <c r="C19" s="484">
        <v>-2.4538071117256956E-2</v>
      </c>
      <c r="D19" s="483">
        <v>-509065.72779999301</v>
      </c>
    </row>
    <row r="20" spans="1:6" ht="12.75" customHeight="1">
      <c r="A20" s="471" t="s">
        <v>379</v>
      </c>
      <c r="B20" s="472">
        <v>29166391.456169993</v>
      </c>
      <c r="C20" s="473">
        <v>4.4156383398252378E-3</v>
      </c>
      <c r="D20" s="472">
        <v>128222.05412998796</v>
      </c>
    </row>
    <row r="21" spans="1:6" ht="12.75" customHeight="1">
      <c r="A21" s="475" t="s">
        <v>266</v>
      </c>
      <c r="B21" s="476">
        <v>2366632.9919700003</v>
      </c>
      <c r="C21" s="477">
        <v>1.9614999700932785E-2</v>
      </c>
      <c r="D21" s="476">
        <v>45528.464610000141</v>
      </c>
    </row>
    <row r="22" spans="1:6" ht="12.75" customHeight="1">
      <c r="A22" s="475" t="s">
        <v>272</v>
      </c>
      <c r="B22" s="476">
        <v>99920.135509999993</v>
      </c>
      <c r="C22" s="477">
        <v>0.31029830794896807</v>
      </c>
      <c r="D22" s="476">
        <v>23662.587969999993</v>
      </c>
    </row>
    <row r="23" spans="1:6" ht="12.75" customHeight="1">
      <c r="A23" s="475" t="s">
        <v>268</v>
      </c>
      <c r="B23" s="476">
        <v>9691983.4546800014</v>
      </c>
      <c r="C23" s="477">
        <v>-0.21535777636912096</v>
      </c>
      <c r="D23" s="476">
        <v>-2660121.9543699995</v>
      </c>
    </row>
    <row r="24" spans="1:6" ht="12.75" customHeight="1">
      <c r="A24" s="475" t="s">
        <v>269</v>
      </c>
      <c r="B24" s="476">
        <v>7647578.0154599994</v>
      </c>
      <c r="C24" s="477">
        <v>0.36887147804431719</v>
      </c>
      <c r="D24" s="476">
        <v>2060802.2383899996</v>
      </c>
    </row>
    <row r="25" spans="1:6" ht="20.399999999999999">
      <c r="A25" s="478" t="s">
        <v>380</v>
      </c>
      <c r="B25" s="476">
        <v>430775.02565000003</v>
      </c>
      <c r="C25" s="477">
        <v>5.1409114135317881E-2</v>
      </c>
      <c r="D25" s="476">
        <v>21062.935600000084</v>
      </c>
    </row>
    <row r="26" spans="1:6">
      <c r="A26" s="482" t="s">
        <v>381</v>
      </c>
      <c r="B26" s="483">
        <v>20236889.623270001</v>
      </c>
      <c r="C26" s="484">
        <v>-2.4538071117256956E-2</v>
      </c>
      <c r="D26" s="483">
        <v>-509065.72779999301</v>
      </c>
    </row>
    <row r="27" spans="1:6" ht="12.75" customHeight="1">
      <c r="A27" s="471" t="s">
        <v>382</v>
      </c>
      <c r="B27" s="472">
        <v>29166391.456169993</v>
      </c>
      <c r="C27" s="473">
        <v>4.4156383398252378E-3</v>
      </c>
      <c r="D27" s="472">
        <v>128222.05412998796</v>
      </c>
    </row>
    <row r="28" spans="1:6" ht="12.75" customHeight="1">
      <c r="A28" s="22" t="s">
        <v>323</v>
      </c>
    </row>
    <row r="29" spans="1:6" ht="12.75" customHeight="1">
      <c r="E29" s="71"/>
      <c r="F29" s="71"/>
    </row>
    <row r="30" spans="1:6" ht="26.25" customHeight="1">
      <c r="A30" s="1171" t="s">
        <v>356</v>
      </c>
      <c r="B30" s="1171"/>
      <c r="C30" s="1171"/>
      <c r="D30" s="1171"/>
      <c r="E30" s="71"/>
      <c r="F30" s="71"/>
    </row>
    <row r="31" spans="1:6" ht="12.75" customHeight="1"/>
    <row r="32" spans="1:6" ht="12.75" customHeight="1">
      <c r="A32" s="150" t="s">
        <v>732</v>
      </c>
    </row>
    <row r="33" spans="1:4" ht="12.75" customHeight="1">
      <c r="A33" s="537" t="s">
        <v>1080</v>
      </c>
    </row>
    <row r="34" spans="1:4" s="268" customFormat="1" ht="12.75" customHeight="1">
      <c r="A34" s="43"/>
    </row>
    <row r="35" spans="1:4" s="268" customFormat="1" ht="12.75" customHeight="1">
      <c r="A35" s="43"/>
      <c r="D35" s="65" t="s">
        <v>259</v>
      </c>
    </row>
    <row r="36" spans="1:4" ht="55.5" customHeight="1">
      <c r="A36" s="1174" t="s">
        <v>324</v>
      </c>
      <c r="B36" s="485" t="s">
        <v>325</v>
      </c>
      <c r="C36" s="1177" t="s">
        <v>383</v>
      </c>
      <c r="D36" s="1177"/>
    </row>
    <row r="37" spans="1:4" ht="21" customHeight="1">
      <c r="A37" s="1176"/>
      <c r="B37" s="510" t="s">
        <v>1500</v>
      </c>
      <c r="C37" s="470" t="s">
        <v>364</v>
      </c>
      <c r="D37" s="470" t="s">
        <v>365</v>
      </c>
    </row>
    <row r="38" spans="1:4">
      <c r="A38" s="80" t="s">
        <v>384</v>
      </c>
      <c r="B38" s="129">
        <v>322084.43648999993</v>
      </c>
      <c r="C38" s="130">
        <v>-1.3525628941525645E-2</v>
      </c>
      <c r="D38" s="129">
        <v>-4416.1254500000505</v>
      </c>
    </row>
    <row r="39" spans="1:4">
      <c r="A39" s="80" t="s">
        <v>326</v>
      </c>
      <c r="B39" s="129">
        <v>70404.785720000014</v>
      </c>
      <c r="C39" s="130">
        <v>-0.24858889610731341</v>
      </c>
      <c r="D39" s="129">
        <v>-23291.974089999989</v>
      </c>
    </row>
    <row r="40" spans="1:4">
      <c r="A40" s="131" t="s">
        <v>327</v>
      </c>
      <c r="B40" s="132">
        <v>251679.65077000004</v>
      </c>
      <c r="C40" s="133">
        <v>8.1080499834189024E-2</v>
      </c>
      <c r="D40" s="134">
        <v>18875.84864000004</v>
      </c>
    </row>
    <row r="41" spans="1:4">
      <c r="A41" s="80" t="s">
        <v>385</v>
      </c>
      <c r="B41" s="129">
        <v>18319.628310000004</v>
      </c>
      <c r="C41" s="130">
        <v>0.32783966818434207</v>
      </c>
      <c r="D41" s="129">
        <v>4523.0617900000034</v>
      </c>
    </row>
    <row r="42" spans="1:4">
      <c r="A42" s="80" t="s">
        <v>386</v>
      </c>
      <c r="B42" s="129">
        <v>18696.158590000003</v>
      </c>
      <c r="C42" s="130">
        <v>0.66012758029063123</v>
      </c>
      <c r="D42" s="129">
        <v>7434.2779900000023</v>
      </c>
    </row>
    <row r="43" spans="1:4" ht="19.5" customHeight="1">
      <c r="A43" s="131" t="s">
        <v>387</v>
      </c>
      <c r="B43" s="132">
        <v>-376.53027999999932</v>
      </c>
      <c r="C43" s="133">
        <v>-1.1485510599277717</v>
      </c>
      <c r="D43" s="134">
        <v>-2911.2161999999994</v>
      </c>
    </row>
    <row r="44" spans="1:4">
      <c r="A44" s="80" t="s">
        <v>388</v>
      </c>
      <c r="B44" s="129">
        <v>634006.26949000009</v>
      </c>
      <c r="C44" s="130">
        <v>3.9582257471166428E-2</v>
      </c>
      <c r="D44" s="129">
        <v>24139.888130000094</v>
      </c>
    </row>
    <row r="45" spans="1:4">
      <c r="A45" s="80" t="s">
        <v>389</v>
      </c>
      <c r="B45" s="129">
        <v>619651.80407000007</v>
      </c>
      <c r="C45" s="130">
        <v>-7.8010022297944806E-2</v>
      </c>
      <c r="D45" s="129">
        <v>-52429.041770000011</v>
      </c>
    </row>
    <row r="46" spans="1:4" ht="19.5" customHeight="1">
      <c r="A46" s="131" t="s">
        <v>328</v>
      </c>
      <c r="B46" s="132">
        <v>14354.465420000004</v>
      </c>
      <c r="C46" s="133">
        <v>-1.2307255320764596</v>
      </c>
      <c r="D46" s="134">
        <v>76568.929900000003</v>
      </c>
    </row>
    <row r="47" spans="1:4" ht="28.5" customHeight="1">
      <c r="A47" s="80" t="s">
        <v>329</v>
      </c>
      <c r="B47" s="129">
        <v>265657.58591000002</v>
      </c>
      <c r="C47" s="130">
        <v>0.5344929053279861</v>
      </c>
      <c r="D47" s="129">
        <v>92533.562340000033</v>
      </c>
    </row>
    <row r="48" spans="1:4" ht="19.5" customHeight="1">
      <c r="A48" s="80" t="s">
        <v>330</v>
      </c>
      <c r="B48" s="129">
        <v>65643.993469999987</v>
      </c>
      <c r="C48" s="130">
        <v>-0.34196885769011548</v>
      </c>
      <c r="D48" s="129">
        <v>-34114.193110000007</v>
      </c>
    </row>
    <row r="49" spans="1:4">
      <c r="A49" s="80" t="s">
        <v>390</v>
      </c>
      <c r="B49" s="129">
        <v>200013.59243999998</v>
      </c>
      <c r="C49" s="130">
        <v>1.726249718479494</v>
      </c>
      <c r="D49" s="129">
        <v>126647.75544999997</v>
      </c>
    </row>
    <row r="50" spans="1:4">
      <c r="A50" s="80" t="s">
        <v>391</v>
      </c>
      <c r="B50" s="129">
        <v>34491.023839999994</v>
      </c>
      <c r="C50" s="130">
        <v>1.5726924708778847</v>
      </c>
      <c r="D50" s="129">
        <v>21084.437459999994</v>
      </c>
    </row>
    <row r="51" spans="1:4" ht="19.5" customHeight="1">
      <c r="A51" s="486" t="s">
        <v>392</v>
      </c>
      <c r="B51" s="487">
        <v>165522.56859999997</v>
      </c>
      <c r="C51" s="488">
        <v>1.7605843454686889</v>
      </c>
      <c r="D51" s="489">
        <v>105563.31798999995</v>
      </c>
    </row>
    <row r="52" spans="1:4" ht="12.75" customHeight="1"/>
    <row r="53" spans="1:4" ht="21" customHeight="1">
      <c r="A53" s="1171" t="s">
        <v>331</v>
      </c>
      <c r="B53" s="1171"/>
      <c r="C53" s="1171"/>
    </row>
    <row r="54" spans="1:4" ht="12.75" customHeight="1"/>
    <row r="55" spans="1:4" ht="12.75" customHeight="1">
      <c r="A55" s="631" t="s">
        <v>83</v>
      </c>
    </row>
    <row r="56" spans="1:4" ht="12.75" customHeight="1">
      <c r="D56" s="35" t="s">
        <v>1152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4.4"/>
  <cols>
    <col min="1" max="1" width="24.5546875" customWidth="1"/>
    <col min="2" max="2" width="8.88671875" style="268" customWidth="1"/>
    <col min="3" max="3" width="13.109375" style="268" customWidth="1"/>
    <col min="4" max="18" width="10" customWidth="1"/>
    <col min="19" max="19" width="12.109375" customWidth="1"/>
  </cols>
  <sheetData>
    <row r="1" spans="1:20" ht="17.399999999999999">
      <c r="A1" s="681" t="s">
        <v>1001</v>
      </c>
      <c r="B1" s="681"/>
      <c r="C1" s="681"/>
      <c r="D1" s="576"/>
      <c r="E1" s="576"/>
      <c r="F1" s="576"/>
      <c r="G1" s="576"/>
      <c r="H1" s="576"/>
      <c r="I1" s="576"/>
      <c r="J1" s="576"/>
      <c r="K1" s="576"/>
      <c r="L1" s="576"/>
      <c r="M1" s="576"/>
      <c r="N1" s="576"/>
      <c r="O1" s="576"/>
      <c r="P1" s="576"/>
      <c r="Q1" s="576"/>
      <c r="R1" s="576"/>
      <c r="S1" s="576"/>
    </row>
    <row r="2" spans="1:20" ht="16.8">
      <c r="A2" s="682" t="s">
        <v>1002</v>
      </c>
      <c r="B2" s="682"/>
      <c r="C2" s="68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678</v>
      </c>
      <c r="B4" s="153"/>
      <c r="C4" s="153"/>
      <c r="D4" s="351"/>
      <c r="E4" s="5"/>
      <c r="F4" s="6"/>
      <c r="G4" s="7"/>
      <c r="S4" s="140" t="str">
        <f>Naslovnica!A20</f>
        <v>Kolovoz 2021.</v>
      </c>
    </row>
    <row r="5" spans="1:20" ht="12.75" customHeight="1">
      <c r="A5" s="567" t="s">
        <v>974</v>
      </c>
      <c r="B5" s="567"/>
      <c r="C5" s="567"/>
      <c r="D5" s="352"/>
      <c r="E5" s="9"/>
      <c r="F5" s="10"/>
      <c r="G5" s="11"/>
      <c r="S5" s="545" t="str">
        <f>Naslovnica!A24</f>
        <v>August 2021</v>
      </c>
    </row>
    <row r="6" spans="1:20" ht="12.75" customHeight="1">
      <c r="E6" s="268"/>
    </row>
    <row r="7" spans="1:20" ht="12.75" customHeight="1">
      <c r="A7" s="1059"/>
      <c r="B7" s="1059"/>
      <c r="C7" s="1059"/>
      <c r="D7" s="1058" t="s">
        <v>19</v>
      </c>
      <c r="E7" s="1058"/>
      <c r="F7" s="1058"/>
      <c r="G7" s="1058" t="s">
        <v>20</v>
      </c>
      <c r="H7" s="1058"/>
      <c r="I7" s="1058"/>
      <c r="J7" s="1058" t="s">
        <v>21</v>
      </c>
      <c r="K7" s="1058"/>
      <c r="L7" s="1058"/>
      <c r="M7" s="1058" t="s">
        <v>22</v>
      </c>
      <c r="N7" s="1058"/>
      <c r="O7" s="1058"/>
      <c r="P7" s="1058" t="s">
        <v>640</v>
      </c>
      <c r="Q7" s="1058"/>
      <c r="R7" s="1058"/>
      <c r="S7" s="1058" t="s">
        <v>498</v>
      </c>
    </row>
    <row r="8" spans="1:20" ht="15" customHeight="1">
      <c r="A8" s="1066"/>
      <c r="B8" s="1066"/>
      <c r="C8" s="1066"/>
      <c r="D8" s="1060" t="s">
        <v>638</v>
      </c>
      <c r="E8" s="1061"/>
      <c r="F8" s="1061"/>
      <c r="G8" s="1060" t="s">
        <v>639</v>
      </c>
      <c r="H8" s="1061"/>
      <c r="I8" s="1061"/>
      <c r="J8" s="1060" t="s">
        <v>638</v>
      </c>
      <c r="K8" s="1061"/>
      <c r="L8" s="1061"/>
      <c r="M8" s="1060" t="s">
        <v>638</v>
      </c>
      <c r="N8" s="1061"/>
      <c r="O8" s="1061"/>
      <c r="P8" s="1060" t="s">
        <v>638</v>
      </c>
      <c r="Q8" s="1061"/>
      <c r="R8" s="1061"/>
      <c r="S8" s="1059"/>
    </row>
    <row r="9" spans="1:20">
      <c r="A9" s="1066" t="s">
        <v>637</v>
      </c>
      <c r="B9" s="1066"/>
      <c r="C9" s="1066"/>
      <c r="D9" s="684" t="s">
        <v>119</v>
      </c>
      <c r="E9" s="684" t="s">
        <v>120</v>
      </c>
      <c r="F9" s="684" t="s">
        <v>121</v>
      </c>
      <c r="G9" s="684" t="s">
        <v>119</v>
      </c>
      <c r="H9" s="684" t="s">
        <v>120</v>
      </c>
      <c r="I9" s="684" t="s">
        <v>121</v>
      </c>
      <c r="J9" s="684" t="s">
        <v>119</v>
      </c>
      <c r="K9" s="684" t="s">
        <v>120</v>
      </c>
      <c r="L9" s="684" t="s">
        <v>121</v>
      </c>
      <c r="M9" s="684" t="s">
        <v>119</v>
      </c>
      <c r="N9" s="684" t="s">
        <v>120</v>
      </c>
      <c r="O9" s="684" t="s">
        <v>121</v>
      </c>
      <c r="P9" s="684" t="s">
        <v>119</v>
      </c>
      <c r="Q9" s="684" t="s">
        <v>120</v>
      </c>
      <c r="R9" s="684" t="s">
        <v>121</v>
      </c>
      <c r="S9" s="1059"/>
    </row>
    <row r="10" spans="1:20" s="343" customFormat="1" ht="22.5" customHeight="1">
      <c r="A10" s="1067" t="s">
        <v>641</v>
      </c>
      <c r="B10" s="1067"/>
      <c r="C10" s="1067"/>
      <c r="D10" s="686">
        <v>23643</v>
      </c>
      <c r="E10" s="686">
        <v>649743</v>
      </c>
      <c r="F10" s="686">
        <v>19036</v>
      </c>
      <c r="G10" s="686">
        <v>26779</v>
      </c>
      <c r="H10" s="686">
        <v>332704</v>
      </c>
      <c r="I10" s="686">
        <v>6794</v>
      </c>
      <c r="J10" s="686">
        <v>38629</v>
      </c>
      <c r="K10" s="686">
        <v>365822</v>
      </c>
      <c r="L10" s="686">
        <v>8919</v>
      </c>
      <c r="M10" s="686">
        <v>22756</v>
      </c>
      <c r="N10" s="686">
        <v>565750</v>
      </c>
      <c r="O10" s="686">
        <v>17824</v>
      </c>
      <c r="P10" s="686">
        <v>111807</v>
      </c>
      <c r="Q10" s="686">
        <v>1914019</v>
      </c>
      <c r="R10" s="686">
        <v>52573</v>
      </c>
      <c r="S10" s="686">
        <v>2078399</v>
      </c>
    </row>
    <row r="11" spans="1:20" ht="21.75" customHeight="1">
      <c r="A11" s="1068" t="s">
        <v>642</v>
      </c>
      <c r="B11" s="1068"/>
      <c r="C11" s="1068"/>
      <c r="D11" s="685">
        <v>1.1375582840445939E-2</v>
      </c>
      <c r="E11" s="685">
        <v>0.31261706727149119</v>
      </c>
      <c r="F11" s="685">
        <v>9.1589728440015609E-3</v>
      </c>
      <c r="G11" s="685">
        <v>1.2884436530233127E-2</v>
      </c>
      <c r="H11" s="685">
        <v>0.16007705931344271</v>
      </c>
      <c r="I11" s="685">
        <v>3.2688622348259404E-3</v>
      </c>
      <c r="J11" s="685">
        <v>1.8585940428185347E-2</v>
      </c>
      <c r="K11" s="685">
        <v>0.17601143957440318</v>
      </c>
      <c r="L11" s="685">
        <v>4.291283819901761E-3</v>
      </c>
      <c r="M11" s="685">
        <v>1.0948812042346056E-2</v>
      </c>
      <c r="N11" s="685">
        <v>0.27220471141489194</v>
      </c>
      <c r="O11" s="685">
        <v>8.5758316858312571E-3</v>
      </c>
      <c r="P11" s="685">
        <v>5.3794771841210468E-2</v>
      </c>
      <c r="Q11" s="685">
        <v>0.92091027757422905</v>
      </c>
      <c r="R11" s="685">
        <v>2.5294950584560522E-2</v>
      </c>
      <c r="S11" s="685">
        <v>1</v>
      </c>
    </row>
    <row r="12" spans="1:20" ht="22.5" customHeight="1">
      <c r="A12" s="1069" t="s">
        <v>643</v>
      </c>
      <c r="B12" s="1069"/>
      <c r="C12" s="1069"/>
      <c r="D12" s="344">
        <v>16</v>
      </c>
      <c r="E12" s="344">
        <v>20</v>
      </c>
      <c r="F12" s="344">
        <v>1</v>
      </c>
      <c r="G12" s="344">
        <v>24</v>
      </c>
      <c r="H12" s="344">
        <v>33</v>
      </c>
      <c r="I12" s="344">
        <v>1</v>
      </c>
      <c r="J12" s="344">
        <v>24</v>
      </c>
      <c r="K12" s="344">
        <v>33</v>
      </c>
      <c r="L12" s="344">
        <v>3</v>
      </c>
      <c r="M12" s="344">
        <v>17</v>
      </c>
      <c r="N12" s="344">
        <v>21</v>
      </c>
      <c r="O12" s="344">
        <v>2</v>
      </c>
      <c r="P12" s="344">
        <v>81</v>
      </c>
      <c r="Q12" s="344">
        <v>107</v>
      </c>
      <c r="R12" s="344">
        <v>7</v>
      </c>
      <c r="S12" s="344">
        <v>195</v>
      </c>
    </row>
    <row r="13" spans="1:20" ht="22.5" customHeight="1">
      <c r="A13" s="1069" t="s">
        <v>644</v>
      </c>
      <c r="B13" s="1069"/>
      <c r="C13" s="1069"/>
      <c r="D13" s="344">
        <v>0</v>
      </c>
      <c r="E13" s="344">
        <v>0</v>
      </c>
      <c r="F13" s="344">
        <v>0</v>
      </c>
      <c r="G13" s="344">
        <v>0</v>
      </c>
      <c r="H13" s="344">
        <v>0</v>
      </c>
      <c r="I13" s="344">
        <v>0</v>
      </c>
      <c r="J13" s="344">
        <v>0</v>
      </c>
      <c r="K13" s="344">
        <v>0</v>
      </c>
      <c r="L13" s="344">
        <v>0</v>
      </c>
      <c r="M13" s="344">
        <v>0</v>
      </c>
      <c r="N13" s="344">
        <v>0</v>
      </c>
      <c r="O13" s="344">
        <v>0</v>
      </c>
      <c r="P13" s="344">
        <v>0</v>
      </c>
      <c r="Q13" s="344">
        <v>0</v>
      </c>
      <c r="R13" s="344">
        <v>0</v>
      </c>
      <c r="S13" s="344">
        <v>0</v>
      </c>
    </row>
    <row r="14" spans="1:20" ht="22.5" customHeight="1">
      <c r="A14" s="1069" t="s">
        <v>645</v>
      </c>
      <c r="B14" s="1069"/>
      <c r="C14" s="1069"/>
      <c r="D14" s="344">
        <v>2164</v>
      </c>
      <c r="E14" s="344">
        <v>0</v>
      </c>
      <c r="F14" s="344">
        <v>0</v>
      </c>
      <c r="G14" s="344">
        <v>2164</v>
      </c>
      <c r="H14" s="344">
        <v>0</v>
      </c>
      <c r="I14" s="344">
        <v>0</v>
      </c>
      <c r="J14" s="344">
        <v>4329</v>
      </c>
      <c r="K14" s="344">
        <v>0</v>
      </c>
      <c r="L14" s="344">
        <v>0</v>
      </c>
      <c r="M14" s="344">
        <v>2164</v>
      </c>
      <c r="N14" s="344">
        <v>1</v>
      </c>
      <c r="O14" s="344">
        <v>0</v>
      </c>
      <c r="P14" s="344">
        <v>10821</v>
      </c>
      <c r="Q14" s="344">
        <v>1</v>
      </c>
      <c r="R14" s="344">
        <v>0</v>
      </c>
      <c r="S14" s="344">
        <v>10822</v>
      </c>
      <c r="T14" s="77"/>
    </row>
    <row r="15" spans="1:20" ht="21.75" customHeight="1">
      <c r="A15" s="1068" t="s">
        <v>646</v>
      </c>
      <c r="B15" s="1068"/>
      <c r="C15" s="1068"/>
      <c r="D15" s="689">
        <v>2180</v>
      </c>
      <c r="E15" s="689">
        <v>20</v>
      </c>
      <c r="F15" s="689">
        <v>1</v>
      </c>
      <c r="G15" s="689">
        <v>2188</v>
      </c>
      <c r="H15" s="689">
        <v>33</v>
      </c>
      <c r="I15" s="689">
        <v>1</v>
      </c>
      <c r="J15" s="689">
        <v>4353</v>
      </c>
      <c r="K15" s="689">
        <v>33</v>
      </c>
      <c r="L15" s="689">
        <v>3</v>
      </c>
      <c r="M15" s="689">
        <v>2181</v>
      </c>
      <c r="N15" s="689">
        <v>22</v>
      </c>
      <c r="O15" s="689">
        <v>2</v>
      </c>
      <c r="P15" s="689">
        <v>10902</v>
      </c>
      <c r="Q15" s="689">
        <v>108</v>
      </c>
      <c r="R15" s="689">
        <v>7</v>
      </c>
      <c r="S15" s="689">
        <v>11017</v>
      </c>
    </row>
    <row r="16" spans="1:20" ht="22.5" customHeight="1">
      <c r="A16" s="1070" t="s">
        <v>647</v>
      </c>
      <c r="B16" s="1070"/>
      <c r="C16" s="1070"/>
      <c r="D16" s="175">
        <v>6</v>
      </c>
      <c r="E16" s="175">
        <v>1462</v>
      </c>
      <c r="F16" s="175">
        <v>1</v>
      </c>
      <c r="G16" s="175">
        <v>5</v>
      </c>
      <c r="H16" s="175">
        <v>582</v>
      </c>
      <c r="I16" s="175">
        <v>2</v>
      </c>
      <c r="J16" s="175">
        <v>5</v>
      </c>
      <c r="K16" s="175">
        <v>731</v>
      </c>
      <c r="L16" s="175">
        <v>0</v>
      </c>
      <c r="M16" s="175">
        <v>10</v>
      </c>
      <c r="N16" s="175">
        <v>1341</v>
      </c>
      <c r="O16" s="175">
        <v>1</v>
      </c>
      <c r="P16" s="175">
        <v>26</v>
      </c>
      <c r="Q16" s="175">
        <v>4116</v>
      </c>
      <c r="R16" s="175">
        <v>4</v>
      </c>
      <c r="S16" s="175">
        <v>4146</v>
      </c>
    </row>
    <row r="17" spans="1:20" ht="22.5" customHeight="1">
      <c r="A17" s="1070" t="s">
        <v>648</v>
      </c>
      <c r="B17" s="1070"/>
      <c r="C17" s="1070"/>
      <c r="D17" s="176">
        <v>16</v>
      </c>
      <c r="E17" s="175">
        <v>6</v>
      </c>
      <c r="F17" s="175">
        <v>1447</v>
      </c>
      <c r="G17" s="175">
        <v>15</v>
      </c>
      <c r="H17" s="175">
        <v>6</v>
      </c>
      <c r="I17" s="175">
        <v>568</v>
      </c>
      <c r="J17" s="175">
        <v>13</v>
      </c>
      <c r="K17" s="175">
        <v>5</v>
      </c>
      <c r="L17" s="175">
        <v>718</v>
      </c>
      <c r="M17" s="175">
        <v>22</v>
      </c>
      <c r="N17" s="175">
        <v>10</v>
      </c>
      <c r="O17" s="175">
        <v>1320</v>
      </c>
      <c r="P17" s="175">
        <v>66</v>
      </c>
      <c r="Q17" s="175">
        <v>27</v>
      </c>
      <c r="R17" s="175">
        <v>4053</v>
      </c>
      <c r="S17" s="175">
        <v>4146</v>
      </c>
    </row>
    <row r="18" spans="1:20" ht="22.5" customHeight="1">
      <c r="A18" s="1072" t="s">
        <v>649</v>
      </c>
      <c r="B18" s="1072"/>
      <c r="C18" s="1072"/>
      <c r="D18" s="175">
        <v>11</v>
      </c>
      <c r="E18" s="175">
        <v>24</v>
      </c>
      <c r="F18" s="175">
        <v>0</v>
      </c>
      <c r="G18" s="175">
        <v>2</v>
      </c>
      <c r="H18" s="175">
        <v>3</v>
      </c>
      <c r="I18" s="175">
        <v>0</v>
      </c>
      <c r="J18" s="175">
        <v>2</v>
      </c>
      <c r="K18" s="175">
        <v>5</v>
      </c>
      <c r="L18" s="175">
        <v>0</v>
      </c>
      <c r="M18" s="175">
        <v>3</v>
      </c>
      <c r="N18" s="175">
        <v>13</v>
      </c>
      <c r="O18" s="175">
        <v>0</v>
      </c>
      <c r="P18" s="175">
        <v>18</v>
      </c>
      <c r="Q18" s="175">
        <v>45</v>
      </c>
      <c r="R18" s="175">
        <v>0</v>
      </c>
      <c r="S18" s="175">
        <v>63</v>
      </c>
    </row>
    <row r="19" spans="1:20" ht="22.5" customHeight="1">
      <c r="A19" s="1071" t="s">
        <v>650</v>
      </c>
      <c r="B19" s="1071"/>
      <c r="C19" s="1071"/>
      <c r="D19" s="175">
        <v>3</v>
      </c>
      <c r="E19" s="175">
        <v>3</v>
      </c>
      <c r="F19" s="175">
        <v>0</v>
      </c>
      <c r="G19" s="175">
        <v>8</v>
      </c>
      <c r="H19" s="175">
        <v>36</v>
      </c>
      <c r="I19" s="175">
        <v>0</v>
      </c>
      <c r="J19" s="175">
        <v>5</v>
      </c>
      <c r="K19" s="175">
        <v>4</v>
      </c>
      <c r="L19" s="175">
        <v>0</v>
      </c>
      <c r="M19" s="175">
        <v>2</v>
      </c>
      <c r="N19" s="175">
        <v>2</v>
      </c>
      <c r="O19" s="175">
        <v>0</v>
      </c>
      <c r="P19" s="175">
        <v>18</v>
      </c>
      <c r="Q19" s="175">
        <v>45</v>
      </c>
      <c r="R19" s="175">
        <v>0</v>
      </c>
      <c r="S19" s="175">
        <v>63</v>
      </c>
    </row>
    <row r="20" spans="1:20" ht="22.5" customHeight="1">
      <c r="A20" s="1068" t="s">
        <v>651</v>
      </c>
      <c r="B20" s="1068"/>
      <c r="C20" s="1068"/>
      <c r="D20" s="689">
        <v>2</v>
      </c>
      <c r="E20" s="689">
        <v>-1477</v>
      </c>
      <c r="F20" s="689">
        <v>1446</v>
      </c>
      <c r="G20" s="689">
        <v>16</v>
      </c>
      <c r="H20" s="689">
        <v>-543</v>
      </c>
      <c r="I20" s="689">
        <v>566</v>
      </c>
      <c r="J20" s="689">
        <v>11</v>
      </c>
      <c r="K20" s="689">
        <v>-727</v>
      </c>
      <c r="L20" s="689">
        <v>718</v>
      </c>
      <c r="M20" s="689">
        <v>11</v>
      </c>
      <c r="N20" s="689">
        <v>-1342</v>
      </c>
      <c r="O20" s="689">
        <v>1319</v>
      </c>
      <c r="P20" s="689">
        <v>40</v>
      </c>
      <c r="Q20" s="689">
        <v>-4089</v>
      </c>
      <c r="R20" s="689">
        <v>4049</v>
      </c>
      <c r="S20" s="689">
        <v>0</v>
      </c>
    </row>
    <row r="21" spans="1:20" ht="22.5" customHeight="1">
      <c r="A21" s="1068" t="s">
        <v>652</v>
      </c>
      <c r="B21" s="1068"/>
      <c r="C21" s="1068"/>
      <c r="D21" s="689">
        <v>1</v>
      </c>
      <c r="E21" s="689">
        <v>140</v>
      </c>
      <c r="F21" s="689">
        <v>201</v>
      </c>
      <c r="G21" s="689">
        <v>0</v>
      </c>
      <c r="H21" s="689">
        <v>64</v>
      </c>
      <c r="I21" s="689">
        <v>73</v>
      </c>
      <c r="J21" s="689">
        <v>3</v>
      </c>
      <c r="K21" s="689">
        <v>86</v>
      </c>
      <c r="L21" s="689">
        <v>108</v>
      </c>
      <c r="M21" s="689">
        <v>0</v>
      </c>
      <c r="N21" s="689">
        <v>136</v>
      </c>
      <c r="O21" s="689">
        <v>179</v>
      </c>
      <c r="P21" s="689">
        <v>4</v>
      </c>
      <c r="Q21" s="689">
        <v>426</v>
      </c>
      <c r="R21" s="689">
        <v>561</v>
      </c>
      <c r="S21" s="689">
        <v>991</v>
      </c>
    </row>
    <row r="22" spans="1:20" ht="21.75" customHeight="1">
      <c r="A22" s="1067" t="s">
        <v>653</v>
      </c>
      <c r="B22" s="1067"/>
      <c r="C22" s="1067"/>
      <c r="D22" s="687">
        <v>25824</v>
      </c>
      <c r="E22" s="687">
        <v>648146</v>
      </c>
      <c r="F22" s="687">
        <v>20282</v>
      </c>
      <c r="G22" s="687">
        <v>28983</v>
      </c>
      <c r="H22" s="687">
        <v>332130</v>
      </c>
      <c r="I22" s="687">
        <v>7288</v>
      </c>
      <c r="J22" s="688">
        <v>42990</v>
      </c>
      <c r="K22" s="687">
        <v>365042</v>
      </c>
      <c r="L22" s="687">
        <v>9532</v>
      </c>
      <c r="M22" s="687">
        <v>24948</v>
      </c>
      <c r="N22" s="687">
        <v>564294</v>
      </c>
      <c r="O22" s="687">
        <v>18966</v>
      </c>
      <c r="P22" s="687">
        <v>122745</v>
      </c>
      <c r="Q22" s="687">
        <v>1909612</v>
      </c>
      <c r="R22" s="687">
        <v>56068</v>
      </c>
      <c r="S22" s="687">
        <v>2088425</v>
      </c>
    </row>
    <row r="23" spans="1:20" s="268" customFormat="1" ht="22.5" customHeight="1">
      <c r="A23" s="1071" t="s">
        <v>677</v>
      </c>
      <c r="B23" s="1071"/>
      <c r="C23" s="1071"/>
      <c r="D23" s="347">
        <v>2181</v>
      </c>
      <c r="E23" s="347">
        <v>-1597</v>
      </c>
      <c r="F23" s="347">
        <v>1246</v>
      </c>
      <c r="G23" s="347">
        <v>2204</v>
      </c>
      <c r="H23" s="347">
        <v>-574</v>
      </c>
      <c r="I23" s="347">
        <v>494</v>
      </c>
      <c r="J23" s="347">
        <v>4361</v>
      </c>
      <c r="K23" s="347">
        <v>-780</v>
      </c>
      <c r="L23" s="347">
        <v>613</v>
      </c>
      <c r="M23" s="347">
        <v>2192</v>
      </c>
      <c r="N23" s="347">
        <v>-1456</v>
      </c>
      <c r="O23" s="347">
        <v>1142</v>
      </c>
      <c r="P23" s="347">
        <v>10938</v>
      </c>
      <c r="Q23" s="347">
        <v>-4407</v>
      </c>
      <c r="R23" s="347">
        <v>3495</v>
      </c>
      <c r="S23" s="347">
        <v>10026</v>
      </c>
      <c r="T23" s="298"/>
    </row>
    <row r="24" spans="1:20" ht="22.5" customHeight="1">
      <c r="A24" s="1068" t="s">
        <v>654</v>
      </c>
      <c r="B24" s="1068"/>
      <c r="C24" s="1068"/>
      <c r="D24" s="685">
        <v>9.2247176754219007E-2</v>
      </c>
      <c r="E24" s="685">
        <v>-2.4578948907491116E-3</v>
      </c>
      <c r="F24" s="685">
        <v>6.5454927505778526E-2</v>
      </c>
      <c r="G24" s="685">
        <v>8.2303297359871547E-2</v>
      </c>
      <c r="H24" s="685">
        <v>-1.7252572857555065E-3</v>
      </c>
      <c r="I24" s="685">
        <v>7.2711215778628199E-2</v>
      </c>
      <c r="J24" s="685">
        <v>0.11289445753190608</v>
      </c>
      <c r="K24" s="685">
        <v>-2.132184505032502E-3</v>
      </c>
      <c r="L24" s="685">
        <v>6.8729678215046525E-2</v>
      </c>
      <c r="M24" s="685">
        <v>9.6326243628054142E-2</v>
      </c>
      <c r="N24" s="685">
        <v>-2.5735749005744587E-3</v>
      </c>
      <c r="O24" s="685">
        <v>6.4070915619389587E-2</v>
      </c>
      <c r="P24" s="685">
        <v>9.7829295124634411E-2</v>
      </c>
      <c r="Q24" s="685">
        <v>-2.3024849805566194E-3</v>
      </c>
      <c r="R24" s="685">
        <v>6.6478991117113348E-2</v>
      </c>
      <c r="S24" s="685">
        <v>4.8239053232800823E-3</v>
      </c>
    </row>
    <row r="25" spans="1:20" ht="21.75" customHeight="1">
      <c r="A25" s="1068" t="s">
        <v>642</v>
      </c>
      <c r="B25" s="1068"/>
      <c r="C25" s="1068"/>
      <c r="D25" s="685">
        <v>1.2365299208733855E-2</v>
      </c>
      <c r="E25" s="685">
        <v>0.31035158073667957</v>
      </c>
      <c r="F25" s="685">
        <v>9.7116247890156465E-3</v>
      </c>
      <c r="G25" s="685">
        <v>1.387792235775764E-2</v>
      </c>
      <c r="H25" s="685">
        <v>0.15903372158444762</v>
      </c>
      <c r="I25" s="685">
        <v>3.4897111459592754E-3</v>
      </c>
      <c r="J25" s="685">
        <v>2.0584890527550668E-2</v>
      </c>
      <c r="K25" s="685">
        <v>0.17479296599111771</v>
      </c>
      <c r="L25" s="685">
        <v>4.5642050827776909E-3</v>
      </c>
      <c r="M25" s="685">
        <v>1.1945844356392975E-2</v>
      </c>
      <c r="N25" s="685">
        <v>0.27020074936854327</v>
      </c>
      <c r="O25" s="685">
        <v>9.0814848510240975E-3</v>
      </c>
      <c r="P25" s="685">
        <v>5.8773956450435136E-2</v>
      </c>
      <c r="Q25" s="685">
        <v>0.91437901768078811</v>
      </c>
      <c r="R25" s="685">
        <v>2.684702586877671E-2</v>
      </c>
      <c r="S25" s="685">
        <v>1</v>
      </c>
    </row>
    <row r="26" spans="1:20">
      <c r="A26" s="22" t="s">
        <v>655</v>
      </c>
      <c r="B26" s="22"/>
      <c r="C26" s="22"/>
    </row>
    <row r="27" spans="1:20" ht="12.75" customHeight="1">
      <c r="A27" s="174" t="s">
        <v>656</v>
      </c>
      <c r="B27" s="174"/>
      <c r="C27" s="174"/>
      <c r="D27" s="172"/>
      <c r="E27" s="172"/>
      <c r="F27" s="172"/>
      <c r="G27" s="172"/>
      <c r="H27" s="173"/>
    </row>
    <row r="28" spans="1:20" ht="12.75" customHeight="1">
      <c r="A28" s="169" t="s">
        <v>657</v>
      </c>
      <c r="B28" s="169"/>
      <c r="C28" s="169"/>
      <c r="D28" s="171"/>
      <c r="E28" s="171"/>
      <c r="F28" s="171"/>
      <c r="G28" s="171"/>
      <c r="H28" s="171"/>
    </row>
    <row r="29" spans="1:20" ht="12.75" customHeight="1">
      <c r="A29" s="170"/>
      <c r="B29" s="170"/>
      <c r="C29" s="170"/>
      <c r="D29" s="169"/>
      <c r="E29" s="169"/>
      <c r="F29" s="169"/>
      <c r="G29" s="169"/>
      <c r="H29" s="169"/>
    </row>
    <row r="30" spans="1:20" ht="12.75" customHeight="1">
      <c r="B30" s="630"/>
      <c r="C30" s="630"/>
    </row>
    <row r="31" spans="1:20" ht="12.75" customHeight="1">
      <c r="A31" s="152" t="s">
        <v>679</v>
      </c>
      <c r="B31" s="204"/>
      <c r="C31" s="204"/>
      <c r="D31" s="204"/>
      <c r="E31" s="204"/>
      <c r="F31" s="204"/>
      <c r="S31" s="140" t="str">
        <f>Naslovnica!A20</f>
        <v>Kolovoz 2021.</v>
      </c>
    </row>
    <row r="32" spans="1:20">
      <c r="A32" s="575" t="s">
        <v>975</v>
      </c>
      <c r="B32" s="204"/>
      <c r="C32" s="204"/>
      <c r="D32" s="204"/>
      <c r="E32" s="204"/>
      <c r="F32" s="204"/>
      <c r="S32" s="545" t="str">
        <f>Naslovnica!A24</f>
        <v>August 2021</v>
      </c>
    </row>
    <row r="33" spans="1:19">
      <c r="B33"/>
      <c r="C33"/>
    </row>
    <row r="34" spans="1:19" ht="32.25" customHeight="1">
      <c r="A34" s="690"/>
      <c r="B34" s="1066" t="s">
        <v>625</v>
      </c>
      <c r="C34" s="1066"/>
      <c r="D34" s="1066"/>
      <c r="E34" s="1065" t="s">
        <v>626</v>
      </c>
      <c r="F34" s="1065"/>
      <c r="G34" s="1065"/>
      <c r="H34" s="1065" t="s">
        <v>627</v>
      </c>
      <c r="I34" s="1065"/>
      <c r="J34" s="1065"/>
      <c r="K34" s="1064" t="s">
        <v>628</v>
      </c>
      <c r="L34" s="1064"/>
      <c r="M34" s="1064"/>
      <c r="N34" s="1064" t="s">
        <v>629</v>
      </c>
      <c r="O34" s="1064"/>
      <c r="P34" s="1064"/>
      <c r="Q34" s="1065" t="s">
        <v>630</v>
      </c>
      <c r="R34" s="1065"/>
      <c r="S34" s="1065"/>
    </row>
    <row r="35" spans="1:19" ht="20.399999999999999">
      <c r="A35" s="690" t="s">
        <v>570</v>
      </c>
      <c r="B35" s="1066" t="s">
        <v>631</v>
      </c>
      <c r="C35" s="1066"/>
      <c r="D35" s="1066"/>
      <c r="E35" s="1066" t="s">
        <v>632</v>
      </c>
      <c r="F35" s="1066"/>
      <c r="G35" s="1066"/>
      <c r="H35" s="1066" t="s">
        <v>632</v>
      </c>
      <c r="I35" s="1066"/>
      <c r="J35" s="1066"/>
      <c r="K35" s="1066" t="s">
        <v>633</v>
      </c>
      <c r="L35" s="1066"/>
      <c r="M35" s="1066"/>
      <c r="N35" s="1066" t="s">
        <v>633</v>
      </c>
      <c r="O35" s="1066"/>
      <c r="P35" s="1066"/>
      <c r="Q35" s="1066" t="s">
        <v>633</v>
      </c>
      <c r="R35" s="1066"/>
      <c r="S35" s="1066"/>
    </row>
    <row r="36" spans="1:19">
      <c r="A36" s="690"/>
      <c r="B36" s="691" t="s">
        <v>119</v>
      </c>
      <c r="C36" s="691" t="s">
        <v>120</v>
      </c>
      <c r="D36" s="691" t="s">
        <v>121</v>
      </c>
      <c r="E36" s="691" t="s">
        <v>119</v>
      </c>
      <c r="F36" s="691" t="s">
        <v>120</v>
      </c>
      <c r="G36" s="691" t="s">
        <v>121</v>
      </c>
      <c r="H36" s="691" t="s">
        <v>119</v>
      </c>
      <c r="I36" s="691" t="s">
        <v>120</v>
      </c>
      <c r="J36" s="691" t="s">
        <v>121</v>
      </c>
      <c r="K36" s="691" t="s">
        <v>119</v>
      </c>
      <c r="L36" s="691" t="s">
        <v>120</v>
      </c>
      <c r="M36" s="691" t="s">
        <v>121</v>
      </c>
      <c r="N36" s="691" t="s">
        <v>119</v>
      </c>
      <c r="O36" s="691" t="s">
        <v>120</v>
      </c>
      <c r="P36" s="691" t="s">
        <v>121</v>
      </c>
      <c r="Q36" s="683" t="s">
        <v>119</v>
      </c>
      <c r="R36" s="683" t="s">
        <v>120</v>
      </c>
      <c r="S36" s="683" t="s">
        <v>121</v>
      </c>
    </row>
    <row r="37" spans="1:19">
      <c r="A37" s="179" t="s">
        <v>6</v>
      </c>
      <c r="B37" s="188">
        <v>3606</v>
      </c>
      <c r="C37" s="188">
        <v>366</v>
      </c>
      <c r="D37" s="188">
        <v>8</v>
      </c>
      <c r="E37" s="188">
        <v>2481</v>
      </c>
      <c r="F37" s="188">
        <v>286</v>
      </c>
      <c r="G37" s="188">
        <v>6</v>
      </c>
      <c r="H37" s="188">
        <v>6087</v>
      </c>
      <c r="I37" s="188">
        <v>652</v>
      </c>
      <c r="J37" s="188">
        <v>14</v>
      </c>
      <c r="K37" s="188">
        <v>749</v>
      </c>
      <c r="L37" s="188">
        <v>-21</v>
      </c>
      <c r="M37" s="188">
        <v>0</v>
      </c>
      <c r="N37" s="188">
        <v>866</v>
      </c>
      <c r="O37" s="188">
        <v>-20</v>
      </c>
      <c r="P37" s="188">
        <v>0</v>
      </c>
      <c r="Q37" s="189">
        <v>0.36113595706618962</v>
      </c>
      <c r="R37" s="189">
        <v>-5.9163059163059195E-2</v>
      </c>
      <c r="S37" s="189">
        <v>0</v>
      </c>
    </row>
    <row r="38" spans="1:19">
      <c r="A38" s="78" t="s">
        <v>7</v>
      </c>
      <c r="B38" s="188">
        <v>34256</v>
      </c>
      <c r="C38" s="188">
        <v>74108</v>
      </c>
      <c r="D38" s="188">
        <v>166</v>
      </c>
      <c r="E38" s="188">
        <v>26968</v>
      </c>
      <c r="F38" s="188">
        <v>56776</v>
      </c>
      <c r="G38" s="188">
        <v>98</v>
      </c>
      <c r="H38" s="188">
        <v>61224</v>
      </c>
      <c r="I38" s="188">
        <v>130884</v>
      </c>
      <c r="J38" s="188">
        <v>264</v>
      </c>
      <c r="K38" s="188">
        <v>2853</v>
      </c>
      <c r="L38" s="188">
        <v>-1977</v>
      </c>
      <c r="M38" s="188">
        <v>-4</v>
      </c>
      <c r="N38" s="188">
        <v>3038</v>
      </c>
      <c r="O38" s="188">
        <v>-1415</v>
      </c>
      <c r="P38" s="188">
        <v>1</v>
      </c>
      <c r="Q38" s="189">
        <v>0.10646449677407688</v>
      </c>
      <c r="R38" s="189">
        <v>-2.5261401888647228E-2</v>
      </c>
      <c r="S38" s="189">
        <v>-1.1235955056179803E-2</v>
      </c>
    </row>
    <row r="39" spans="1:19">
      <c r="A39" s="78" t="s">
        <v>8</v>
      </c>
      <c r="B39" s="188">
        <v>16103</v>
      </c>
      <c r="C39" s="188">
        <v>119005</v>
      </c>
      <c r="D39" s="188">
        <v>154</v>
      </c>
      <c r="E39" s="188">
        <v>12251</v>
      </c>
      <c r="F39" s="188">
        <v>102343</v>
      </c>
      <c r="G39" s="188">
        <v>143</v>
      </c>
      <c r="H39" s="188">
        <v>28354</v>
      </c>
      <c r="I39" s="188">
        <v>221348</v>
      </c>
      <c r="J39" s="188">
        <v>297</v>
      </c>
      <c r="K39" s="188">
        <v>1084</v>
      </c>
      <c r="L39" s="188">
        <v>-299</v>
      </c>
      <c r="M39" s="188">
        <v>4</v>
      </c>
      <c r="N39" s="188">
        <v>927</v>
      </c>
      <c r="O39" s="188">
        <v>-672</v>
      </c>
      <c r="P39" s="188">
        <v>-1</v>
      </c>
      <c r="Q39" s="189">
        <v>7.633906540636981E-2</v>
      </c>
      <c r="R39" s="189">
        <v>-4.367597911109744E-3</v>
      </c>
      <c r="S39" s="189">
        <v>1.0204081632652962E-2</v>
      </c>
    </row>
    <row r="40" spans="1:19">
      <c r="A40" s="78" t="s">
        <v>9</v>
      </c>
      <c r="B40" s="188">
        <v>9225</v>
      </c>
      <c r="C40" s="188">
        <v>140362</v>
      </c>
      <c r="D40" s="188">
        <v>78</v>
      </c>
      <c r="E40" s="188">
        <v>2618</v>
      </c>
      <c r="F40" s="188">
        <v>129044</v>
      </c>
      <c r="G40" s="188">
        <v>96</v>
      </c>
      <c r="H40" s="188">
        <v>11843</v>
      </c>
      <c r="I40" s="188">
        <v>269406</v>
      </c>
      <c r="J40" s="188">
        <v>174</v>
      </c>
      <c r="K40" s="188">
        <v>496</v>
      </c>
      <c r="L40" s="188">
        <v>-233</v>
      </c>
      <c r="M40" s="188">
        <v>1</v>
      </c>
      <c r="N40" s="188">
        <v>219</v>
      </c>
      <c r="O40" s="188">
        <v>-201</v>
      </c>
      <c r="P40" s="188">
        <v>2</v>
      </c>
      <c r="Q40" s="189">
        <v>6.4252336448598069E-2</v>
      </c>
      <c r="R40" s="189">
        <v>-1.6083605099318499E-3</v>
      </c>
      <c r="S40" s="189">
        <v>1.7543859649122862E-2</v>
      </c>
    </row>
    <row r="41" spans="1:19">
      <c r="A41" s="78" t="s">
        <v>10</v>
      </c>
      <c r="B41" s="188">
        <v>7990</v>
      </c>
      <c r="C41" s="188">
        <v>158466</v>
      </c>
      <c r="D41" s="188">
        <v>89</v>
      </c>
      <c r="E41" s="188">
        <v>1979</v>
      </c>
      <c r="F41" s="188">
        <v>145468</v>
      </c>
      <c r="G41" s="188">
        <v>63</v>
      </c>
      <c r="H41" s="188">
        <v>9969</v>
      </c>
      <c r="I41" s="188">
        <v>303934</v>
      </c>
      <c r="J41" s="188">
        <v>152</v>
      </c>
      <c r="K41" s="188">
        <v>379</v>
      </c>
      <c r="L41" s="188">
        <v>-164</v>
      </c>
      <c r="M41" s="188">
        <v>0</v>
      </c>
      <c r="N41" s="188">
        <v>165</v>
      </c>
      <c r="O41" s="188">
        <v>-150</v>
      </c>
      <c r="P41" s="188">
        <v>0</v>
      </c>
      <c r="Q41" s="189">
        <v>5.7718832891246574E-2</v>
      </c>
      <c r="R41" s="189">
        <v>-1.0320527990324013E-3</v>
      </c>
      <c r="S41" s="189">
        <v>0</v>
      </c>
    </row>
    <row r="42" spans="1:19">
      <c r="A42" s="78" t="s">
        <v>11</v>
      </c>
      <c r="B42" s="188">
        <v>2518</v>
      </c>
      <c r="C42" s="188">
        <v>157316</v>
      </c>
      <c r="D42" s="188">
        <v>84</v>
      </c>
      <c r="E42" s="188">
        <v>801</v>
      </c>
      <c r="F42" s="188">
        <v>146823</v>
      </c>
      <c r="G42" s="188">
        <v>88</v>
      </c>
      <c r="H42" s="188">
        <v>3319</v>
      </c>
      <c r="I42" s="188">
        <v>304139</v>
      </c>
      <c r="J42" s="188">
        <v>172</v>
      </c>
      <c r="K42" s="188">
        <v>121</v>
      </c>
      <c r="L42" s="188">
        <v>371</v>
      </c>
      <c r="M42" s="188">
        <v>-1</v>
      </c>
      <c r="N42" s="188">
        <v>24</v>
      </c>
      <c r="O42" s="188">
        <v>88</v>
      </c>
      <c r="P42" s="188">
        <v>-1</v>
      </c>
      <c r="Q42" s="189">
        <v>4.5683679899180873E-2</v>
      </c>
      <c r="R42" s="189">
        <v>1.5114594309799667E-3</v>
      </c>
      <c r="S42" s="189">
        <v>-1.1494252873563204E-2</v>
      </c>
    </row>
    <row r="43" spans="1:19">
      <c r="A43" s="78" t="s">
        <v>12</v>
      </c>
      <c r="B43" s="188">
        <v>765</v>
      </c>
      <c r="C43" s="188">
        <v>130483</v>
      </c>
      <c r="D43" s="188">
        <v>99</v>
      </c>
      <c r="E43" s="188">
        <v>452</v>
      </c>
      <c r="F43" s="188">
        <v>132651</v>
      </c>
      <c r="G43" s="188">
        <v>77</v>
      </c>
      <c r="H43" s="188">
        <v>1217</v>
      </c>
      <c r="I43" s="188">
        <v>263134</v>
      </c>
      <c r="J43" s="188">
        <v>176</v>
      </c>
      <c r="K43" s="188">
        <v>9</v>
      </c>
      <c r="L43" s="188">
        <v>350</v>
      </c>
      <c r="M43" s="188">
        <v>4</v>
      </c>
      <c r="N43" s="188">
        <v>16</v>
      </c>
      <c r="O43" s="188">
        <v>349</v>
      </c>
      <c r="P43" s="188">
        <v>1</v>
      </c>
      <c r="Q43" s="189">
        <v>2.0973154362416091E-2</v>
      </c>
      <c r="R43" s="189">
        <v>2.6635166803208321E-3</v>
      </c>
      <c r="S43" s="189">
        <v>2.9239766081871288E-2</v>
      </c>
    </row>
    <row r="44" spans="1:19">
      <c r="A44" s="78" t="s">
        <v>13</v>
      </c>
      <c r="B44" s="188">
        <v>471</v>
      </c>
      <c r="C44" s="188">
        <v>111501</v>
      </c>
      <c r="D44" s="188">
        <v>103</v>
      </c>
      <c r="E44" s="188">
        <v>259</v>
      </c>
      <c r="F44" s="188">
        <v>119397</v>
      </c>
      <c r="G44" s="188">
        <v>125</v>
      </c>
      <c r="H44" s="188">
        <v>730</v>
      </c>
      <c r="I44" s="188">
        <v>230898</v>
      </c>
      <c r="J44" s="188">
        <v>228</v>
      </c>
      <c r="K44" s="188">
        <v>1</v>
      </c>
      <c r="L44" s="188">
        <v>-11</v>
      </c>
      <c r="M44" s="188">
        <v>-4</v>
      </c>
      <c r="N44" s="188">
        <v>3</v>
      </c>
      <c r="O44" s="188">
        <v>-5</v>
      </c>
      <c r="P44" s="188">
        <v>0</v>
      </c>
      <c r="Q44" s="189">
        <v>5.5096418732782926E-3</v>
      </c>
      <c r="R44" s="189">
        <v>-6.9289865491040104E-5</v>
      </c>
      <c r="S44" s="189">
        <v>-1.7241379310344862E-2</v>
      </c>
    </row>
    <row r="45" spans="1:19">
      <c r="A45" s="78" t="s">
        <v>14</v>
      </c>
      <c r="B45" s="188">
        <v>2</v>
      </c>
      <c r="C45" s="188">
        <v>99761</v>
      </c>
      <c r="D45" s="188">
        <v>178</v>
      </c>
      <c r="E45" s="188">
        <v>0</v>
      </c>
      <c r="F45" s="188">
        <v>85430</v>
      </c>
      <c r="G45" s="188">
        <v>13389</v>
      </c>
      <c r="H45" s="188">
        <v>2</v>
      </c>
      <c r="I45" s="188">
        <v>185191</v>
      </c>
      <c r="J45" s="188">
        <v>13567</v>
      </c>
      <c r="K45" s="188">
        <v>-8</v>
      </c>
      <c r="L45" s="188">
        <v>1170</v>
      </c>
      <c r="M45" s="188">
        <v>0</v>
      </c>
      <c r="N45" s="188">
        <v>-4</v>
      </c>
      <c r="O45" s="188">
        <v>-962</v>
      </c>
      <c r="P45" s="188">
        <v>2161</v>
      </c>
      <c r="Q45" s="189">
        <v>-0.85714285714285721</v>
      </c>
      <c r="R45" s="189">
        <v>1.1244276501083394E-3</v>
      </c>
      <c r="S45" s="189">
        <v>0.18946168683149223</v>
      </c>
    </row>
    <row r="46" spans="1:19">
      <c r="A46" s="78" t="s">
        <v>15</v>
      </c>
      <c r="B46" s="188">
        <v>0</v>
      </c>
      <c r="C46" s="188">
        <v>20</v>
      </c>
      <c r="D46" s="188">
        <v>21662</v>
      </c>
      <c r="E46" s="188">
        <v>0</v>
      </c>
      <c r="F46" s="188">
        <v>2</v>
      </c>
      <c r="G46" s="188">
        <v>16682</v>
      </c>
      <c r="H46" s="188">
        <v>0</v>
      </c>
      <c r="I46" s="188">
        <v>22</v>
      </c>
      <c r="J46" s="188">
        <v>38344</v>
      </c>
      <c r="K46" s="188">
        <v>0</v>
      </c>
      <c r="L46" s="188">
        <v>-606</v>
      </c>
      <c r="M46" s="188">
        <v>900</v>
      </c>
      <c r="N46" s="188">
        <v>0</v>
      </c>
      <c r="O46" s="188">
        <v>1</v>
      </c>
      <c r="P46" s="188">
        <v>347</v>
      </c>
      <c r="Q46" s="189" t="s">
        <v>1255</v>
      </c>
      <c r="R46" s="189">
        <v>-0.96491228070175439</v>
      </c>
      <c r="S46" s="189">
        <v>3.3614577998220874E-2</v>
      </c>
    </row>
    <row r="47" spans="1:19">
      <c r="A47" s="78" t="s">
        <v>16</v>
      </c>
      <c r="B47" s="188">
        <v>0</v>
      </c>
      <c r="C47" s="188">
        <v>3</v>
      </c>
      <c r="D47" s="188">
        <v>1671</v>
      </c>
      <c r="E47" s="188">
        <v>0</v>
      </c>
      <c r="F47" s="188">
        <v>1</v>
      </c>
      <c r="G47" s="188">
        <v>1009</v>
      </c>
      <c r="H47" s="188">
        <v>0</v>
      </c>
      <c r="I47" s="188">
        <v>4</v>
      </c>
      <c r="J47" s="188">
        <v>2680</v>
      </c>
      <c r="K47" s="188">
        <v>0</v>
      </c>
      <c r="L47" s="188">
        <v>0</v>
      </c>
      <c r="M47" s="188">
        <v>50</v>
      </c>
      <c r="N47" s="188">
        <v>0</v>
      </c>
      <c r="O47" s="188">
        <v>0</v>
      </c>
      <c r="P47" s="188">
        <v>35</v>
      </c>
      <c r="Q47" s="189" t="s">
        <v>1255</v>
      </c>
      <c r="R47" s="189">
        <v>0</v>
      </c>
      <c r="S47" s="189">
        <v>3.2755298651252485E-2</v>
      </c>
    </row>
    <row r="48" spans="1:19" ht="23.4">
      <c r="A48" s="693" t="s">
        <v>634</v>
      </c>
      <c r="B48" s="694">
        <v>74936</v>
      </c>
      <c r="C48" s="694">
        <v>991391</v>
      </c>
      <c r="D48" s="694">
        <v>24292</v>
      </c>
      <c r="E48" s="694">
        <v>47809</v>
      </c>
      <c r="F48" s="694">
        <v>918221</v>
      </c>
      <c r="G48" s="694">
        <v>31776</v>
      </c>
      <c r="H48" s="694">
        <v>122745</v>
      </c>
      <c r="I48" s="694">
        <v>1909612</v>
      </c>
      <c r="J48" s="694">
        <v>56068</v>
      </c>
      <c r="K48" s="694">
        <v>5684</v>
      </c>
      <c r="L48" s="694">
        <v>-1420</v>
      </c>
      <c r="M48" s="694">
        <v>950</v>
      </c>
      <c r="N48" s="694">
        <v>5254</v>
      </c>
      <c r="O48" s="694">
        <v>-2987</v>
      </c>
      <c r="P48" s="694">
        <v>2545</v>
      </c>
      <c r="Q48" s="695">
        <v>9.7829295124634452E-2</v>
      </c>
      <c r="R48" s="695">
        <v>-2.3024849805566294E-3</v>
      </c>
      <c r="S48" s="695">
        <v>6.6478991117113306E-2</v>
      </c>
    </row>
    <row r="49" spans="1:19" ht="23.4">
      <c r="A49" s="696" t="s">
        <v>635</v>
      </c>
      <c r="B49" s="1063">
        <v>1090619</v>
      </c>
      <c r="C49" s="1063"/>
      <c r="D49" s="1063"/>
      <c r="E49" s="1063">
        <v>997806</v>
      </c>
      <c r="F49" s="1063"/>
      <c r="G49" s="1063"/>
      <c r="H49" s="1063">
        <v>2088425</v>
      </c>
      <c r="I49" s="1063"/>
      <c r="J49" s="1063"/>
      <c r="K49" s="1063">
        <v>5214</v>
      </c>
      <c r="L49" s="1063"/>
      <c r="M49" s="1063"/>
      <c r="N49" s="1063">
        <v>4812</v>
      </c>
      <c r="O49" s="1063"/>
      <c r="P49" s="1063"/>
      <c r="Q49" s="1062">
        <v>4.8239053232801421E-3</v>
      </c>
      <c r="R49" s="1062"/>
      <c r="S49" s="1062"/>
    </row>
    <row r="50" spans="1:19">
      <c r="A50" s="15" t="s">
        <v>636</v>
      </c>
      <c r="B50"/>
      <c r="C50"/>
    </row>
    <row r="52" spans="1:19">
      <c r="A52" s="630" t="s">
        <v>83</v>
      </c>
    </row>
    <row r="53" spans="1:19">
      <c r="A53" s="630"/>
      <c r="S53" s="14" t="s">
        <v>845</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4.4"/>
  <cols>
    <col min="1" max="1" width="39.88671875" customWidth="1"/>
    <col min="2" max="2" width="18" customWidth="1"/>
    <col min="3" max="3" width="14.88671875" style="268" customWidth="1"/>
    <col min="4" max="4" width="21.88671875" customWidth="1"/>
    <col min="5" max="5" width="14.88671875" customWidth="1"/>
  </cols>
  <sheetData>
    <row r="1" spans="1:8" ht="12.75" customHeight="1">
      <c r="A1" s="150" t="s">
        <v>733</v>
      </c>
    </row>
    <row r="2" spans="1:8" ht="12.75" customHeight="1">
      <c r="A2" s="537" t="s">
        <v>734</v>
      </c>
    </row>
    <row r="3" spans="1:8">
      <c r="D3" s="324"/>
      <c r="E3" s="65" t="s">
        <v>259</v>
      </c>
    </row>
    <row r="4" spans="1:8" ht="79.5" customHeight="1">
      <c r="A4" s="1174" t="s">
        <v>357</v>
      </c>
      <c r="B4" s="470" t="s">
        <v>358</v>
      </c>
      <c r="C4" s="509" t="s">
        <v>339</v>
      </c>
      <c r="D4" s="470" t="s">
        <v>359</v>
      </c>
      <c r="E4" s="509" t="s">
        <v>339</v>
      </c>
    </row>
    <row r="5" spans="1:8" ht="15.75" customHeight="1">
      <c r="A5" s="1174"/>
      <c r="B5" s="510" t="s">
        <v>1500</v>
      </c>
      <c r="C5" s="511"/>
      <c r="D5" s="510" t="s">
        <v>1500</v>
      </c>
      <c r="E5" s="511"/>
    </row>
    <row r="6" spans="1:8">
      <c r="A6" s="512" t="s">
        <v>1106</v>
      </c>
      <c r="B6" s="513">
        <v>1516</v>
      </c>
      <c r="C6" s="514">
        <v>0.45349952061361459</v>
      </c>
      <c r="D6" s="513">
        <v>184610.88449</v>
      </c>
      <c r="E6" s="514">
        <v>0.63439930403604083</v>
      </c>
      <c r="F6" s="44"/>
      <c r="G6" s="77"/>
      <c r="H6" s="77"/>
    </row>
    <row r="7" spans="1:8">
      <c r="A7" s="512" t="s">
        <v>1230</v>
      </c>
      <c r="B7" s="513">
        <v>914</v>
      </c>
      <c r="C7" s="514">
        <v>0.41049382716049382</v>
      </c>
      <c r="D7" s="513">
        <v>123276.28251</v>
      </c>
      <c r="E7" s="514">
        <v>0.21502013754066229</v>
      </c>
      <c r="F7" s="44"/>
      <c r="G7" s="77"/>
      <c r="H7" s="77"/>
    </row>
    <row r="8" spans="1:8">
      <c r="A8" s="512" t="s">
        <v>1244</v>
      </c>
      <c r="B8" s="513">
        <v>555</v>
      </c>
      <c r="C8" s="514">
        <v>0.26423690205011391</v>
      </c>
      <c r="D8" s="513">
        <v>114813.66312000001</v>
      </c>
      <c r="E8" s="514">
        <v>0.22468492342025892</v>
      </c>
      <c r="F8" s="44"/>
      <c r="G8" s="77"/>
      <c r="H8" s="77"/>
    </row>
    <row r="9" spans="1:8">
      <c r="A9" s="512" t="s">
        <v>1502</v>
      </c>
      <c r="B9" s="513">
        <v>2901</v>
      </c>
      <c r="C9" s="514">
        <v>0.45413533834586467</v>
      </c>
      <c r="D9" s="513">
        <v>591076.23256000003</v>
      </c>
      <c r="E9" s="514">
        <v>0.15921077644710036</v>
      </c>
      <c r="F9" s="44"/>
      <c r="G9" s="77"/>
      <c r="H9" s="77"/>
    </row>
    <row r="10" spans="1:8">
      <c r="A10" s="512" t="s">
        <v>1503</v>
      </c>
      <c r="B10" s="513">
        <v>0</v>
      </c>
      <c r="C10" s="514">
        <v>0</v>
      </c>
      <c r="D10" s="513">
        <v>0</v>
      </c>
      <c r="E10" s="514">
        <v>0</v>
      </c>
      <c r="F10" s="44"/>
      <c r="G10" s="77"/>
      <c r="H10" s="77"/>
    </row>
    <row r="11" spans="1:8">
      <c r="A11" s="512" t="s">
        <v>1245</v>
      </c>
      <c r="B11" s="513">
        <v>63</v>
      </c>
      <c r="C11" s="514">
        <v>0.36956521739130432</v>
      </c>
      <c r="D11" s="513">
        <v>22364.897000000001</v>
      </c>
      <c r="E11" s="514">
        <v>0.45421572676041716</v>
      </c>
      <c r="F11" s="44"/>
      <c r="G11" s="77"/>
      <c r="H11" s="77"/>
    </row>
    <row r="12" spans="1:8">
      <c r="A12" s="512" t="s">
        <v>1231</v>
      </c>
      <c r="B12" s="513">
        <v>2407</v>
      </c>
      <c r="C12" s="514">
        <v>0.40842598010532477</v>
      </c>
      <c r="D12" s="513">
        <v>392264.36232000001</v>
      </c>
      <c r="E12" s="514">
        <v>0.32088511732379238</v>
      </c>
      <c r="F12" s="44"/>
      <c r="G12" s="77"/>
      <c r="H12" s="77"/>
    </row>
    <row r="13" spans="1:8">
      <c r="A13" s="512" t="s">
        <v>1504</v>
      </c>
      <c r="B13" s="513">
        <v>679</v>
      </c>
      <c r="C13" s="514">
        <v>-0.15965346534653466</v>
      </c>
      <c r="D13" s="513">
        <v>175254.94827000002</v>
      </c>
      <c r="E13" s="514">
        <v>-0.15716106655084355</v>
      </c>
      <c r="F13" s="44"/>
      <c r="G13" s="77"/>
      <c r="H13" s="77"/>
    </row>
    <row r="14" spans="1:8">
      <c r="A14" s="512" t="s">
        <v>1232</v>
      </c>
      <c r="B14" s="513">
        <v>4957</v>
      </c>
      <c r="C14" s="514">
        <v>1.7462603878116343</v>
      </c>
      <c r="D14" s="513">
        <v>820570.91398000007</v>
      </c>
      <c r="E14" s="514">
        <v>1.3846724568297526</v>
      </c>
      <c r="F14" s="44"/>
      <c r="G14" s="77"/>
      <c r="H14" s="77"/>
    </row>
    <row r="15" spans="1:8">
      <c r="A15" s="512" t="s">
        <v>1233</v>
      </c>
      <c r="B15" s="513">
        <v>950</v>
      </c>
      <c r="C15" s="514">
        <v>3.9387308533916851E-2</v>
      </c>
      <c r="D15" s="513">
        <v>141009.28696</v>
      </c>
      <c r="E15" s="514">
        <v>4.5597108124637326E-2</v>
      </c>
      <c r="F15" s="44"/>
      <c r="G15" s="77"/>
      <c r="H15" s="77"/>
    </row>
    <row r="16" spans="1:8">
      <c r="A16" s="512" t="s">
        <v>1505</v>
      </c>
      <c r="B16" s="513">
        <v>6496</v>
      </c>
      <c r="C16" s="514">
        <v>0.50440018527095876</v>
      </c>
      <c r="D16" s="513">
        <v>662138.74384000001</v>
      </c>
      <c r="E16" s="514">
        <v>0.29876400692938332</v>
      </c>
      <c r="F16" s="44"/>
      <c r="G16" s="77"/>
      <c r="H16" s="77"/>
    </row>
    <row r="17" spans="1:11">
      <c r="A17" s="512" t="s">
        <v>1234</v>
      </c>
      <c r="B17" s="513">
        <v>1207</v>
      </c>
      <c r="C17" s="514">
        <v>0.60505319148936165</v>
      </c>
      <c r="D17" s="513">
        <v>195970.34957999998</v>
      </c>
      <c r="E17" s="514">
        <v>0.17879178216259087</v>
      </c>
      <c r="F17" s="44"/>
      <c r="G17" s="77"/>
      <c r="H17" s="77"/>
    </row>
    <row r="18" spans="1:11">
      <c r="A18" s="512" t="s">
        <v>1506</v>
      </c>
      <c r="B18" s="513">
        <v>133</v>
      </c>
      <c r="C18" s="514">
        <v>9.9173553719008267E-2</v>
      </c>
      <c r="D18" s="513">
        <v>63853.369559999999</v>
      </c>
      <c r="E18" s="514">
        <v>-4.8390329785593128E-2</v>
      </c>
      <c r="F18" s="44"/>
      <c r="G18" s="77"/>
      <c r="H18" s="77"/>
    </row>
    <row r="19" spans="1:11" s="268" customFormat="1">
      <c r="A19" s="512" t="s">
        <v>1246</v>
      </c>
      <c r="B19" s="513">
        <v>4334</v>
      </c>
      <c r="C19" s="514">
        <v>0.41772980045796532</v>
      </c>
      <c r="D19" s="513">
        <v>593953.64192000008</v>
      </c>
      <c r="E19" s="514">
        <v>6.6040213369588943E-2</v>
      </c>
      <c r="F19" s="44"/>
      <c r="G19" s="77"/>
      <c r="H19" s="77"/>
    </row>
    <row r="20" spans="1:11">
      <c r="A20" s="512" t="s">
        <v>1235</v>
      </c>
      <c r="B20" s="513">
        <v>133</v>
      </c>
      <c r="C20" s="514">
        <v>65.5</v>
      </c>
      <c r="D20" s="513">
        <v>61718.295299999998</v>
      </c>
      <c r="E20" s="514">
        <v>83.2216106176745</v>
      </c>
      <c r="F20" s="44"/>
      <c r="G20" s="77"/>
      <c r="H20" s="77"/>
    </row>
    <row r="21" spans="1:11">
      <c r="A21" s="515" t="s">
        <v>360</v>
      </c>
      <c r="B21" s="516">
        <v>27245</v>
      </c>
      <c r="C21" s="517">
        <v>0.54301410205584189</v>
      </c>
      <c r="D21" s="516">
        <v>4142875.8714099997</v>
      </c>
      <c r="E21" s="517">
        <v>0.32854060272954577</v>
      </c>
      <c r="G21" s="77"/>
      <c r="H21" s="77"/>
    </row>
    <row r="22" spans="1:11">
      <c r="A22" s="17" t="s">
        <v>354</v>
      </c>
    </row>
    <row r="23" spans="1:11" ht="76.5" customHeight="1">
      <c r="A23" s="1170" t="s">
        <v>361</v>
      </c>
      <c r="B23" s="1170"/>
      <c r="C23" s="1170"/>
      <c r="D23" s="1170"/>
      <c r="E23" s="1170"/>
      <c r="G23" s="1178"/>
      <c r="H23" s="1178"/>
      <c r="I23" s="1178"/>
      <c r="J23" s="1178"/>
      <c r="K23" s="1178"/>
    </row>
    <row r="24" spans="1:11" ht="21.75" customHeight="1">
      <c r="A24" s="1171" t="s">
        <v>331</v>
      </c>
      <c r="B24" s="1171"/>
      <c r="C24" s="1171"/>
      <c r="D24" s="1171"/>
      <c r="E24" s="1171"/>
      <c r="F24" s="71"/>
    </row>
    <row r="25" spans="1:11" ht="12.75" customHeight="1"/>
    <row r="26" spans="1:11" ht="12.75" customHeight="1">
      <c r="A26" s="631"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884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4.4"/>
  <cols>
    <col min="1" max="1" width="30.88671875" customWidth="1"/>
    <col min="2" max="2" width="11.5546875" customWidth="1"/>
    <col min="3" max="3" width="11.44140625" customWidth="1"/>
    <col min="4" max="4" width="19.88671875" customWidth="1"/>
    <col min="5" max="5" width="11.5546875" customWidth="1"/>
    <col min="6" max="6" width="15.5546875" customWidth="1"/>
    <col min="7" max="7" width="12.109375" customWidth="1"/>
    <col min="8" max="8" width="18.88671875" customWidth="1"/>
    <col min="9" max="9" width="12.5546875" customWidth="1"/>
  </cols>
  <sheetData>
    <row r="1" spans="1:9" ht="12.75" customHeight="1">
      <c r="A1" s="147" t="s">
        <v>735</v>
      </c>
    </row>
    <row r="2" spans="1:9" ht="12.75" customHeight="1">
      <c r="A2" s="541" t="s">
        <v>736</v>
      </c>
    </row>
    <row r="3" spans="1:9" ht="12.75" customHeight="1">
      <c r="E3" s="74"/>
      <c r="F3" s="74"/>
      <c r="I3" s="65" t="s">
        <v>334</v>
      </c>
    </row>
    <row r="4" spans="1:9" s="268" customFormat="1" ht="21" customHeight="1">
      <c r="A4" s="460"/>
      <c r="B4" s="1173" t="s">
        <v>332</v>
      </c>
      <c r="C4" s="1173"/>
      <c r="D4" s="1173"/>
      <c r="E4" s="1173"/>
      <c r="F4" s="1173" t="s">
        <v>333</v>
      </c>
      <c r="G4" s="1173"/>
      <c r="H4" s="1173"/>
      <c r="I4" s="1173"/>
    </row>
    <row r="5" spans="1:9" ht="89.25" customHeight="1">
      <c r="A5" s="470" t="s">
        <v>335</v>
      </c>
      <c r="B5" s="822" t="s">
        <v>336</v>
      </c>
      <c r="C5" s="1180" t="s">
        <v>337</v>
      </c>
      <c r="D5" s="822" t="s">
        <v>813</v>
      </c>
      <c r="E5" s="1180" t="s">
        <v>337</v>
      </c>
      <c r="F5" s="822" t="s">
        <v>338</v>
      </c>
      <c r="G5" s="1180" t="s">
        <v>900</v>
      </c>
      <c r="H5" s="822" t="s">
        <v>814</v>
      </c>
      <c r="I5" s="1180" t="s">
        <v>900</v>
      </c>
    </row>
    <row r="6" spans="1:9" ht="17.25" customHeight="1">
      <c r="A6" s="490"/>
      <c r="B6" s="510">
        <v>44377</v>
      </c>
      <c r="C6" s="1180"/>
      <c r="D6" s="510">
        <v>44377</v>
      </c>
      <c r="E6" s="1180"/>
      <c r="F6" s="510" t="s">
        <v>1500</v>
      </c>
      <c r="G6" s="1180"/>
      <c r="H6" s="510" t="s">
        <v>1500</v>
      </c>
      <c r="I6" s="1180"/>
    </row>
    <row r="7" spans="1:9" ht="12.75" customHeight="1">
      <c r="A7" s="503" t="s">
        <v>340</v>
      </c>
      <c r="B7" s="504"/>
      <c r="C7" s="505"/>
      <c r="D7" s="504"/>
      <c r="E7" s="505"/>
      <c r="F7" s="504"/>
      <c r="G7" s="505"/>
      <c r="H7" s="504"/>
      <c r="I7" s="505"/>
    </row>
    <row r="8" spans="1:9" ht="12.75" customHeight="1">
      <c r="A8" s="495" t="s">
        <v>341</v>
      </c>
      <c r="B8" s="492">
        <v>30</v>
      </c>
      <c r="C8" s="493">
        <v>-9.0909090909090912E-2</v>
      </c>
      <c r="D8" s="494">
        <v>135445.29757999998</v>
      </c>
      <c r="E8" s="493">
        <v>-0.20513643634726075</v>
      </c>
      <c r="F8" s="492">
        <v>0</v>
      </c>
      <c r="G8" s="493">
        <v>-1</v>
      </c>
      <c r="H8" s="494">
        <v>0</v>
      </c>
      <c r="I8" s="493">
        <v>-1</v>
      </c>
    </row>
    <row r="9" spans="1:9" ht="12.75" customHeight="1">
      <c r="A9" s="495" t="s">
        <v>342</v>
      </c>
      <c r="B9" s="492">
        <v>33525</v>
      </c>
      <c r="C9" s="493">
        <v>-2.9358116911317639E-2</v>
      </c>
      <c r="D9" s="494">
        <v>1868599.10512</v>
      </c>
      <c r="E9" s="493">
        <v>8.5977835085237469E-3</v>
      </c>
      <c r="F9" s="492">
        <v>5643</v>
      </c>
      <c r="G9" s="493">
        <v>0.51165282614519159</v>
      </c>
      <c r="H9" s="494">
        <v>596374.26375000004</v>
      </c>
      <c r="I9" s="493">
        <v>0.35754499451250515</v>
      </c>
    </row>
    <row r="10" spans="1:9" ht="12.75" customHeight="1">
      <c r="A10" s="491" t="s">
        <v>343</v>
      </c>
      <c r="B10" s="492">
        <v>6193</v>
      </c>
      <c r="C10" s="493">
        <v>-9.2866559250036618E-2</v>
      </c>
      <c r="D10" s="494">
        <v>365488.88481000002</v>
      </c>
      <c r="E10" s="493">
        <v>-7.9003924702376493E-2</v>
      </c>
      <c r="F10" s="492">
        <v>765</v>
      </c>
      <c r="G10" s="493">
        <v>0.40625</v>
      </c>
      <c r="H10" s="494">
        <v>73439.4516</v>
      </c>
      <c r="I10" s="493">
        <v>0.22753326485710285</v>
      </c>
    </row>
    <row r="11" spans="1:9" ht="12.75" customHeight="1">
      <c r="A11" s="495" t="s">
        <v>344</v>
      </c>
      <c r="B11" s="492">
        <v>33</v>
      </c>
      <c r="C11" s="493">
        <v>-0.5714285714285714</v>
      </c>
      <c r="D11" s="494">
        <v>10559.38983</v>
      </c>
      <c r="E11" s="493">
        <v>-0.55888632156197493</v>
      </c>
      <c r="F11" s="492">
        <v>1</v>
      </c>
      <c r="G11" s="493" t="s">
        <v>146</v>
      </c>
      <c r="H11" s="494">
        <v>369.52040999999997</v>
      </c>
      <c r="I11" s="493" t="s">
        <v>146</v>
      </c>
    </row>
    <row r="12" spans="1:9" ht="12.75" customHeight="1">
      <c r="A12" s="496" t="s">
        <v>345</v>
      </c>
      <c r="B12" s="492">
        <v>0</v>
      </c>
      <c r="C12" s="493" t="s">
        <v>146</v>
      </c>
      <c r="D12" s="494">
        <v>0</v>
      </c>
      <c r="E12" s="493" t="s">
        <v>146</v>
      </c>
      <c r="F12" s="492">
        <v>0</v>
      </c>
      <c r="G12" s="493" t="s">
        <v>146</v>
      </c>
      <c r="H12" s="494">
        <v>0</v>
      </c>
      <c r="I12" s="493" t="s">
        <v>146</v>
      </c>
    </row>
    <row r="13" spans="1:9" ht="28.8">
      <c r="A13" s="491" t="s">
        <v>346</v>
      </c>
      <c r="B13" s="492">
        <v>516</v>
      </c>
      <c r="C13" s="493">
        <v>-8.9947089947089942E-2</v>
      </c>
      <c r="D13" s="494">
        <v>61681.208050000001</v>
      </c>
      <c r="E13" s="493">
        <v>-0.11781608914698855</v>
      </c>
      <c r="F13" s="492">
        <v>33</v>
      </c>
      <c r="G13" s="493">
        <v>0.17857142857142858</v>
      </c>
      <c r="H13" s="494">
        <v>9070.5997099999986</v>
      </c>
      <c r="I13" s="493">
        <v>-0.69627578062226558</v>
      </c>
    </row>
    <row r="14" spans="1:9" ht="12.75" customHeight="1">
      <c r="A14" s="495" t="s">
        <v>347</v>
      </c>
      <c r="B14" s="492">
        <v>13</v>
      </c>
      <c r="C14" s="493">
        <v>0.625</v>
      </c>
      <c r="D14" s="494">
        <v>417.32663000000002</v>
      </c>
      <c r="E14" s="493">
        <v>0.78282139691739827</v>
      </c>
      <c r="F14" s="492">
        <v>6</v>
      </c>
      <c r="G14" s="493">
        <v>2</v>
      </c>
      <c r="H14" s="494">
        <v>455.59062</v>
      </c>
      <c r="I14" s="493">
        <v>3.9311734291302405</v>
      </c>
    </row>
    <row r="15" spans="1:9" ht="22.5" customHeight="1">
      <c r="A15" s="497" t="s">
        <v>348</v>
      </c>
      <c r="B15" s="500">
        <v>40310</v>
      </c>
      <c r="C15" s="499">
        <v>-4.1402106965351598E-2</v>
      </c>
      <c r="D15" s="500">
        <v>2442191.21202</v>
      </c>
      <c r="E15" s="499">
        <v>-2.8564593027390017E-2</v>
      </c>
      <c r="F15" s="500">
        <v>6448</v>
      </c>
      <c r="G15" s="501">
        <v>0.49536178107606677</v>
      </c>
      <c r="H15" s="500">
        <v>679709.4260900002</v>
      </c>
      <c r="I15" s="501">
        <v>0.2512527067158512</v>
      </c>
    </row>
    <row r="16" spans="1:9" ht="15" customHeight="1">
      <c r="A16" s="503" t="s">
        <v>349</v>
      </c>
      <c r="B16" s="506"/>
      <c r="C16" s="502"/>
      <c r="D16" s="506"/>
      <c r="E16" s="507"/>
      <c r="F16" s="506"/>
      <c r="G16" s="502"/>
      <c r="H16" s="506"/>
      <c r="I16" s="507"/>
    </row>
    <row r="17" spans="1:9" ht="12.75" customHeight="1">
      <c r="A17" s="495" t="s">
        <v>341</v>
      </c>
      <c r="B17" s="492">
        <v>241</v>
      </c>
      <c r="C17" s="493">
        <v>-0.16608996539792387</v>
      </c>
      <c r="D17" s="492">
        <v>542084.16523000004</v>
      </c>
      <c r="E17" s="493">
        <v>-0.20180388661180806</v>
      </c>
      <c r="F17" s="492">
        <v>5</v>
      </c>
      <c r="G17" s="493">
        <v>0</v>
      </c>
      <c r="H17" s="494">
        <v>15436.879939999999</v>
      </c>
      <c r="I17" s="493">
        <v>2.5893860992679469</v>
      </c>
    </row>
    <row r="18" spans="1:9" ht="12.75" customHeight="1">
      <c r="A18" s="495" t="s">
        <v>342</v>
      </c>
      <c r="B18" s="492">
        <v>79785</v>
      </c>
      <c r="C18" s="493">
        <v>7.9517778860204585E-2</v>
      </c>
      <c r="D18" s="492">
        <v>6612850.0644100001</v>
      </c>
      <c r="E18" s="493">
        <v>4.3799623759282612E-2</v>
      </c>
      <c r="F18" s="492">
        <v>16350</v>
      </c>
      <c r="G18" s="493">
        <v>0.63124812930260399</v>
      </c>
      <c r="H18" s="494">
        <v>2188573.7830299996</v>
      </c>
      <c r="I18" s="493">
        <v>0.60402828959347232</v>
      </c>
    </row>
    <row r="19" spans="1:9" ht="12.75" customHeight="1">
      <c r="A19" s="491" t="s">
        <v>343</v>
      </c>
      <c r="B19" s="492">
        <v>22680</v>
      </c>
      <c r="C19" s="493">
        <v>9.9300886137952526E-3</v>
      </c>
      <c r="D19" s="492">
        <v>3729100.5629799999</v>
      </c>
      <c r="E19" s="493">
        <v>-6.0367063647905485E-2</v>
      </c>
      <c r="F19" s="492">
        <v>3205</v>
      </c>
      <c r="G19" s="493">
        <v>0.36615515771526003</v>
      </c>
      <c r="H19" s="494">
        <v>743405.30686999985</v>
      </c>
      <c r="I19" s="493">
        <v>0.16160148135031199</v>
      </c>
    </row>
    <row r="20" spans="1:9" ht="12.75" customHeight="1">
      <c r="A20" s="495" t="s">
        <v>344</v>
      </c>
      <c r="B20" s="492">
        <v>1443</v>
      </c>
      <c r="C20" s="493">
        <v>-2.1031207598371779E-2</v>
      </c>
      <c r="D20" s="492">
        <v>1232956.3550400003</v>
      </c>
      <c r="E20" s="493">
        <v>7.7550864494993219E-3</v>
      </c>
      <c r="F20" s="492">
        <v>136</v>
      </c>
      <c r="G20" s="493">
        <v>-0.33004926108374383</v>
      </c>
      <c r="H20" s="494">
        <v>147217.04129999998</v>
      </c>
      <c r="I20" s="493">
        <v>-0.38180058790221444</v>
      </c>
    </row>
    <row r="21" spans="1:9" ht="12.75" customHeight="1">
      <c r="A21" s="496" t="s">
        <v>345</v>
      </c>
      <c r="B21" s="492">
        <v>0</v>
      </c>
      <c r="C21" s="493" t="s">
        <v>146</v>
      </c>
      <c r="D21" s="492">
        <v>0</v>
      </c>
      <c r="E21" s="493" t="s">
        <v>146</v>
      </c>
      <c r="F21" s="492">
        <v>0</v>
      </c>
      <c r="G21" s="493" t="s">
        <v>146</v>
      </c>
      <c r="H21" s="494">
        <v>0</v>
      </c>
      <c r="I21" s="493" t="s">
        <v>146</v>
      </c>
    </row>
    <row r="22" spans="1:9" ht="28.8">
      <c r="A22" s="491" t="s">
        <v>346</v>
      </c>
      <c r="B22" s="492">
        <v>7797</v>
      </c>
      <c r="C22" s="493">
        <v>3.93228472407358E-2</v>
      </c>
      <c r="D22" s="492">
        <v>2024233.0945199998</v>
      </c>
      <c r="E22" s="493">
        <v>-8.2699098177061184E-2</v>
      </c>
      <c r="F22" s="492">
        <v>1074</v>
      </c>
      <c r="G22" s="493">
        <v>0.46122448979591835</v>
      </c>
      <c r="H22" s="494">
        <v>366200.78604000004</v>
      </c>
      <c r="I22" s="493">
        <v>0.1317001585549189</v>
      </c>
    </row>
    <row r="23" spans="1:9" ht="12.75" customHeight="1">
      <c r="A23" s="495" t="s">
        <v>350</v>
      </c>
      <c r="B23" s="492">
        <v>327</v>
      </c>
      <c r="C23" s="493">
        <v>-4.3859649122807015E-2</v>
      </c>
      <c r="D23" s="492">
        <v>28631.836290000003</v>
      </c>
      <c r="E23" s="493">
        <v>-0.22366055042423771</v>
      </c>
      <c r="F23" s="492">
        <v>27</v>
      </c>
      <c r="G23" s="493">
        <v>-0.18181818181818182</v>
      </c>
      <c r="H23" s="494">
        <v>2332.6481399999998</v>
      </c>
      <c r="I23" s="493">
        <v>-0.50501669108220582</v>
      </c>
    </row>
    <row r="24" spans="1:9" ht="22.5" customHeight="1">
      <c r="A24" s="497" t="s">
        <v>351</v>
      </c>
      <c r="B24" s="498">
        <v>112273</v>
      </c>
      <c r="C24" s="499">
        <v>5.9459102404408715E-2</v>
      </c>
      <c r="D24" s="500">
        <v>14169856.078470001</v>
      </c>
      <c r="E24" s="499">
        <v>-1.9404384575598253E-2</v>
      </c>
      <c r="F24" s="500">
        <v>20797</v>
      </c>
      <c r="G24" s="501">
        <v>0.55841139003372053</v>
      </c>
      <c r="H24" s="500">
        <v>3463166.4453199995</v>
      </c>
      <c r="I24" s="501">
        <v>0.34484438688941238</v>
      </c>
    </row>
    <row r="25" spans="1:9" ht="15" customHeight="1">
      <c r="A25" s="503" t="s">
        <v>352</v>
      </c>
      <c r="B25" s="506"/>
      <c r="C25" s="502"/>
      <c r="D25" s="506"/>
      <c r="E25" s="508"/>
      <c r="F25" s="506"/>
      <c r="G25" s="502"/>
      <c r="H25" s="506"/>
      <c r="I25" s="508"/>
    </row>
    <row r="26" spans="1:9" ht="12.75" customHeight="1">
      <c r="A26" s="495" t="s">
        <v>341</v>
      </c>
      <c r="B26" s="492">
        <v>12</v>
      </c>
      <c r="C26" s="493">
        <v>0</v>
      </c>
      <c r="D26" s="492">
        <v>120.77128999999999</v>
      </c>
      <c r="E26" s="493">
        <v>-0.72303031640117277</v>
      </c>
      <c r="F26" s="492"/>
      <c r="G26" s="493"/>
      <c r="H26" s="492"/>
      <c r="I26" s="493"/>
    </row>
    <row r="27" spans="1:9" ht="12.75" customHeight="1">
      <c r="A27" s="495" t="s">
        <v>342</v>
      </c>
      <c r="B27" s="492">
        <v>5</v>
      </c>
      <c r="C27" s="493">
        <v>0</v>
      </c>
      <c r="D27" s="492">
        <v>1.4999999999999999E-4</v>
      </c>
      <c r="E27" s="493">
        <v>0</v>
      </c>
      <c r="F27" s="492"/>
      <c r="G27" s="493"/>
      <c r="H27" s="492"/>
      <c r="I27" s="493"/>
    </row>
    <row r="28" spans="1:9" ht="12.75" customHeight="1">
      <c r="A28" s="491" t="s">
        <v>343</v>
      </c>
      <c r="B28" s="492">
        <v>0</v>
      </c>
      <c r="C28" s="493">
        <v>-1</v>
      </c>
      <c r="D28" s="492">
        <v>0</v>
      </c>
      <c r="E28" s="493" t="s">
        <v>146</v>
      </c>
      <c r="F28" s="492"/>
      <c r="G28" s="493"/>
      <c r="H28" s="492"/>
      <c r="I28" s="493"/>
    </row>
    <row r="29" spans="1:9" ht="12.75" customHeight="1">
      <c r="A29" s="495" t="s">
        <v>344</v>
      </c>
      <c r="B29" s="492">
        <v>0</v>
      </c>
      <c r="C29" s="493" t="s">
        <v>146</v>
      </c>
      <c r="D29" s="492">
        <v>0</v>
      </c>
      <c r="E29" s="493" t="s">
        <v>146</v>
      </c>
      <c r="F29" s="492"/>
      <c r="G29" s="493"/>
      <c r="H29" s="492"/>
      <c r="I29" s="493"/>
    </row>
    <row r="30" spans="1:9" ht="12.75" customHeight="1">
      <c r="A30" s="496" t="s">
        <v>353</v>
      </c>
      <c r="B30" s="492">
        <v>0</v>
      </c>
      <c r="C30" s="493" t="s">
        <v>146</v>
      </c>
      <c r="D30" s="492">
        <v>0</v>
      </c>
      <c r="E30" s="493" t="s">
        <v>146</v>
      </c>
      <c r="F30" s="492"/>
      <c r="G30" s="493"/>
      <c r="H30" s="492"/>
      <c r="I30" s="493"/>
    </row>
    <row r="31" spans="1:9" ht="28.8">
      <c r="A31" s="491" t="s">
        <v>346</v>
      </c>
      <c r="B31" s="492">
        <v>6</v>
      </c>
      <c r="C31" s="493">
        <v>0</v>
      </c>
      <c r="D31" s="492">
        <v>0</v>
      </c>
      <c r="E31" s="493" t="s">
        <v>146</v>
      </c>
      <c r="F31" s="492"/>
      <c r="G31" s="493"/>
      <c r="H31" s="492"/>
      <c r="I31" s="493"/>
    </row>
    <row r="32" spans="1:9" ht="12.75" customHeight="1">
      <c r="A32" s="495" t="s">
        <v>347</v>
      </c>
      <c r="B32" s="492">
        <v>0</v>
      </c>
      <c r="C32" s="493" t="s">
        <v>146</v>
      </c>
      <c r="D32" s="492">
        <v>0</v>
      </c>
      <c r="E32" s="493" t="s">
        <v>146</v>
      </c>
      <c r="F32" s="492"/>
      <c r="G32" s="493"/>
      <c r="H32" s="492"/>
      <c r="I32" s="493"/>
    </row>
    <row r="33" spans="1:9" ht="22.5" customHeight="1">
      <c r="A33" s="497" t="s">
        <v>348</v>
      </c>
      <c r="B33" s="500">
        <v>23</v>
      </c>
      <c r="C33" s="499">
        <v>-4.1666666666666664E-2</v>
      </c>
      <c r="D33" s="500">
        <v>120.77144</v>
      </c>
      <c r="E33" s="499">
        <v>-0.72303006767805855</v>
      </c>
      <c r="F33" s="500"/>
      <c r="G33" s="499"/>
      <c r="H33" s="500"/>
      <c r="I33" s="499"/>
    </row>
    <row r="34" spans="1:9" ht="12.75" customHeight="1">
      <c r="A34" s="17" t="s">
        <v>354</v>
      </c>
    </row>
    <row r="35" spans="1:9" ht="48" customHeight="1">
      <c r="A35" s="1181" t="s">
        <v>355</v>
      </c>
      <c r="B35" s="1181"/>
      <c r="C35" s="1181"/>
      <c r="D35" s="1181"/>
      <c r="E35" s="1181"/>
      <c r="F35" s="1181"/>
      <c r="G35" s="1181"/>
      <c r="H35" s="1181"/>
      <c r="I35" s="1181"/>
    </row>
    <row r="36" spans="1:9" ht="25.5" customHeight="1">
      <c r="A36" s="1179" t="s">
        <v>356</v>
      </c>
      <c r="B36" s="1179"/>
      <c r="C36" s="1179"/>
      <c r="D36" s="1179"/>
      <c r="E36" s="1179"/>
      <c r="F36" s="1179"/>
      <c r="G36" s="1179"/>
      <c r="H36" s="1179"/>
      <c r="I36" s="1179"/>
    </row>
    <row r="37" spans="1:9" ht="58.5" customHeight="1">
      <c r="A37" s="1170" t="s">
        <v>815</v>
      </c>
      <c r="B37" s="1170"/>
      <c r="C37" s="1170"/>
      <c r="D37" s="1170"/>
      <c r="E37" s="1170"/>
      <c r="F37" s="1170"/>
      <c r="G37" s="1170"/>
      <c r="H37" s="1170"/>
      <c r="I37" s="1170"/>
    </row>
    <row r="38" spans="1:9" ht="22.5" customHeight="1">
      <c r="A38" s="1179" t="s">
        <v>331</v>
      </c>
      <c r="B38" s="1179"/>
      <c r="C38" s="1179"/>
      <c r="D38" s="1179"/>
      <c r="E38" s="1179"/>
      <c r="F38" s="1179"/>
      <c r="G38" s="1179"/>
      <c r="H38" s="1179"/>
      <c r="I38" s="1179"/>
    </row>
    <row r="39" spans="1:9" ht="12.75" customHeight="1"/>
    <row r="40" spans="1:9" ht="12.75" customHeight="1">
      <c r="A40" s="631"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2" t="s">
        <v>885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4.4"/>
  <cols>
    <col min="1" max="1" width="39.109375" bestFit="1" customWidth="1"/>
    <col min="2" max="13" width="10" customWidth="1"/>
    <col min="14" max="14" width="9.44140625" bestFit="1" customWidth="1"/>
    <col min="15" max="15" width="12.109375" customWidth="1"/>
  </cols>
  <sheetData>
    <row r="1" spans="1:15">
      <c r="A1" s="150" t="s">
        <v>737</v>
      </c>
      <c r="C1" s="43"/>
      <c r="O1" s="140"/>
    </row>
    <row r="2" spans="1:15">
      <c r="A2" s="540" t="s">
        <v>738</v>
      </c>
      <c r="O2" s="66"/>
    </row>
    <row r="3" spans="1:15" ht="12.75" customHeight="1">
      <c r="A3" s="43"/>
      <c r="B3" s="64"/>
      <c r="C3" s="64"/>
      <c r="D3" s="64"/>
      <c r="E3" s="64"/>
      <c r="F3" s="64"/>
      <c r="G3" s="64"/>
      <c r="H3" s="64"/>
      <c r="I3" s="64"/>
      <c r="J3" s="64"/>
      <c r="K3" s="64"/>
      <c r="L3" s="64"/>
      <c r="M3" s="64"/>
      <c r="O3" s="65" t="s">
        <v>259</v>
      </c>
    </row>
    <row r="4" spans="1:15" ht="30.75" customHeight="1">
      <c r="A4" s="518" t="s">
        <v>1501</v>
      </c>
      <c r="B4" s="1182" t="s">
        <v>297</v>
      </c>
      <c r="C4" s="1182"/>
      <c r="D4" s="1182" t="s">
        <v>298</v>
      </c>
      <c r="E4" s="1182"/>
      <c r="F4" s="1182" t="s">
        <v>299</v>
      </c>
      <c r="G4" s="1182"/>
      <c r="H4" s="1182" t="s">
        <v>300</v>
      </c>
      <c r="I4" s="1182"/>
      <c r="J4" s="1182" t="s">
        <v>301</v>
      </c>
      <c r="K4" s="1182"/>
      <c r="L4" s="1182" t="s">
        <v>302</v>
      </c>
      <c r="M4" s="1182"/>
      <c r="N4" s="1182" t="s">
        <v>303</v>
      </c>
      <c r="O4" s="1182"/>
    </row>
    <row r="5" spans="1:15" ht="48.75" customHeight="1">
      <c r="A5" s="809" t="s">
        <v>296</v>
      </c>
      <c r="B5" s="810" t="s">
        <v>304</v>
      </c>
      <c r="C5" s="810" t="s">
        <v>305</v>
      </c>
      <c r="D5" s="810" t="s">
        <v>304</v>
      </c>
      <c r="E5" s="810" t="s">
        <v>305</v>
      </c>
      <c r="F5" s="810" t="s">
        <v>304</v>
      </c>
      <c r="G5" s="810" t="s">
        <v>305</v>
      </c>
      <c r="H5" s="810" t="s">
        <v>304</v>
      </c>
      <c r="I5" s="810" t="s">
        <v>305</v>
      </c>
      <c r="J5" s="810" t="s">
        <v>304</v>
      </c>
      <c r="K5" s="810" t="s">
        <v>305</v>
      </c>
      <c r="L5" s="810" t="s">
        <v>304</v>
      </c>
      <c r="M5" s="810" t="s">
        <v>305</v>
      </c>
      <c r="N5" s="810" t="s">
        <v>304</v>
      </c>
      <c r="O5" s="810" t="s">
        <v>305</v>
      </c>
    </row>
    <row r="6" spans="1:15" ht="13.5" customHeight="1">
      <c r="A6" s="519" t="s">
        <v>306</v>
      </c>
      <c r="B6" s="520">
        <v>14318464.901010001</v>
      </c>
      <c r="C6" s="520">
        <v>385286.99041000003</v>
      </c>
      <c r="D6" s="520">
        <v>108632.60438999998</v>
      </c>
      <c r="E6" s="520">
        <v>41268.257180000008</v>
      </c>
      <c r="F6" s="520">
        <v>29359.570660000001</v>
      </c>
      <c r="G6" s="520">
        <v>8131.2287999999999</v>
      </c>
      <c r="H6" s="520">
        <v>35339.48878</v>
      </c>
      <c r="I6" s="520">
        <v>15984.03247</v>
      </c>
      <c r="J6" s="520">
        <v>230674.35671000002</v>
      </c>
      <c r="K6" s="520">
        <v>217039.58845000001</v>
      </c>
      <c r="L6" s="520">
        <v>14722470.921559999</v>
      </c>
      <c r="M6" s="520">
        <v>667710.0973100001</v>
      </c>
      <c r="N6" s="520">
        <v>2354769.9523199997</v>
      </c>
      <c r="O6" s="520">
        <v>221974.57265000002</v>
      </c>
    </row>
    <row r="7" spans="1:15" ht="13.5" customHeight="1">
      <c r="A7" s="523" t="s">
        <v>307</v>
      </c>
      <c r="B7" s="524">
        <v>544919.89390000002</v>
      </c>
      <c r="C7" s="524">
        <v>33814.54593</v>
      </c>
      <c r="D7" s="524">
        <v>16714.636170000002</v>
      </c>
      <c r="E7" s="524">
        <v>16485.032009999999</v>
      </c>
      <c r="F7" s="524">
        <v>64.185000000000002</v>
      </c>
      <c r="G7" s="524">
        <v>0</v>
      </c>
      <c r="H7" s="524">
        <v>1048.53953</v>
      </c>
      <c r="I7" s="524">
        <v>91.142009999999999</v>
      </c>
      <c r="J7" s="524">
        <v>70547.414780000006</v>
      </c>
      <c r="K7" s="524">
        <v>64350.255949999999</v>
      </c>
      <c r="L7" s="524">
        <v>633294.66937999998</v>
      </c>
      <c r="M7" s="524">
        <v>114740.9759</v>
      </c>
      <c r="N7" s="524">
        <v>300656.10042999999</v>
      </c>
      <c r="O7" s="524">
        <v>30314.347959999999</v>
      </c>
    </row>
    <row r="8" spans="1:15" ht="13.5" customHeight="1">
      <c r="A8" s="523" t="s">
        <v>308</v>
      </c>
      <c r="B8" s="524">
        <v>6727727.8007200006</v>
      </c>
      <c r="C8" s="524">
        <v>102264.33133</v>
      </c>
      <c r="D8" s="524">
        <v>29519.710560000003</v>
      </c>
      <c r="E8" s="524">
        <v>4221.8191099999995</v>
      </c>
      <c r="F8" s="524">
        <v>14807.679259999997</v>
      </c>
      <c r="G8" s="524">
        <v>2388.7663099999995</v>
      </c>
      <c r="H8" s="524">
        <v>10947.113069999999</v>
      </c>
      <c r="I8" s="524">
        <v>3840.1248499999997</v>
      </c>
      <c r="J8" s="524">
        <v>55952.686139999998</v>
      </c>
      <c r="K8" s="524">
        <v>55141.982710000011</v>
      </c>
      <c r="L8" s="524">
        <v>6838954.9897600012</v>
      </c>
      <c r="M8" s="524">
        <v>167857.02431000001</v>
      </c>
      <c r="N8" s="524">
        <v>410571.14574000001</v>
      </c>
      <c r="O8" s="524">
        <v>18695.734409999997</v>
      </c>
    </row>
    <row r="9" spans="1:15" ht="13.5" customHeight="1">
      <c r="A9" s="523" t="s">
        <v>309</v>
      </c>
      <c r="B9" s="524">
        <v>3739778.1653900007</v>
      </c>
      <c r="C9" s="524">
        <v>141176.47643000001</v>
      </c>
      <c r="D9" s="524">
        <v>39605.104359999998</v>
      </c>
      <c r="E9" s="524">
        <v>17121.842549999998</v>
      </c>
      <c r="F9" s="524">
        <v>8371.3201300000001</v>
      </c>
      <c r="G9" s="524">
        <v>4389.9461000000001</v>
      </c>
      <c r="H9" s="524">
        <v>20901.133280000002</v>
      </c>
      <c r="I9" s="524">
        <v>11528.096760000002</v>
      </c>
      <c r="J9" s="524">
        <v>42712.906340000001</v>
      </c>
      <c r="K9" s="524">
        <v>37918.473380000003</v>
      </c>
      <c r="L9" s="524">
        <v>3851368.6294999998</v>
      </c>
      <c r="M9" s="524">
        <v>212134.83522000001</v>
      </c>
      <c r="N9" s="524">
        <v>913054.95221999986</v>
      </c>
      <c r="O9" s="524">
        <v>117350.42329000001</v>
      </c>
    </row>
    <row r="10" spans="1:15" ht="13.5" customHeight="1">
      <c r="A10" s="523" t="s">
        <v>310</v>
      </c>
      <c r="B10" s="524">
        <v>1230777.1303400001</v>
      </c>
      <c r="C10" s="524">
        <v>62142.536200000002</v>
      </c>
      <c r="D10" s="524">
        <v>17403.957100000003</v>
      </c>
      <c r="E10" s="524">
        <v>1741.7557300000001</v>
      </c>
      <c r="F10" s="524">
        <v>386.13779999999997</v>
      </c>
      <c r="G10" s="524">
        <v>63.674150000000004</v>
      </c>
      <c r="H10" s="524">
        <v>208.10040000000001</v>
      </c>
      <c r="I10" s="524">
        <v>81.164910000000006</v>
      </c>
      <c r="J10" s="524">
        <v>6744.5216</v>
      </c>
      <c r="K10" s="524">
        <v>6742.5939799999996</v>
      </c>
      <c r="L10" s="524">
        <v>1255519.84724</v>
      </c>
      <c r="M10" s="524">
        <v>70771.724969999996</v>
      </c>
      <c r="N10" s="524">
        <v>438163.27470000007</v>
      </c>
      <c r="O10" s="524">
        <v>37912.648990000002</v>
      </c>
    </row>
    <row r="11" spans="1:15" ht="13.5" customHeight="1">
      <c r="A11" s="523" t="s">
        <v>311</v>
      </c>
      <c r="B11" s="524">
        <v>0</v>
      </c>
      <c r="C11" s="524">
        <v>0</v>
      </c>
      <c r="D11" s="524">
        <v>0</v>
      </c>
      <c r="E11" s="524">
        <v>0</v>
      </c>
      <c r="F11" s="524">
        <v>0</v>
      </c>
      <c r="G11" s="524">
        <v>0</v>
      </c>
      <c r="H11" s="524">
        <v>0</v>
      </c>
      <c r="I11" s="524">
        <v>0</v>
      </c>
      <c r="J11" s="524">
        <v>0</v>
      </c>
      <c r="K11" s="524">
        <v>0</v>
      </c>
      <c r="L11" s="524">
        <v>0</v>
      </c>
      <c r="M11" s="524">
        <v>0</v>
      </c>
      <c r="N11" s="524">
        <v>0</v>
      </c>
      <c r="O11" s="524">
        <v>0</v>
      </c>
    </row>
    <row r="12" spans="1:15" ht="20.399999999999999">
      <c r="A12" s="523" t="s">
        <v>312</v>
      </c>
      <c r="B12" s="524">
        <v>2045863.4555500003</v>
      </c>
      <c r="C12" s="524">
        <v>44081.844720000001</v>
      </c>
      <c r="D12" s="524">
        <v>5308.8481999999995</v>
      </c>
      <c r="E12" s="524">
        <v>1697.8077799999999</v>
      </c>
      <c r="F12" s="524">
        <v>5536.3495000000003</v>
      </c>
      <c r="G12" s="524">
        <v>1169.9040600000001</v>
      </c>
      <c r="H12" s="524">
        <v>2151.6503200000002</v>
      </c>
      <c r="I12" s="524">
        <v>373.18056000000001</v>
      </c>
      <c r="J12" s="524">
        <v>52758.12371</v>
      </c>
      <c r="K12" s="524">
        <v>50969.068039999991</v>
      </c>
      <c r="L12" s="524">
        <v>2111618.4272799999</v>
      </c>
      <c r="M12" s="524">
        <v>98291.805159999974</v>
      </c>
      <c r="N12" s="524">
        <v>289111.87671999994</v>
      </c>
      <c r="O12" s="524">
        <v>17476.274400000002</v>
      </c>
    </row>
    <row r="13" spans="1:15" ht="13.5" customHeight="1">
      <c r="A13" s="523" t="s">
        <v>313</v>
      </c>
      <c r="B13" s="524">
        <v>29398.455109999999</v>
      </c>
      <c r="C13" s="524">
        <v>1807.2558000000001</v>
      </c>
      <c r="D13" s="524">
        <v>80.347999999999999</v>
      </c>
      <c r="E13" s="524">
        <v>0</v>
      </c>
      <c r="F13" s="524">
        <v>193.89896999999999</v>
      </c>
      <c r="G13" s="524">
        <v>118.93817999999999</v>
      </c>
      <c r="H13" s="524">
        <v>82.952179999999998</v>
      </c>
      <c r="I13" s="524">
        <v>70.32338</v>
      </c>
      <c r="J13" s="524">
        <v>1958.7041400000001</v>
      </c>
      <c r="K13" s="524">
        <v>1917.2143900000001</v>
      </c>
      <c r="L13" s="524">
        <v>31714.358400000001</v>
      </c>
      <c r="M13" s="524">
        <v>3913.7317499999999</v>
      </c>
      <c r="N13" s="524">
        <v>3212.6025100000002</v>
      </c>
      <c r="O13" s="524">
        <v>225.14359999999999</v>
      </c>
    </row>
    <row r="14" spans="1:15" ht="13.5" customHeight="1">
      <c r="A14" s="519" t="s">
        <v>314</v>
      </c>
      <c r="B14" s="520">
        <v>2506783.9074499994</v>
      </c>
      <c r="C14" s="520">
        <v>3268.3369599999996</v>
      </c>
      <c r="D14" s="520">
        <v>8714.5102199999983</v>
      </c>
      <c r="E14" s="520">
        <v>969.04936999999995</v>
      </c>
      <c r="F14" s="520">
        <v>1940.45992</v>
      </c>
      <c r="G14" s="520">
        <v>756.44958000000008</v>
      </c>
      <c r="H14" s="520">
        <v>719.02157</v>
      </c>
      <c r="I14" s="520">
        <v>537.43659000000002</v>
      </c>
      <c r="J14" s="520">
        <v>73816.209499999997</v>
      </c>
      <c r="K14" s="520">
        <v>71324.780570000003</v>
      </c>
      <c r="L14" s="520">
        <v>2591974.1086599994</v>
      </c>
      <c r="M14" s="520">
        <v>76856.053069999994</v>
      </c>
      <c r="N14" s="520">
        <v>84767.325420000023</v>
      </c>
      <c r="O14" s="520">
        <v>2031.0269499999999</v>
      </c>
    </row>
    <row r="15" spans="1:15" ht="13.5" customHeight="1">
      <c r="A15" s="523" t="s">
        <v>307</v>
      </c>
      <c r="B15" s="524">
        <v>135810.56208999999</v>
      </c>
      <c r="C15" s="524">
        <v>0.54849999999999999</v>
      </c>
      <c r="D15" s="524">
        <v>0</v>
      </c>
      <c r="E15" s="524">
        <v>0</v>
      </c>
      <c r="F15" s="524">
        <v>0</v>
      </c>
      <c r="G15" s="524">
        <v>0</v>
      </c>
      <c r="H15" s="524">
        <v>0.09</v>
      </c>
      <c r="I15" s="524">
        <v>2.3000000000000001E-4</v>
      </c>
      <c r="J15" s="524">
        <v>137.38618</v>
      </c>
      <c r="K15" s="524">
        <v>137.38618</v>
      </c>
      <c r="L15" s="524">
        <v>135948.03827000002</v>
      </c>
      <c r="M15" s="524">
        <v>137.93491</v>
      </c>
      <c r="N15" s="524">
        <v>0</v>
      </c>
      <c r="O15" s="524">
        <v>0</v>
      </c>
    </row>
    <row r="16" spans="1:15" ht="13.5" customHeight="1">
      <c r="A16" s="523" t="s">
        <v>308</v>
      </c>
      <c r="B16" s="524">
        <v>1917903.0646100005</v>
      </c>
      <c r="C16" s="524">
        <v>1913.4804599999998</v>
      </c>
      <c r="D16" s="524">
        <v>5576.9311299999999</v>
      </c>
      <c r="E16" s="524">
        <v>772.16104999999993</v>
      </c>
      <c r="F16" s="524">
        <v>1543.84229</v>
      </c>
      <c r="G16" s="524">
        <v>549.42416000000003</v>
      </c>
      <c r="H16" s="524">
        <v>718.93156999999997</v>
      </c>
      <c r="I16" s="524">
        <v>536.88874999999996</v>
      </c>
      <c r="J16" s="524">
        <v>51412.913609999996</v>
      </c>
      <c r="K16" s="524">
        <v>49637.477479999994</v>
      </c>
      <c r="L16" s="524">
        <v>1977155.6832099999</v>
      </c>
      <c r="M16" s="524">
        <v>53409.431899999996</v>
      </c>
      <c r="N16" s="524">
        <v>63772.74246999999</v>
      </c>
      <c r="O16" s="524">
        <v>1706.18391</v>
      </c>
    </row>
    <row r="17" spans="1:15" ht="13.5" customHeight="1">
      <c r="A17" s="523" t="s">
        <v>315</v>
      </c>
      <c r="B17" s="524">
        <v>380445.53435000003</v>
      </c>
      <c r="C17" s="524">
        <v>1013.36999</v>
      </c>
      <c r="D17" s="524">
        <v>3137.5790900000002</v>
      </c>
      <c r="E17" s="524">
        <v>196.88831999999999</v>
      </c>
      <c r="F17" s="524">
        <v>396.61763000000002</v>
      </c>
      <c r="G17" s="524">
        <v>207.02542</v>
      </c>
      <c r="H17" s="524">
        <v>0</v>
      </c>
      <c r="I17" s="524">
        <v>0.54761000000000004</v>
      </c>
      <c r="J17" s="524">
        <v>8187.107750000001</v>
      </c>
      <c r="K17" s="524">
        <v>8120.5009199999986</v>
      </c>
      <c r="L17" s="524">
        <v>392166.83882</v>
      </c>
      <c r="M17" s="524">
        <v>9538.3322599999992</v>
      </c>
      <c r="N17" s="524">
        <v>10924.800050000002</v>
      </c>
      <c r="O17" s="524">
        <v>277.51666999999998</v>
      </c>
    </row>
    <row r="18" spans="1:15" ht="13.5" customHeight="1">
      <c r="A18" s="523" t="s">
        <v>316</v>
      </c>
      <c r="B18" s="524">
        <v>10051.019779999999</v>
      </c>
      <c r="C18" s="524">
        <v>7.1592099999999999</v>
      </c>
      <c r="D18" s="524">
        <v>0</v>
      </c>
      <c r="E18" s="524">
        <v>0</v>
      </c>
      <c r="F18" s="524">
        <v>0</v>
      </c>
      <c r="G18" s="524">
        <v>0</v>
      </c>
      <c r="H18" s="524">
        <v>0</v>
      </c>
      <c r="I18" s="524">
        <v>0</v>
      </c>
      <c r="J18" s="524">
        <v>9385.1865699999998</v>
      </c>
      <c r="K18" s="524">
        <v>8735.8006000000005</v>
      </c>
      <c r="L18" s="524">
        <v>19436.206349999997</v>
      </c>
      <c r="M18" s="524">
        <v>8742.9598100000003</v>
      </c>
      <c r="N18" s="524">
        <v>1267.02611</v>
      </c>
      <c r="O18" s="524">
        <v>4.7957099999999997</v>
      </c>
    </row>
    <row r="19" spans="1:15" ht="13.5" customHeight="1">
      <c r="A19" s="523" t="s">
        <v>317</v>
      </c>
      <c r="B19" s="524">
        <v>0</v>
      </c>
      <c r="C19" s="524">
        <v>0</v>
      </c>
      <c r="D19" s="524">
        <v>0</v>
      </c>
      <c r="E19" s="524">
        <v>0</v>
      </c>
      <c r="F19" s="524">
        <v>0</v>
      </c>
      <c r="G19" s="524">
        <v>0</v>
      </c>
      <c r="H19" s="524">
        <v>0</v>
      </c>
      <c r="I19" s="524">
        <v>0</v>
      </c>
      <c r="J19" s="524">
        <v>0</v>
      </c>
      <c r="K19" s="524">
        <v>0</v>
      </c>
      <c r="L19" s="524">
        <v>0</v>
      </c>
      <c r="M19" s="524">
        <v>0</v>
      </c>
      <c r="N19" s="524">
        <v>6206.5965099999994</v>
      </c>
      <c r="O19" s="524">
        <v>0</v>
      </c>
    </row>
    <row r="20" spans="1:15" ht="20.399999999999999">
      <c r="A20" s="523" t="s">
        <v>312</v>
      </c>
      <c r="B20" s="524">
        <v>62153.919379999985</v>
      </c>
      <c r="C20" s="524">
        <v>333.76958000000002</v>
      </c>
      <c r="D20" s="524">
        <v>0</v>
      </c>
      <c r="E20" s="524">
        <v>0</v>
      </c>
      <c r="F20" s="524">
        <v>0</v>
      </c>
      <c r="G20" s="524">
        <v>0</v>
      </c>
      <c r="H20" s="524">
        <v>0</v>
      </c>
      <c r="I20" s="524">
        <v>0</v>
      </c>
      <c r="J20" s="524">
        <v>4693.6153899999999</v>
      </c>
      <c r="K20" s="524">
        <v>4693.6153899999999</v>
      </c>
      <c r="L20" s="524">
        <v>66847.534769999984</v>
      </c>
      <c r="M20" s="524">
        <v>5027.384970000001</v>
      </c>
      <c r="N20" s="524">
        <v>2589.2635499999997</v>
      </c>
      <c r="O20" s="524">
        <v>42.530659999999997</v>
      </c>
    </row>
    <row r="21" spans="1:15" ht="13.5" customHeight="1">
      <c r="A21" s="523" t="s">
        <v>318</v>
      </c>
      <c r="B21" s="524">
        <v>419.80723999999998</v>
      </c>
      <c r="C21" s="524">
        <v>9.2200000000000008E-3</v>
      </c>
      <c r="D21" s="524">
        <v>0</v>
      </c>
      <c r="E21" s="524">
        <v>0</v>
      </c>
      <c r="F21" s="524">
        <v>0</v>
      </c>
      <c r="G21" s="524">
        <v>0</v>
      </c>
      <c r="H21" s="524">
        <v>0</v>
      </c>
      <c r="I21" s="524">
        <v>0</v>
      </c>
      <c r="J21" s="524">
        <v>0</v>
      </c>
      <c r="K21" s="524">
        <v>0</v>
      </c>
      <c r="L21" s="524">
        <v>419.80723999999998</v>
      </c>
      <c r="M21" s="524">
        <v>9.2200000000000008E-3</v>
      </c>
      <c r="N21" s="524">
        <v>6.8967299999999998</v>
      </c>
      <c r="O21" s="524">
        <v>0</v>
      </c>
    </row>
    <row r="22" spans="1:15" ht="13.5" customHeight="1">
      <c r="A22" s="519" t="s">
        <v>319</v>
      </c>
      <c r="B22" s="520">
        <v>122.99675999999999</v>
      </c>
      <c r="C22" s="520">
        <v>7.2512499999999998</v>
      </c>
      <c r="D22" s="520">
        <v>0</v>
      </c>
      <c r="E22" s="520">
        <v>0</v>
      </c>
      <c r="F22" s="520">
        <v>0</v>
      </c>
      <c r="G22" s="520">
        <v>0</v>
      </c>
      <c r="H22" s="520">
        <v>0</v>
      </c>
      <c r="I22" s="520">
        <v>0</v>
      </c>
      <c r="J22" s="520">
        <v>132678.15633</v>
      </c>
      <c r="K22" s="520">
        <v>117803.73523999999</v>
      </c>
      <c r="L22" s="520">
        <v>132801.15309000001</v>
      </c>
      <c r="M22" s="520">
        <v>117810.98652999999</v>
      </c>
      <c r="N22" s="520">
        <v>130419.52453</v>
      </c>
      <c r="O22" s="520">
        <v>115426.48331</v>
      </c>
    </row>
    <row r="23" spans="1:15" ht="13.5" customHeight="1">
      <c r="A23" s="523" t="s">
        <v>307</v>
      </c>
      <c r="B23" s="524">
        <v>122.9966</v>
      </c>
      <c r="C23" s="524">
        <v>7.2512499999999998</v>
      </c>
      <c r="D23" s="524">
        <v>0</v>
      </c>
      <c r="E23" s="524">
        <v>0</v>
      </c>
      <c r="F23" s="524">
        <v>0</v>
      </c>
      <c r="G23" s="524">
        <v>0</v>
      </c>
      <c r="H23" s="524">
        <v>0</v>
      </c>
      <c r="I23" s="524">
        <v>0</v>
      </c>
      <c r="J23" s="524">
        <v>128456.66638</v>
      </c>
      <c r="K23" s="524">
        <v>113582.24530999998</v>
      </c>
      <c r="L23" s="524">
        <v>128579.66297999999</v>
      </c>
      <c r="M23" s="524">
        <v>113589.4966</v>
      </c>
      <c r="N23" s="524">
        <v>126578.1808</v>
      </c>
      <c r="O23" s="524">
        <v>111585.13970999999</v>
      </c>
    </row>
    <row r="24" spans="1:15" ht="13.5" customHeight="1">
      <c r="A24" s="523" t="s">
        <v>320</v>
      </c>
      <c r="B24" s="524">
        <v>1.4999999999999999E-4</v>
      </c>
      <c r="C24" s="524">
        <v>0</v>
      </c>
      <c r="D24" s="524">
        <v>0</v>
      </c>
      <c r="E24" s="524">
        <v>0</v>
      </c>
      <c r="F24" s="524">
        <v>0</v>
      </c>
      <c r="G24" s="524">
        <v>0</v>
      </c>
      <c r="H24" s="524">
        <v>0</v>
      </c>
      <c r="I24" s="524">
        <v>0</v>
      </c>
      <c r="J24" s="524">
        <v>853.55438000000004</v>
      </c>
      <c r="K24" s="524">
        <v>853.55438000000004</v>
      </c>
      <c r="L24" s="524">
        <v>853.55453</v>
      </c>
      <c r="M24" s="524">
        <v>853.55438000000004</v>
      </c>
      <c r="N24" s="524">
        <v>473.40815999999995</v>
      </c>
      <c r="O24" s="524">
        <v>473.40800999999999</v>
      </c>
    </row>
    <row r="25" spans="1:15" ht="13.5" customHeight="1">
      <c r="A25" s="523" t="s">
        <v>309</v>
      </c>
      <c r="B25" s="524">
        <v>0</v>
      </c>
      <c r="C25" s="524">
        <v>0</v>
      </c>
      <c r="D25" s="524">
        <v>0</v>
      </c>
      <c r="E25" s="524">
        <v>0</v>
      </c>
      <c r="F25" s="524">
        <v>0</v>
      </c>
      <c r="G25" s="524">
        <v>0</v>
      </c>
      <c r="H25" s="524">
        <v>0</v>
      </c>
      <c r="I25" s="524">
        <v>0</v>
      </c>
      <c r="J25" s="524">
        <v>0</v>
      </c>
      <c r="K25" s="524">
        <v>0</v>
      </c>
      <c r="L25" s="524">
        <v>0</v>
      </c>
      <c r="M25" s="524">
        <v>0</v>
      </c>
      <c r="N25" s="524">
        <v>0</v>
      </c>
      <c r="O25" s="524">
        <v>0</v>
      </c>
    </row>
    <row r="26" spans="1:15" ht="13.5" customHeight="1">
      <c r="A26" s="523" t="s">
        <v>321</v>
      </c>
      <c r="B26" s="524">
        <v>0</v>
      </c>
      <c r="C26" s="524">
        <v>0</v>
      </c>
      <c r="D26" s="524">
        <v>0</v>
      </c>
      <c r="E26" s="524">
        <v>0</v>
      </c>
      <c r="F26" s="524">
        <v>0</v>
      </c>
      <c r="G26" s="524">
        <v>0</v>
      </c>
      <c r="H26" s="524">
        <v>0</v>
      </c>
      <c r="I26" s="524">
        <v>0</v>
      </c>
      <c r="J26" s="524">
        <v>0</v>
      </c>
      <c r="K26" s="524">
        <v>0</v>
      </c>
      <c r="L26" s="524">
        <v>0</v>
      </c>
      <c r="M26" s="524">
        <v>0</v>
      </c>
      <c r="N26" s="524">
        <v>0</v>
      </c>
      <c r="O26" s="524">
        <v>0</v>
      </c>
    </row>
    <row r="27" spans="1:15" ht="13.5" customHeight="1">
      <c r="A27" s="523" t="s">
        <v>317</v>
      </c>
      <c r="B27" s="524">
        <v>0</v>
      </c>
      <c r="C27" s="524">
        <v>0</v>
      </c>
      <c r="D27" s="524">
        <v>0</v>
      </c>
      <c r="E27" s="524">
        <v>0</v>
      </c>
      <c r="F27" s="524">
        <v>0</v>
      </c>
      <c r="G27" s="524">
        <v>0</v>
      </c>
      <c r="H27" s="524">
        <v>0</v>
      </c>
      <c r="I27" s="524">
        <v>0</v>
      </c>
      <c r="J27" s="524">
        <v>0</v>
      </c>
      <c r="K27" s="524">
        <v>0</v>
      </c>
      <c r="L27" s="524">
        <v>0</v>
      </c>
      <c r="M27" s="524">
        <v>0</v>
      </c>
      <c r="N27" s="524">
        <v>0</v>
      </c>
      <c r="O27" s="524">
        <v>0</v>
      </c>
    </row>
    <row r="28" spans="1:15" ht="20.399999999999999">
      <c r="A28" s="523" t="s">
        <v>312</v>
      </c>
      <c r="B28" s="524">
        <v>1.0000000000000001E-5</v>
      </c>
      <c r="C28" s="524">
        <v>0</v>
      </c>
      <c r="D28" s="524">
        <v>0</v>
      </c>
      <c r="E28" s="524">
        <v>0</v>
      </c>
      <c r="F28" s="524">
        <v>0</v>
      </c>
      <c r="G28" s="524">
        <v>0</v>
      </c>
      <c r="H28" s="524">
        <v>0</v>
      </c>
      <c r="I28" s="524">
        <v>0</v>
      </c>
      <c r="J28" s="524">
        <v>3367.9355699999996</v>
      </c>
      <c r="K28" s="524">
        <v>3367.9355499999997</v>
      </c>
      <c r="L28" s="524">
        <v>3367.9355799999994</v>
      </c>
      <c r="M28" s="524">
        <v>3367.9355499999997</v>
      </c>
      <c r="N28" s="524">
        <v>3367.9355699999996</v>
      </c>
      <c r="O28" s="524">
        <v>3367.93559</v>
      </c>
    </row>
    <row r="29" spans="1:15" ht="13.5" customHeight="1">
      <c r="A29" s="523" t="s">
        <v>318</v>
      </c>
      <c r="B29" s="524">
        <v>0</v>
      </c>
      <c r="C29" s="524">
        <v>0</v>
      </c>
      <c r="D29" s="524">
        <v>0</v>
      </c>
      <c r="E29" s="524">
        <v>0</v>
      </c>
      <c r="F29" s="524">
        <v>0</v>
      </c>
      <c r="G29" s="524">
        <v>0</v>
      </c>
      <c r="H29" s="524">
        <v>0</v>
      </c>
      <c r="I29" s="524">
        <v>0</v>
      </c>
      <c r="J29" s="524">
        <v>0</v>
      </c>
      <c r="K29" s="524">
        <v>0</v>
      </c>
      <c r="L29" s="524">
        <v>0</v>
      </c>
      <c r="M29" s="524">
        <v>0</v>
      </c>
      <c r="N29" s="524">
        <v>0</v>
      </c>
      <c r="O29" s="524">
        <v>0</v>
      </c>
    </row>
    <row r="30" spans="1:15" ht="13.5" customHeight="1">
      <c r="A30" s="521" t="s">
        <v>322</v>
      </c>
      <c r="B30" s="522">
        <v>16825371.80522</v>
      </c>
      <c r="C30" s="522">
        <v>388562.57861999999</v>
      </c>
      <c r="D30" s="522">
        <v>117347.11461000002</v>
      </c>
      <c r="E30" s="522">
        <v>42237.306549999994</v>
      </c>
      <c r="F30" s="522">
        <v>31300.030580000002</v>
      </c>
      <c r="G30" s="522">
        <v>8887.6783799999994</v>
      </c>
      <c r="H30" s="522">
        <v>36058.510349999997</v>
      </c>
      <c r="I30" s="522">
        <v>16521.469060000003</v>
      </c>
      <c r="J30" s="522">
        <v>437168.72253999999</v>
      </c>
      <c r="K30" s="522">
        <v>406168.10425999999</v>
      </c>
      <c r="L30" s="522">
        <v>17447246.183310002</v>
      </c>
      <c r="M30" s="522">
        <v>862377.13691</v>
      </c>
      <c r="N30" s="522">
        <v>2569956.8022699999</v>
      </c>
      <c r="O30" s="522">
        <v>339432.08291</v>
      </c>
    </row>
    <row r="31" spans="1:15" ht="12.75" customHeight="1">
      <c r="A31" s="22" t="s">
        <v>323</v>
      </c>
      <c r="L31" s="135"/>
    </row>
    <row r="32" spans="1:15" ht="12.75" customHeight="1">
      <c r="B32" s="135"/>
      <c r="L32" s="135"/>
    </row>
    <row r="33" spans="1:15" ht="12.75" customHeight="1">
      <c r="A33" s="631"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7" t="s">
        <v>1069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09375" defaultRowHeight="13.2"/>
  <cols>
    <col min="1" max="1" width="10.88671875" style="323" customWidth="1"/>
    <col min="2" max="2" width="19.44140625" style="323" customWidth="1"/>
    <col min="3" max="16384" width="9.109375" style="323"/>
  </cols>
  <sheetData>
    <row r="1" spans="1:2">
      <c r="A1" s="150" t="s">
        <v>876</v>
      </c>
    </row>
    <row r="2" spans="1:2">
      <c r="A2" s="540" t="s">
        <v>877</v>
      </c>
    </row>
    <row r="4" spans="1:2">
      <c r="B4" s="65" t="s">
        <v>259</v>
      </c>
    </row>
    <row r="5" spans="1:2" ht="50.25" customHeight="1">
      <c r="A5" s="814" t="s">
        <v>879</v>
      </c>
      <c r="B5" s="814" t="s">
        <v>878</v>
      </c>
    </row>
    <row r="6" spans="1:2" ht="15" customHeight="1">
      <c r="A6" s="832">
        <v>42735</v>
      </c>
      <c r="B6" s="833">
        <v>40389.062909999993</v>
      </c>
    </row>
    <row r="7" spans="1:2" ht="15" customHeight="1">
      <c r="A7" s="832">
        <v>42825</v>
      </c>
      <c r="B7" s="833">
        <v>37713.038419999997</v>
      </c>
    </row>
    <row r="8" spans="1:2" ht="15" customHeight="1">
      <c r="A8" s="832">
        <v>42916</v>
      </c>
      <c r="B8" s="833">
        <v>142490.68692000001</v>
      </c>
    </row>
    <row r="9" spans="1:2" ht="15" customHeight="1">
      <c r="A9" s="832">
        <v>43008</v>
      </c>
      <c r="B9" s="833">
        <v>137477.17043999996</v>
      </c>
    </row>
    <row r="10" spans="1:2" ht="15" customHeight="1">
      <c r="A10" s="832">
        <v>43100</v>
      </c>
      <c r="B10" s="833">
        <v>132862.53498</v>
      </c>
    </row>
    <row r="11" spans="1:2" ht="15" customHeight="1">
      <c r="A11" s="832">
        <v>43190</v>
      </c>
      <c r="B11" s="833">
        <v>129902.28234000001</v>
      </c>
    </row>
    <row r="12" spans="1:2" ht="15" customHeight="1">
      <c r="A12" s="832">
        <v>43281</v>
      </c>
      <c r="B12" s="833">
        <v>125814.01814</v>
      </c>
    </row>
    <row r="13" spans="1:2" ht="15" customHeight="1">
      <c r="A13" s="832">
        <v>43373</v>
      </c>
      <c r="B13" s="833">
        <v>121555.80378999999</v>
      </c>
    </row>
    <row r="14" spans="1:2" ht="15" customHeight="1">
      <c r="A14" s="832">
        <v>43465</v>
      </c>
      <c r="B14" s="833">
        <v>116784.54037</v>
      </c>
    </row>
    <row r="15" spans="1:2" ht="15" customHeight="1">
      <c r="A15" s="832">
        <v>43555</v>
      </c>
      <c r="B15" s="833">
        <v>111231.46580000001</v>
      </c>
    </row>
    <row r="16" spans="1:2">
      <c r="A16" s="832">
        <v>43646</v>
      </c>
      <c r="B16" s="833">
        <v>106331.236</v>
      </c>
    </row>
    <row r="17" spans="1:2">
      <c r="A17" s="832">
        <v>43738</v>
      </c>
      <c r="B17" s="833">
        <v>100790.925</v>
      </c>
    </row>
    <row r="18" spans="1:2">
      <c r="A18" s="832">
        <v>43830</v>
      </c>
      <c r="B18" s="833">
        <v>96919.634150000013</v>
      </c>
    </row>
    <row r="19" spans="1:2">
      <c r="A19" s="832">
        <v>43921</v>
      </c>
      <c r="B19" s="833">
        <v>93745.450159999978</v>
      </c>
    </row>
    <row r="20" spans="1:2">
      <c r="A20" s="832">
        <v>44012</v>
      </c>
      <c r="B20" s="833">
        <v>96794.109760000007</v>
      </c>
    </row>
    <row r="21" spans="1:2">
      <c r="A21" s="832">
        <v>44104</v>
      </c>
      <c r="B21" s="833">
        <v>99004.306019999989</v>
      </c>
    </row>
    <row r="22" spans="1:2">
      <c r="A22" s="832">
        <v>44196</v>
      </c>
      <c r="B22" s="833">
        <v>94660.018180000014</v>
      </c>
    </row>
    <row r="23" spans="1:2">
      <c r="A23" s="832">
        <v>44286</v>
      </c>
      <c r="B23" s="833">
        <v>89118.698709999997</v>
      </c>
    </row>
    <row r="24" spans="1:2">
      <c r="A24" s="832">
        <v>44377</v>
      </c>
      <c r="B24" s="833">
        <v>84125.830519999989</v>
      </c>
    </row>
    <row r="25" spans="1:2">
      <c r="A25" s="22" t="s">
        <v>880</v>
      </c>
    </row>
    <row r="55" spans="8:8">
      <c r="H55" s="35" t="s">
        <v>1070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09375" defaultRowHeight="13.2"/>
  <cols>
    <col min="1" max="1" width="52.6640625" style="56" customWidth="1"/>
    <col min="2" max="2" width="10.88671875" style="56" bestFit="1" customWidth="1"/>
    <col min="3" max="3" width="12" style="56" customWidth="1"/>
    <col min="4" max="4" width="9" style="56" customWidth="1"/>
    <col min="5" max="5" width="10.88671875" style="56" customWidth="1"/>
    <col min="6" max="8" width="9.109375" style="56"/>
    <col min="9" max="9" width="23.88671875" style="56" customWidth="1"/>
    <col min="10" max="10" width="12.88671875" style="56" customWidth="1"/>
    <col min="11" max="11" width="12.109375" style="56" customWidth="1"/>
    <col min="12" max="16384" width="9.109375" style="56"/>
  </cols>
  <sheetData>
    <row r="1" spans="1:11" ht="15" customHeight="1">
      <c r="A1" s="625" t="s">
        <v>739</v>
      </c>
      <c r="B1" s="528"/>
      <c r="C1" s="528"/>
      <c r="D1" s="529" t="s">
        <v>1498</v>
      </c>
    </row>
    <row r="2" spans="1:11" ht="15" customHeight="1">
      <c r="A2" s="542" t="s">
        <v>740</v>
      </c>
      <c r="B2" s="528"/>
      <c r="C2" s="535"/>
      <c r="D2" s="536" t="s">
        <v>1499</v>
      </c>
    </row>
    <row r="3" spans="1:11" ht="15" customHeight="1">
      <c r="A3" s="537"/>
      <c r="B3" s="528"/>
      <c r="C3" s="535"/>
      <c r="D3" s="536"/>
    </row>
    <row r="4" spans="1:11" ht="15" customHeight="1">
      <c r="A4" s="150" t="s">
        <v>741</v>
      </c>
      <c r="B4" s="528"/>
      <c r="C4" s="535"/>
      <c r="D4" s="536"/>
    </row>
    <row r="5" spans="1:11" ht="15" customHeight="1">
      <c r="A5" s="537" t="s">
        <v>742</v>
      </c>
      <c r="B5" s="528"/>
      <c r="C5" s="535"/>
      <c r="D5" s="536"/>
    </row>
    <row r="6" spans="1:11" ht="15" customHeight="1">
      <c r="A6" s="1039" t="s">
        <v>1515</v>
      </c>
      <c r="B6" s="834">
        <v>44377</v>
      </c>
      <c r="C6" s="535"/>
      <c r="D6" s="536"/>
    </row>
    <row r="7" spans="1:11" ht="21.6">
      <c r="A7" s="634" t="s">
        <v>258</v>
      </c>
      <c r="B7" s="527">
        <v>4</v>
      </c>
      <c r="C7" s="635"/>
      <c r="D7" s="636"/>
      <c r="H7" s="150"/>
      <c r="I7" s="335"/>
      <c r="J7" s="336"/>
      <c r="K7" s="336"/>
    </row>
    <row r="8" spans="1:11">
      <c r="B8" s="238"/>
      <c r="C8" s="239"/>
      <c r="D8" s="237"/>
      <c r="E8" s="240"/>
      <c r="H8" s="537"/>
      <c r="I8" s="334"/>
      <c r="J8" s="334"/>
      <c r="K8" s="334"/>
    </row>
    <row r="9" spans="1:11">
      <c r="A9" s="230" t="s">
        <v>743</v>
      </c>
    </row>
    <row r="10" spans="1:11">
      <c r="A10" s="538" t="s">
        <v>744</v>
      </c>
    </row>
    <row r="11" spans="1:11" ht="12.75" customHeight="1">
      <c r="A11"/>
      <c r="B11"/>
      <c r="C11"/>
      <c r="D11" s="65" t="s">
        <v>259</v>
      </c>
    </row>
    <row r="12" spans="1:11" ht="44.25" customHeight="1">
      <c r="A12" s="1027"/>
      <c r="B12" s="1027"/>
      <c r="C12" s="1183" t="s">
        <v>363</v>
      </c>
      <c r="D12" s="1183"/>
    </row>
    <row r="13" spans="1:11" ht="22.5" customHeight="1">
      <c r="A13" s="1183" t="s">
        <v>262</v>
      </c>
      <c r="B13" s="525" t="s">
        <v>260</v>
      </c>
      <c r="C13" s="1183" t="s">
        <v>261</v>
      </c>
      <c r="D13" s="1183" t="s">
        <v>1514</v>
      </c>
    </row>
    <row r="14" spans="1:11" ht="22.5" customHeight="1">
      <c r="A14" s="1185"/>
      <c r="B14" s="1032">
        <v>44377</v>
      </c>
      <c r="C14" s="1183"/>
      <c r="D14" s="1183"/>
      <c r="E14" s="334"/>
    </row>
    <row r="15" spans="1:11" ht="14.4">
      <c r="A15" s="475" t="s">
        <v>263</v>
      </c>
      <c r="B15" s="472">
        <v>29254.269029999996</v>
      </c>
      <c r="C15" s="473">
        <v>-1.0223820910593741E-2</v>
      </c>
      <c r="D15" s="472">
        <v>-302.17984000000069</v>
      </c>
      <c r="F15" s="53"/>
    </row>
    <row r="16" spans="1:11">
      <c r="A16" s="475" t="s">
        <v>264</v>
      </c>
      <c r="B16" s="472">
        <v>281571.75545999996</v>
      </c>
      <c r="C16" s="473">
        <v>-0.17048084388970208</v>
      </c>
      <c r="D16" s="472">
        <v>-57867.971020000055</v>
      </c>
    </row>
    <row r="17" spans="1:6" ht="20.399999999999999">
      <c r="A17" s="478" t="s">
        <v>265</v>
      </c>
      <c r="B17" s="472">
        <v>542.93161999999995</v>
      </c>
      <c r="C17" s="473">
        <v>-0.52435142514595212</v>
      </c>
      <c r="D17" s="472">
        <v>-598.52375000000018</v>
      </c>
      <c r="F17" s="53"/>
    </row>
    <row r="18" spans="1:6">
      <c r="A18" s="637" t="s">
        <v>267</v>
      </c>
      <c r="B18" s="638">
        <v>311368.95611000003</v>
      </c>
      <c r="C18" s="639">
        <v>-0.15877519531230003</v>
      </c>
      <c r="D18" s="638">
        <v>-58768.674609999987</v>
      </c>
    </row>
    <row r="19" spans="1:6">
      <c r="A19" s="475" t="s">
        <v>266</v>
      </c>
      <c r="B19" s="476">
        <v>64101.871930000008</v>
      </c>
      <c r="C19" s="477">
        <v>0.11618290949597547</v>
      </c>
      <c r="D19" s="476">
        <v>6672.3311400000021</v>
      </c>
    </row>
    <row r="20" spans="1:6">
      <c r="A20" s="475" t="s">
        <v>272</v>
      </c>
      <c r="B20" s="472">
        <v>0</v>
      </c>
      <c r="C20" s="1026" t="e">
        <v>#DIV/0!</v>
      </c>
      <c r="D20" s="526">
        <v>0</v>
      </c>
    </row>
    <row r="21" spans="1:6">
      <c r="A21" s="475" t="s">
        <v>268</v>
      </c>
      <c r="B21" s="472">
        <v>13939.826949999999</v>
      </c>
      <c r="C21" s="473">
        <v>0.26398456698845735</v>
      </c>
      <c r="D21" s="472">
        <v>2911.3481899999988</v>
      </c>
    </row>
    <row r="22" spans="1:6">
      <c r="A22" s="475" t="s">
        <v>269</v>
      </c>
      <c r="B22" s="472">
        <v>232414.97257000001</v>
      </c>
      <c r="C22" s="473">
        <v>-0.22798997931439577</v>
      </c>
      <c r="D22" s="472">
        <v>-68636.783680000022</v>
      </c>
    </row>
    <row r="23" spans="1:6" ht="20.399999999999999">
      <c r="A23" s="478" t="s">
        <v>270</v>
      </c>
      <c r="B23" s="472">
        <v>912.28467999999998</v>
      </c>
      <c r="C23" s="473">
        <v>0.45301830959640044</v>
      </c>
      <c r="D23" s="472">
        <v>284.42977000000008</v>
      </c>
    </row>
    <row r="24" spans="1:6">
      <c r="A24" s="637" t="s">
        <v>271</v>
      </c>
      <c r="B24" s="640">
        <v>311368.95611999999</v>
      </c>
      <c r="C24" s="641">
        <v>-0.1587751952625559</v>
      </c>
      <c r="D24" s="640">
        <v>-58768.674590000068</v>
      </c>
    </row>
    <row r="25" spans="1:6">
      <c r="A25" s="22" t="s">
        <v>288</v>
      </c>
    </row>
    <row r="26" spans="1:6">
      <c r="A26" s="22"/>
    </row>
    <row r="27" spans="1:6">
      <c r="A27" s="231" t="s">
        <v>745</v>
      </c>
    </row>
    <row r="28" spans="1:6">
      <c r="A28" s="539" t="s">
        <v>746</v>
      </c>
    </row>
    <row r="29" spans="1:6">
      <c r="D29" s="65" t="s">
        <v>259</v>
      </c>
    </row>
    <row r="30" spans="1:6" ht="47.25" customHeight="1">
      <c r="A30" s="1028"/>
      <c r="B30" s="1028"/>
      <c r="C30" s="1184" t="s">
        <v>383</v>
      </c>
      <c r="D30" s="1184"/>
    </row>
    <row r="31" spans="1:6" ht="24" customHeight="1">
      <c r="A31" s="1183" t="s">
        <v>262</v>
      </c>
      <c r="B31" s="525" t="s">
        <v>274</v>
      </c>
      <c r="C31" s="1183" t="s">
        <v>261</v>
      </c>
      <c r="D31" s="1183" t="s">
        <v>1514</v>
      </c>
    </row>
    <row r="32" spans="1:6" ht="24">
      <c r="A32" s="1185"/>
      <c r="B32" s="1032" t="s">
        <v>1500</v>
      </c>
      <c r="C32" s="1183"/>
      <c r="D32" s="1183"/>
    </row>
    <row r="33" spans="1:4">
      <c r="A33" s="478" t="s">
        <v>275</v>
      </c>
      <c r="B33" s="530">
        <v>8278.8961099999997</v>
      </c>
      <c r="C33" s="473">
        <v>0.18779639740662579</v>
      </c>
      <c r="D33" s="472">
        <v>1308.9338099999995</v>
      </c>
    </row>
    <row r="34" spans="1:4">
      <c r="A34" s="478" t="s">
        <v>276</v>
      </c>
      <c r="B34" s="530">
        <v>4836.9327999999996</v>
      </c>
      <c r="C34" s="473">
        <v>0.5149792435563767</v>
      </c>
      <c r="D34" s="472">
        <v>1644.1941399999996</v>
      </c>
    </row>
    <row r="35" spans="1:4">
      <c r="A35" s="478" t="s">
        <v>277</v>
      </c>
      <c r="B35" s="530">
        <v>3441.9633100000001</v>
      </c>
      <c r="C35" s="473">
        <v>-8.8758400866092227E-2</v>
      </c>
      <c r="D35" s="472">
        <v>-335.26033000000007</v>
      </c>
    </row>
    <row r="36" spans="1:4">
      <c r="A36" s="478" t="s">
        <v>278</v>
      </c>
      <c r="B36" s="530">
        <v>13305.22263</v>
      </c>
      <c r="C36" s="473">
        <v>3.0797820018073212</v>
      </c>
      <c r="D36" s="472">
        <v>10043.964400000001</v>
      </c>
    </row>
    <row r="37" spans="1:4">
      <c r="A37" s="478" t="s">
        <v>279</v>
      </c>
      <c r="B37" s="530">
        <v>8251.8102099999996</v>
      </c>
      <c r="C37" s="473">
        <v>9.2370518939781761</v>
      </c>
      <c r="D37" s="472">
        <v>7445.7372999999998</v>
      </c>
    </row>
    <row r="38" spans="1:4" ht="20.399999999999999">
      <c r="A38" s="478" t="s">
        <v>280</v>
      </c>
      <c r="B38" s="530">
        <v>5053.4124199999997</v>
      </c>
      <c r="C38" s="531">
        <v>1.0582610928937941</v>
      </c>
      <c r="D38" s="472">
        <v>2598.2270999999996</v>
      </c>
    </row>
    <row r="39" spans="1:4">
      <c r="A39" s="478" t="s">
        <v>282</v>
      </c>
      <c r="B39" s="530">
        <v>1161.6160699999998</v>
      </c>
      <c r="C39" s="473">
        <v>-0.55148925727189058</v>
      </c>
      <c r="D39" s="472">
        <v>-1428.3242800000005</v>
      </c>
    </row>
    <row r="40" spans="1:4">
      <c r="A40" s="478" t="s">
        <v>281</v>
      </c>
      <c r="B40" s="530">
        <v>7539.6082200000001</v>
      </c>
      <c r="C40" s="473">
        <v>0.1736033288830805</v>
      </c>
      <c r="D40" s="472">
        <v>1115.28406</v>
      </c>
    </row>
    <row r="41" spans="1:4" ht="20.399999999999999">
      <c r="A41" s="478" t="s">
        <v>283</v>
      </c>
      <c r="B41" s="530">
        <v>-6377.99215</v>
      </c>
      <c r="C41" s="531">
        <v>0.66336821404427926</v>
      </c>
      <c r="D41" s="472">
        <v>-2543.6083399999993</v>
      </c>
    </row>
    <row r="42" spans="1:4">
      <c r="A42" s="478" t="s">
        <v>285</v>
      </c>
      <c r="B42" s="530">
        <v>22745.734810000002</v>
      </c>
      <c r="C42" s="473">
        <v>0.77407763796814621</v>
      </c>
      <c r="D42" s="472">
        <v>9924.5739300000005</v>
      </c>
    </row>
    <row r="43" spans="1:4">
      <c r="A43" s="478" t="s">
        <v>284</v>
      </c>
      <c r="B43" s="530">
        <v>20628.35123</v>
      </c>
      <c r="C43" s="473">
        <v>0.97909264201820001</v>
      </c>
      <c r="D43" s="472">
        <v>10205.2155</v>
      </c>
    </row>
    <row r="44" spans="1:4" ht="20.399999999999999">
      <c r="A44" s="478" t="s">
        <v>286</v>
      </c>
      <c r="B44" s="530">
        <v>2117.3835800000002</v>
      </c>
      <c r="C44" s="531">
        <v>-0.11703028635875641</v>
      </c>
      <c r="D44" s="472">
        <v>-280.64156999999977</v>
      </c>
    </row>
    <row r="45" spans="1:4">
      <c r="A45" s="478" t="s">
        <v>289</v>
      </c>
      <c r="B45" s="530">
        <v>190.06469000000001</v>
      </c>
      <c r="C45" s="531">
        <v>0.34390648972169541</v>
      </c>
      <c r="D45" s="472">
        <v>48.637670000000014</v>
      </c>
    </row>
    <row r="46" spans="1:4" ht="20.399999999999999">
      <c r="A46" s="642" t="s">
        <v>287</v>
      </c>
      <c r="B46" s="643">
        <v>1927.3189</v>
      </c>
      <c r="C46" s="644">
        <v>-0.1459184183583454</v>
      </c>
      <c r="D46" s="638">
        <v>-329.27922999999987</v>
      </c>
    </row>
    <row r="47" spans="1:4">
      <c r="A47" s="22" t="s">
        <v>288</v>
      </c>
    </row>
    <row r="49" spans="1:5">
      <c r="A49" s="231" t="s">
        <v>1237</v>
      </c>
    </row>
    <row r="50" spans="1:5">
      <c r="A50" s="539" t="s">
        <v>748</v>
      </c>
    </row>
    <row r="51" spans="1:5">
      <c r="B51" s="65"/>
      <c r="C51" s="65" t="s">
        <v>259</v>
      </c>
    </row>
    <row r="52" spans="1:5" ht="20.399999999999999">
      <c r="A52" s="1183" t="s">
        <v>262</v>
      </c>
      <c r="B52" s="525" t="s">
        <v>274</v>
      </c>
      <c r="C52" s="1038" t="s">
        <v>32</v>
      </c>
      <c r="D52" s="1186"/>
      <c r="E52" s="1186"/>
    </row>
    <row r="53" spans="1:5" ht="24">
      <c r="A53" s="1185"/>
      <c r="B53" s="1032" t="s">
        <v>1500</v>
      </c>
      <c r="C53" s="1042" t="s">
        <v>30</v>
      </c>
      <c r="D53" s="1186"/>
      <c r="E53" s="1186"/>
    </row>
    <row r="54" spans="1:5">
      <c r="A54" s="532" t="s">
        <v>290</v>
      </c>
      <c r="B54" s="533">
        <v>342211.17651999998</v>
      </c>
      <c r="C54" s="473">
        <f>B54/B$57</f>
        <v>0.75203882321876991</v>
      </c>
      <c r="D54" s="233"/>
      <c r="E54" s="234"/>
    </row>
    <row r="55" spans="1:5" ht="20.399999999999999">
      <c r="A55" s="478" t="s">
        <v>291</v>
      </c>
      <c r="B55" s="533">
        <v>62720.44382</v>
      </c>
      <c r="C55" s="473">
        <f t="shared" ref="C55:C57" si="0">B55/B$57</f>
        <v>0.13783363022158659</v>
      </c>
      <c r="D55" s="233"/>
      <c r="E55" s="234"/>
    </row>
    <row r="56" spans="1:5" ht="20.399999999999999">
      <c r="A56" s="478" t="s">
        <v>292</v>
      </c>
      <c r="B56" s="533">
        <v>50112.941129999992</v>
      </c>
      <c r="C56" s="473">
        <f t="shared" si="0"/>
        <v>0.11012754655964353</v>
      </c>
      <c r="D56" s="233"/>
      <c r="E56" s="234"/>
    </row>
    <row r="57" spans="1:5">
      <c r="A57" s="645" t="s">
        <v>293</v>
      </c>
      <c r="B57" s="646">
        <v>455044.56146999996</v>
      </c>
      <c r="C57" s="644">
        <f t="shared" si="0"/>
        <v>1</v>
      </c>
      <c r="D57" s="235"/>
      <c r="E57" s="236"/>
    </row>
    <row r="58" spans="1:5">
      <c r="A58" s="22" t="s">
        <v>273</v>
      </c>
      <c r="C58" s="1040"/>
    </row>
    <row r="59" spans="1:5">
      <c r="A59" s="22"/>
    </row>
    <row r="60" spans="1:5">
      <c r="A60" s="231" t="s">
        <v>749</v>
      </c>
    </row>
    <row r="61" spans="1:5">
      <c r="A61" s="539" t="s">
        <v>750</v>
      </c>
    </row>
    <row r="62" spans="1:5">
      <c r="A62" s="22"/>
      <c r="B62" s="65"/>
      <c r="C62" s="65" t="s">
        <v>259</v>
      </c>
    </row>
    <row r="63" spans="1:5" ht="20.399999999999999">
      <c r="A63" s="1183" t="s">
        <v>262</v>
      </c>
      <c r="B63" s="525" t="s">
        <v>260</v>
      </c>
      <c r="C63" s="1038" t="s">
        <v>32</v>
      </c>
    </row>
    <row r="64" spans="1:5">
      <c r="A64" s="1185"/>
      <c r="B64" s="1032">
        <v>44377</v>
      </c>
      <c r="C64" s="1042" t="s">
        <v>30</v>
      </c>
    </row>
    <row r="65" spans="1:5">
      <c r="A65" s="532" t="s">
        <v>294</v>
      </c>
      <c r="B65" s="533">
        <v>106052.93668000001</v>
      </c>
      <c r="C65" s="473">
        <f>B65/B$68</f>
        <v>0.6242562443273425</v>
      </c>
    </row>
    <row r="66" spans="1:5" ht="20.399999999999999">
      <c r="A66" s="478" t="s">
        <v>291</v>
      </c>
      <c r="B66" s="533">
        <v>40856.525269999998</v>
      </c>
      <c r="C66" s="473">
        <f t="shared" ref="C66:C68" si="1">B66/B$68</f>
        <v>0.24049254853048507</v>
      </c>
    </row>
    <row r="67" spans="1:5" ht="20.399999999999999">
      <c r="A67" s="478" t="s">
        <v>292</v>
      </c>
      <c r="B67" s="533">
        <v>22977.40365</v>
      </c>
      <c r="C67" s="473">
        <f t="shared" si="1"/>
        <v>0.13525120714217237</v>
      </c>
    </row>
    <row r="68" spans="1:5">
      <c r="A68" s="645" t="s">
        <v>295</v>
      </c>
      <c r="B68" s="646">
        <v>169886.86560000002</v>
      </c>
      <c r="C68" s="644">
        <f t="shared" si="1"/>
        <v>1</v>
      </c>
    </row>
    <row r="69" spans="1:5">
      <c r="A69" s="22" t="s">
        <v>288</v>
      </c>
      <c r="C69" s="1041"/>
    </row>
    <row r="71" spans="1:5">
      <c r="A71" s="631" t="s">
        <v>83</v>
      </c>
      <c r="E71" s="35" t="s">
        <v>1153</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09375" defaultRowHeight="11.4"/>
  <cols>
    <col min="1" max="1" width="11" style="813" customWidth="1"/>
    <col min="2" max="2" width="19.44140625" style="813" customWidth="1"/>
    <col min="3" max="16384" width="9.109375" style="813"/>
  </cols>
  <sheetData>
    <row r="1" spans="1:2" ht="13.2">
      <c r="A1" s="150" t="s">
        <v>881</v>
      </c>
    </row>
    <row r="2" spans="1:2">
      <c r="A2" s="540" t="s">
        <v>882</v>
      </c>
    </row>
    <row r="4" spans="1:2">
      <c r="B4" s="65" t="s">
        <v>259</v>
      </c>
    </row>
    <row r="5" spans="1:2" ht="46.8">
      <c r="A5" s="817" t="s">
        <v>879</v>
      </c>
      <c r="B5" s="817" t="s">
        <v>883</v>
      </c>
    </row>
    <row r="6" spans="1:2">
      <c r="A6" s="816">
        <v>42735</v>
      </c>
      <c r="B6" s="815">
        <v>1203495.0464000001</v>
      </c>
    </row>
    <row r="7" spans="1:2">
      <c r="A7" s="816">
        <v>42825</v>
      </c>
      <c r="B7" s="815">
        <v>1146319.70306</v>
      </c>
    </row>
    <row r="8" spans="1:2">
      <c r="A8" s="816">
        <v>42916</v>
      </c>
      <c r="B8" s="815">
        <v>877228.42964999995</v>
      </c>
    </row>
    <row r="9" spans="1:2">
      <c r="A9" s="816">
        <v>43008</v>
      </c>
      <c r="B9" s="815">
        <v>894151.84952999989</v>
      </c>
    </row>
    <row r="10" spans="1:2">
      <c r="A10" s="816">
        <v>43100</v>
      </c>
      <c r="B10" s="815">
        <v>1107262.56757</v>
      </c>
    </row>
    <row r="11" spans="1:2">
      <c r="A11" s="816">
        <v>43190</v>
      </c>
      <c r="B11" s="815">
        <v>900884.15221000009</v>
      </c>
    </row>
    <row r="12" spans="1:2">
      <c r="A12" s="816">
        <v>43281</v>
      </c>
      <c r="B12" s="815">
        <v>848211.15226999996</v>
      </c>
    </row>
    <row r="13" spans="1:2">
      <c r="A13" s="816">
        <v>43373</v>
      </c>
      <c r="B13" s="815">
        <v>810938.32378999994</v>
      </c>
    </row>
    <row r="14" spans="1:2">
      <c r="A14" s="816">
        <v>43465</v>
      </c>
      <c r="B14" s="815">
        <v>1130869.9720300001</v>
      </c>
    </row>
    <row r="15" spans="1:2">
      <c r="A15" s="816">
        <v>43555</v>
      </c>
      <c r="B15" s="815">
        <v>1115130.94731</v>
      </c>
    </row>
    <row r="16" spans="1:2">
      <c r="A16" s="816" t="s">
        <v>891</v>
      </c>
      <c r="B16" s="815">
        <v>963335.01599999995</v>
      </c>
    </row>
    <row r="17" spans="1:2">
      <c r="A17" s="816">
        <v>43738</v>
      </c>
      <c r="B17" s="815">
        <v>1183278.73</v>
      </c>
    </row>
    <row r="18" spans="1:2">
      <c r="A18" s="816">
        <v>43830</v>
      </c>
      <c r="B18" s="815">
        <v>1269940.3296900003</v>
      </c>
    </row>
    <row r="19" spans="1:2">
      <c r="A19" s="816">
        <v>43921</v>
      </c>
      <c r="B19" s="815">
        <v>1261623.8706100001</v>
      </c>
    </row>
    <row r="20" spans="1:2">
      <c r="A20" s="816">
        <v>44012</v>
      </c>
      <c r="B20" s="815">
        <v>1536281.7394600003</v>
      </c>
    </row>
    <row r="21" spans="1:2">
      <c r="A21" s="816">
        <v>44104</v>
      </c>
      <c r="B21" s="815">
        <v>1340154.5910399999</v>
      </c>
    </row>
    <row r="22" spans="1:2">
      <c r="A22" s="816">
        <v>44196</v>
      </c>
      <c r="B22" s="815">
        <v>1819533.7452499999</v>
      </c>
    </row>
    <row r="23" spans="1:2">
      <c r="A23" s="816">
        <v>44286</v>
      </c>
      <c r="B23" s="815">
        <v>1790536.3650700001</v>
      </c>
    </row>
    <row r="24" spans="1:2">
      <c r="A24" s="816">
        <v>44377</v>
      </c>
      <c r="B24" s="815">
        <v>1813218.3398100003</v>
      </c>
    </row>
    <row r="25" spans="1:2">
      <c r="A25" s="22" t="s">
        <v>880</v>
      </c>
    </row>
    <row r="60" spans="8:8">
      <c r="H60" s="35" t="s">
        <v>1154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4.4"/>
  <cols>
    <col min="1" max="1" width="53.5546875" customWidth="1"/>
    <col min="2" max="2" width="13.88671875" customWidth="1"/>
    <col min="3" max="3" width="18.88671875" customWidth="1"/>
    <col min="4" max="4" width="14" customWidth="1"/>
    <col min="5" max="5" width="10" bestFit="1" customWidth="1"/>
    <col min="7" max="7" width="10.44140625" customWidth="1"/>
    <col min="8" max="8" width="10" bestFit="1" customWidth="1"/>
    <col min="9" max="10" width="9.88671875" customWidth="1"/>
    <col min="11" max="11" width="8" customWidth="1"/>
    <col min="12" max="12" width="7.5546875" customWidth="1"/>
    <col min="13" max="13" width="10.109375" customWidth="1"/>
    <col min="15" max="15" width="11.5546875" bestFit="1" customWidth="1"/>
  </cols>
  <sheetData>
    <row r="1" spans="1:13" ht="12.75" customHeight="1">
      <c r="A1" s="153" t="s">
        <v>768</v>
      </c>
      <c r="D1" s="140" t="str">
        <f>Naslovnica!A20</f>
        <v>Kolovoz 2021.</v>
      </c>
    </row>
    <row r="2" spans="1:13" ht="12.75" customHeight="1">
      <c r="A2" s="567" t="s">
        <v>769</v>
      </c>
      <c r="D2" s="545" t="str">
        <f>Naslovnica!A24</f>
        <v>August 2021</v>
      </c>
    </row>
    <row r="3" spans="1:13" ht="12.75" customHeight="1"/>
    <row r="4" spans="1:13" ht="12.75" customHeight="1">
      <c r="D4" s="65" t="s">
        <v>334</v>
      </c>
      <c r="E4" s="307"/>
      <c r="F4" s="307"/>
      <c r="G4" s="307"/>
      <c r="J4" s="307"/>
      <c r="K4" s="307"/>
      <c r="L4" s="307"/>
      <c r="M4" s="307"/>
    </row>
    <row r="5" spans="1:13" ht="31.5" customHeight="1">
      <c r="A5" s="784"/>
      <c r="B5" s="785" t="str">
        <f>D1</f>
        <v>Kolovoz 2021.</v>
      </c>
      <c r="C5" s="786" t="s">
        <v>667</v>
      </c>
      <c r="D5" s="786" t="s">
        <v>18</v>
      </c>
      <c r="E5" s="305"/>
      <c r="F5" s="306"/>
      <c r="G5" s="306"/>
      <c r="H5" s="305"/>
      <c r="I5" s="305"/>
      <c r="J5" s="305"/>
      <c r="K5" s="1073"/>
      <c r="L5" s="1073"/>
      <c r="M5" s="1073"/>
    </row>
    <row r="6" spans="1:13" s="268" customFormat="1" ht="22.8">
      <c r="A6" s="784"/>
      <c r="B6" s="787" t="str">
        <f>D2</f>
        <v>August 2021</v>
      </c>
      <c r="C6" s="787" t="s">
        <v>45</v>
      </c>
      <c r="D6" s="805" t="s">
        <v>253</v>
      </c>
      <c r="E6" s="305"/>
      <c r="F6" s="306"/>
      <c r="G6" s="306"/>
      <c r="H6" s="305"/>
      <c r="I6" s="305"/>
      <c r="J6" s="305"/>
      <c r="K6" s="1073"/>
      <c r="L6" s="1073"/>
      <c r="M6" s="1073"/>
    </row>
    <row r="7" spans="1:13" ht="22.8">
      <c r="A7" s="788" t="s">
        <v>825</v>
      </c>
      <c r="B7" s="789">
        <v>205467.04532999941</v>
      </c>
      <c r="C7" s="789">
        <v>-5388.8208100004413</v>
      </c>
      <c r="D7" s="789">
        <v>27666.823859999775</v>
      </c>
      <c r="E7" s="299"/>
      <c r="F7" s="306"/>
      <c r="G7" s="770"/>
      <c r="H7" s="299"/>
      <c r="I7" s="299"/>
      <c r="J7" s="299"/>
      <c r="K7" s="1073"/>
      <c r="L7" s="1073"/>
      <c r="M7" s="1073"/>
    </row>
    <row r="8" spans="1:13" s="268" customFormat="1">
      <c r="A8" s="790" t="s">
        <v>971</v>
      </c>
      <c r="B8" s="791"/>
      <c r="C8" s="791"/>
      <c r="D8" s="791"/>
      <c r="E8" s="299"/>
      <c r="F8" s="299"/>
      <c r="G8" s="299"/>
      <c r="H8" s="299"/>
      <c r="I8" s="299"/>
      <c r="J8" s="299"/>
      <c r="K8" s="299"/>
      <c r="L8" s="299"/>
      <c r="M8" s="299"/>
    </row>
    <row r="9" spans="1:13" s="268" customFormat="1">
      <c r="A9" s="792" t="s">
        <v>826</v>
      </c>
      <c r="B9" s="789">
        <v>622108.19099000003</v>
      </c>
      <c r="C9" s="789">
        <v>-18740.745249999803</v>
      </c>
      <c r="D9" s="789">
        <v>4887419.12457</v>
      </c>
      <c r="E9" s="299"/>
      <c r="F9" s="299"/>
      <c r="G9" s="299"/>
      <c r="H9" s="299"/>
      <c r="I9" s="299"/>
      <c r="J9" s="299"/>
      <c r="K9" s="299"/>
      <c r="L9" s="299"/>
      <c r="M9" s="299"/>
    </row>
    <row r="10" spans="1:13" s="268" customFormat="1">
      <c r="A10" s="792" t="s">
        <v>827</v>
      </c>
      <c r="B10" s="789">
        <v>403512.45902000007</v>
      </c>
      <c r="C10" s="789">
        <v>-38020.667749999906</v>
      </c>
      <c r="D10" s="789">
        <v>3156429.9794300003</v>
      </c>
      <c r="E10" s="299"/>
      <c r="F10" s="299"/>
      <c r="G10" s="299"/>
      <c r="H10" s="299"/>
      <c r="I10" s="299"/>
      <c r="J10" s="299"/>
      <c r="K10" s="299"/>
      <c r="L10" s="299"/>
      <c r="M10" s="299"/>
    </row>
    <row r="11" spans="1:13" s="268" customFormat="1" ht="22.8">
      <c r="A11" s="793" t="s">
        <v>828</v>
      </c>
      <c r="B11" s="789">
        <v>33173.517060000006</v>
      </c>
      <c r="C11" s="789">
        <v>3476.0396600000058</v>
      </c>
      <c r="D11" s="789">
        <v>232487.30278</v>
      </c>
      <c r="E11" s="299"/>
      <c r="F11" s="299"/>
      <c r="G11" s="299"/>
      <c r="H11" s="299"/>
      <c r="I11" s="299"/>
      <c r="J11" s="299"/>
      <c r="K11" s="299"/>
      <c r="L11" s="299"/>
      <c r="M11" s="299"/>
    </row>
    <row r="12" spans="1:13" s="268" customFormat="1">
      <c r="A12" s="792" t="s">
        <v>829</v>
      </c>
      <c r="B12" s="789">
        <v>896.85113000000001</v>
      </c>
      <c r="C12" s="789">
        <v>-807.74684000000002</v>
      </c>
      <c r="D12" s="789">
        <v>9430.1794100000025</v>
      </c>
      <c r="E12" s="299"/>
      <c r="F12" s="299"/>
      <c r="G12" s="299"/>
      <c r="H12" s="299"/>
      <c r="I12" s="299"/>
      <c r="J12" s="299"/>
      <c r="K12" s="299"/>
      <c r="L12" s="299"/>
      <c r="M12" s="299"/>
    </row>
    <row r="13" spans="1:13" s="268" customFormat="1">
      <c r="A13" s="793" t="s">
        <v>830</v>
      </c>
      <c r="B13" s="789">
        <v>1598.72966</v>
      </c>
      <c r="C13" s="789">
        <v>-488.03389000000016</v>
      </c>
      <c r="D13" s="789">
        <v>16313.051460000001</v>
      </c>
      <c r="E13" s="299"/>
      <c r="F13" s="299"/>
      <c r="G13" s="299"/>
      <c r="H13" s="299"/>
      <c r="I13" s="299"/>
      <c r="J13" s="299"/>
      <c r="K13" s="299"/>
      <c r="L13" s="299"/>
      <c r="M13" s="299"/>
    </row>
    <row r="14" spans="1:13" s="268" customFormat="1">
      <c r="A14" s="794" t="s">
        <v>831</v>
      </c>
      <c r="B14" s="795">
        <v>1061289.7478600002</v>
      </c>
      <c r="C14" s="795">
        <v>-54581.154069999466</v>
      </c>
      <c r="D14" s="795">
        <v>8302079.6376499999</v>
      </c>
      <c r="E14" s="299"/>
      <c r="F14" s="299"/>
      <c r="G14" s="299"/>
      <c r="H14" s="299"/>
      <c r="I14" s="299"/>
      <c r="J14" s="299"/>
      <c r="K14" s="299"/>
      <c r="L14" s="299"/>
      <c r="M14" s="299"/>
    </row>
    <row r="15" spans="1:13" s="268" customFormat="1">
      <c r="A15" s="790" t="s">
        <v>832</v>
      </c>
      <c r="B15" s="789"/>
      <c r="C15" s="789"/>
      <c r="D15" s="789"/>
      <c r="E15" s="299"/>
      <c r="F15" s="299"/>
      <c r="G15" s="299"/>
      <c r="H15" s="299"/>
      <c r="I15" s="299"/>
      <c r="J15" s="299"/>
      <c r="K15" s="299"/>
      <c r="L15" s="299"/>
      <c r="M15" s="299"/>
    </row>
    <row r="16" spans="1:13" s="268" customFormat="1">
      <c r="A16" s="792" t="s">
        <v>833</v>
      </c>
      <c r="B16" s="789">
        <v>3159.2395099999999</v>
      </c>
      <c r="C16" s="789">
        <v>-27.169220000000223</v>
      </c>
      <c r="D16" s="789">
        <v>24371.027620000001</v>
      </c>
      <c r="E16" s="299"/>
      <c r="F16" s="299"/>
      <c r="G16" s="299"/>
      <c r="H16" s="299"/>
      <c r="I16" s="299"/>
      <c r="J16" s="299"/>
      <c r="K16" s="299"/>
      <c r="L16" s="299"/>
      <c r="M16" s="299"/>
    </row>
    <row r="17" spans="1:14" s="268" customFormat="1">
      <c r="A17" s="796" t="s">
        <v>834</v>
      </c>
      <c r="B17" s="789">
        <v>3158.6781599999999</v>
      </c>
      <c r="C17" s="789">
        <v>-27.713650000000143</v>
      </c>
      <c r="D17" s="789">
        <v>24367.073189999999</v>
      </c>
      <c r="E17" s="299"/>
      <c r="F17" s="299"/>
      <c r="G17" s="299"/>
      <c r="H17" s="299"/>
      <c r="I17" s="299"/>
      <c r="J17" s="299"/>
      <c r="K17" s="299"/>
      <c r="L17" s="299"/>
      <c r="M17" s="299"/>
    </row>
    <row r="18" spans="1:14" s="268" customFormat="1">
      <c r="A18" s="796" t="s">
        <v>835</v>
      </c>
      <c r="B18" s="797">
        <v>0.56135000000000002</v>
      </c>
      <c r="C18" s="797">
        <v>0.54442999999999997</v>
      </c>
      <c r="D18" s="789">
        <v>3.9544299999999994</v>
      </c>
      <c r="E18" s="299"/>
      <c r="F18" s="299"/>
      <c r="G18" s="299"/>
      <c r="H18" s="299"/>
      <c r="I18" s="299"/>
      <c r="J18" s="299"/>
      <c r="K18" s="299"/>
      <c r="L18" s="299"/>
      <c r="M18" s="299"/>
    </row>
    <row r="19" spans="1:14" s="268" customFormat="1">
      <c r="A19" s="792" t="s">
        <v>836</v>
      </c>
      <c r="B19" s="789">
        <v>878546.0845</v>
      </c>
      <c r="C19" s="789">
        <v>-7848.8736600000411</v>
      </c>
      <c r="D19" s="789">
        <v>6605032.4749399992</v>
      </c>
      <c r="E19" s="299"/>
      <c r="F19" s="299"/>
      <c r="G19" s="299"/>
      <c r="H19" s="299"/>
      <c r="I19" s="299"/>
      <c r="J19" s="299"/>
      <c r="K19" s="299"/>
      <c r="L19" s="299"/>
      <c r="M19" s="299"/>
    </row>
    <row r="20" spans="1:14" s="268" customFormat="1">
      <c r="A20" s="796" t="s">
        <v>837</v>
      </c>
      <c r="B20" s="789">
        <v>628635.86867</v>
      </c>
      <c r="C20" s="789">
        <v>-5519.994709999999</v>
      </c>
      <c r="D20" s="789">
        <v>4849485.5644299993</v>
      </c>
      <c r="E20" s="299"/>
      <c r="F20" s="299"/>
      <c r="G20" s="299"/>
      <c r="H20" s="299"/>
      <c r="I20" s="299"/>
      <c r="J20" s="299"/>
      <c r="K20" s="299"/>
      <c r="L20" s="299"/>
      <c r="M20" s="299"/>
    </row>
    <row r="21" spans="1:14" s="268" customFormat="1">
      <c r="A21" s="796" t="s">
        <v>838</v>
      </c>
      <c r="B21" s="789">
        <v>249910.21583</v>
      </c>
      <c r="C21" s="789">
        <v>-2328.878950000013</v>
      </c>
      <c r="D21" s="789">
        <v>1755546.9105100001</v>
      </c>
      <c r="E21" s="299"/>
      <c r="F21" s="299"/>
      <c r="G21" s="299"/>
      <c r="H21" s="299"/>
      <c r="I21" s="299"/>
      <c r="J21" s="299"/>
      <c r="K21" s="299"/>
      <c r="L21" s="299"/>
      <c r="M21" s="299"/>
    </row>
    <row r="22" spans="1:14" s="268" customFormat="1" ht="22.8">
      <c r="A22" s="793" t="s">
        <v>839</v>
      </c>
      <c r="B22" s="789">
        <v>27476.833160000002</v>
      </c>
      <c r="C22" s="789">
        <v>-9576.3811900000001</v>
      </c>
      <c r="D22" s="789">
        <v>258084.54182999997</v>
      </c>
      <c r="E22" s="299"/>
      <c r="F22" s="299"/>
      <c r="G22" s="299"/>
      <c r="H22" s="299"/>
      <c r="I22" s="299"/>
      <c r="J22" s="299"/>
      <c r="K22" s="299"/>
      <c r="L22" s="299"/>
      <c r="M22" s="299"/>
    </row>
    <row r="23" spans="1:14" s="268" customFormat="1">
      <c r="A23" s="793" t="s">
        <v>840</v>
      </c>
      <c r="B23" s="789">
        <v>153520.55119999999</v>
      </c>
      <c r="C23" s="789">
        <v>-37111.549270000018</v>
      </c>
      <c r="D23" s="789">
        <v>1208033.1005299999</v>
      </c>
      <c r="E23" s="299"/>
      <c r="F23" s="299"/>
      <c r="G23" s="299"/>
      <c r="H23" s="299"/>
      <c r="I23" s="299"/>
      <c r="J23" s="299"/>
      <c r="K23" s="299"/>
      <c r="L23" s="299"/>
      <c r="M23" s="299"/>
    </row>
    <row r="24" spans="1:14" s="268" customFormat="1">
      <c r="A24" s="792" t="s">
        <v>841</v>
      </c>
      <c r="B24" s="789">
        <v>1598.72966</v>
      </c>
      <c r="C24" s="789">
        <v>-488.03389000000016</v>
      </c>
      <c r="D24" s="789">
        <v>16313.051460000001</v>
      </c>
      <c r="E24" s="299"/>
      <c r="F24" s="299"/>
      <c r="G24" s="299"/>
      <c r="H24" s="299"/>
      <c r="I24" s="299"/>
      <c r="J24" s="299"/>
      <c r="K24" s="299"/>
      <c r="L24" s="299"/>
      <c r="M24" s="299"/>
    </row>
    <row r="25" spans="1:14" s="268" customFormat="1" ht="30.75" customHeight="1">
      <c r="A25" s="793" t="s">
        <v>842</v>
      </c>
      <c r="B25" s="789">
        <v>1910.85311</v>
      </c>
      <c r="C25" s="789">
        <v>4.5756300000000465</v>
      </c>
      <c r="D25" s="789">
        <v>17367.763080000001</v>
      </c>
      <c r="E25" s="299"/>
      <c r="F25" s="299"/>
      <c r="G25" s="299"/>
      <c r="H25" s="299"/>
      <c r="I25" s="299"/>
      <c r="J25" s="299"/>
      <c r="K25" s="299"/>
      <c r="L25" s="299"/>
      <c r="M25" s="299"/>
    </row>
    <row r="26" spans="1:14">
      <c r="A26" s="794" t="s">
        <v>843</v>
      </c>
      <c r="B26" s="795">
        <v>1066212.2911399999</v>
      </c>
      <c r="C26" s="795">
        <v>-55047.431600000244</v>
      </c>
      <c r="D26" s="795">
        <v>8129201.9594599986</v>
      </c>
      <c r="E26" s="300"/>
      <c r="F26" s="300"/>
      <c r="G26" s="300"/>
      <c r="H26" s="300"/>
      <c r="I26" s="300"/>
      <c r="J26" s="300"/>
      <c r="K26" s="301"/>
      <c r="L26" s="300"/>
      <c r="M26" s="300"/>
      <c r="N26" s="53"/>
    </row>
    <row r="27" spans="1:14">
      <c r="A27" s="370" t="s">
        <v>970</v>
      </c>
      <c r="B27" s="789">
        <v>200544.50204999978</v>
      </c>
      <c r="C27" s="789">
        <v>-4922.5432799996343</v>
      </c>
      <c r="D27" s="789">
        <v>200544.50205000117</v>
      </c>
      <c r="E27" s="300"/>
      <c r="F27" s="300"/>
      <c r="G27" s="300"/>
      <c r="H27" s="300"/>
      <c r="I27" s="300"/>
      <c r="J27" s="300"/>
      <c r="K27" s="301"/>
      <c r="L27" s="300"/>
      <c r="M27" s="300"/>
      <c r="N27" s="53"/>
    </row>
    <row r="28" spans="1:14" ht="12.75" customHeight="1">
      <c r="A28" s="13" t="s">
        <v>624</v>
      </c>
      <c r="B28" s="863"/>
      <c r="C28" s="869"/>
    </row>
    <row r="29" spans="1:14" s="268" customFormat="1" ht="12.75" customHeight="1">
      <c r="A29" s="48" t="s">
        <v>969</v>
      </c>
      <c r="B29" s="863"/>
      <c r="C29" s="863"/>
    </row>
    <row r="30" spans="1:14" ht="12.75" customHeight="1">
      <c r="A30" s="868" t="s">
        <v>988</v>
      </c>
    </row>
    <row r="31" spans="1:14" ht="12.75" customHeight="1">
      <c r="D31" s="8" t="str">
        <f>Naslovnica!A20</f>
        <v>Kolovoz 2021.</v>
      </c>
    </row>
    <row r="32" spans="1:14" ht="12.75" customHeight="1">
      <c r="A32" s="350" t="s">
        <v>681</v>
      </c>
      <c r="B32" s="309"/>
      <c r="C32" s="309"/>
      <c r="D32" s="545" t="str">
        <f>Naslovnica!A24</f>
        <v>August 2021</v>
      </c>
      <c r="E32" s="268"/>
      <c r="G32" s="268"/>
      <c r="H32" s="268"/>
      <c r="I32" s="268"/>
    </row>
    <row r="33" spans="1:14" ht="12.75" customHeight="1">
      <c r="A33" s="567" t="s">
        <v>812</v>
      </c>
      <c r="B33" s="309"/>
      <c r="C33" s="309"/>
      <c r="D33" s="65" t="s">
        <v>623</v>
      </c>
      <c r="E33" s="268"/>
      <c r="F33" s="268"/>
      <c r="G33" s="268"/>
      <c r="H33" s="268"/>
      <c r="I33" s="268"/>
    </row>
    <row r="34" spans="1:14" ht="28.5" customHeight="1">
      <c r="A34" s="697"/>
      <c r="B34" s="785" t="str">
        <f>$D$1</f>
        <v>Kolovoz 2021.</v>
      </c>
      <c r="C34" s="786" t="str">
        <f>$C$5</f>
        <v>Promjena u odnosu na prethodni mjesec</v>
      </c>
      <c r="D34" s="786" t="s">
        <v>18</v>
      </c>
      <c r="E34" s="268"/>
      <c r="F34" s="268"/>
      <c r="G34" s="268"/>
      <c r="H34" s="268"/>
      <c r="I34" s="268"/>
      <c r="J34" s="307"/>
      <c r="K34" s="307"/>
      <c r="L34" s="307"/>
      <c r="M34" s="307"/>
    </row>
    <row r="35" spans="1:14" s="268" customFormat="1" ht="22.8">
      <c r="A35" s="697"/>
      <c r="B35" s="787" t="str">
        <f>D2</f>
        <v>August 2021</v>
      </c>
      <c r="C35" s="787" t="s">
        <v>45</v>
      </c>
      <c r="D35" s="805" t="s">
        <v>253</v>
      </c>
      <c r="J35" s="307"/>
      <c r="K35" s="307"/>
      <c r="L35" s="307"/>
      <c r="M35" s="307"/>
    </row>
    <row r="36" spans="1:14" ht="26.4">
      <c r="A36" s="781" t="s">
        <v>811</v>
      </c>
      <c r="B36" s="346">
        <v>374166.99927000003</v>
      </c>
      <c r="C36" s="346">
        <v>7390.748030000017</v>
      </c>
      <c r="D36" s="346">
        <v>342471.13946000003</v>
      </c>
      <c r="E36" s="305"/>
      <c r="F36" s="305"/>
      <c r="G36" s="305"/>
      <c r="H36" s="305"/>
      <c r="I36" s="306"/>
      <c r="J36" s="1073"/>
      <c r="K36" s="1073"/>
      <c r="L36" s="1075"/>
      <c r="M36" s="1073"/>
    </row>
    <row r="37" spans="1:14" ht="14.25" customHeight="1">
      <c r="A37" s="348" t="s">
        <v>803</v>
      </c>
      <c r="B37" s="346"/>
      <c r="C37" s="346"/>
      <c r="D37" s="346"/>
      <c r="E37" s="299"/>
      <c r="F37" s="299"/>
      <c r="G37" s="299"/>
      <c r="H37" s="299"/>
      <c r="I37" s="308"/>
      <c r="J37" s="1074"/>
      <c r="K37" s="1073"/>
      <c r="L37" s="1074"/>
      <c r="M37" s="1074"/>
    </row>
    <row r="38" spans="1:14">
      <c r="A38" s="349" t="s">
        <v>804</v>
      </c>
      <c r="B38" s="346">
        <v>26128.707839999999</v>
      </c>
      <c r="C38" s="346">
        <v>-10011.844520000002</v>
      </c>
      <c r="D38" s="346">
        <v>252725.31231000004</v>
      </c>
      <c r="E38" s="303"/>
      <c r="F38" s="303"/>
      <c r="G38" s="303"/>
      <c r="H38" s="303"/>
      <c r="I38" s="303"/>
      <c r="J38" s="303"/>
      <c r="K38" s="303"/>
      <c r="L38" s="303"/>
      <c r="M38" s="303"/>
      <c r="N38" s="53"/>
    </row>
    <row r="39" spans="1:14" ht="26.25" customHeight="1">
      <c r="A39" s="349" t="s">
        <v>805</v>
      </c>
      <c r="B39" s="346">
        <v>1348.1253200000001</v>
      </c>
      <c r="C39" s="346">
        <v>435.46333000000016</v>
      </c>
      <c r="D39" s="346">
        <v>5359.2295200000008</v>
      </c>
      <c r="E39" s="303"/>
      <c r="F39" s="303"/>
      <c r="G39" s="303"/>
      <c r="H39" s="303"/>
      <c r="I39" s="303"/>
      <c r="J39" s="303"/>
      <c r="K39" s="303"/>
      <c r="L39" s="303"/>
      <c r="M39" s="303"/>
      <c r="N39" s="53"/>
    </row>
    <row r="40" spans="1:14" s="268" customFormat="1" ht="26.4">
      <c r="A40" s="349" t="s">
        <v>806</v>
      </c>
      <c r="B40" s="346">
        <v>49.839419999999997</v>
      </c>
      <c r="C40" s="346">
        <v>14.828339999999997</v>
      </c>
      <c r="D40" s="346">
        <v>451.77628000000004</v>
      </c>
      <c r="E40" s="303"/>
      <c r="F40" s="303"/>
      <c r="G40" s="303"/>
      <c r="H40" s="303"/>
      <c r="I40" s="303"/>
      <c r="J40" s="303"/>
      <c r="K40" s="303"/>
      <c r="L40" s="303"/>
      <c r="M40" s="303"/>
      <c r="N40" s="53"/>
    </row>
    <row r="41" spans="1:14" s="268" customFormat="1">
      <c r="A41" s="699" t="s">
        <v>807</v>
      </c>
      <c r="B41" s="698">
        <v>27526.672579999999</v>
      </c>
      <c r="C41" s="698">
        <v>-9561.55285</v>
      </c>
      <c r="D41" s="698">
        <v>258536.31811000002</v>
      </c>
      <c r="E41" s="303"/>
      <c r="F41" s="303"/>
      <c r="G41" s="303"/>
      <c r="H41" s="303"/>
      <c r="I41" s="303"/>
      <c r="J41" s="303"/>
      <c r="K41" s="303"/>
      <c r="L41" s="303"/>
      <c r="M41" s="303"/>
      <c r="N41" s="53"/>
    </row>
    <row r="42" spans="1:14" s="268" customFormat="1">
      <c r="A42" s="348" t="s">
        <v>808</v>
      </c>
      <c r="B42" s="346"/>
      <c r="C42" s="346"/>
      <c r="D42" s="346"/>
      <c r="E42" s="303"/>
      <c r="F42" s="303"/>
      <c r="G42" s="303"/>
      <c r="H42" s="303"/>
      <c r="I42" s="303"/>
      <c r="J42" s="303"/>
      <c r="K42" s="303"/>
      <c r="L42" s="303"/>
      <c r="M42" s="303"/>
      <c r="N42" s="53"/>
    </row>
    <row r="43" spans="1:14" ht="26.4">
      <c r="A43" s="349" t="s">
        <v>809</v>
      </c>
      <c r="B43" s="346">
        <v>33123.677640000002</v>
      </c>
      <c r="C43" s="346">
        <v>3461.2113200000022</v>
      </c>
      <c r="D43" s="346">
        <v>232035.52650000001</v>
      </c>
      <c r="E43" s="302"/>
      <c r="F43" s="302"/>
      <c r="G43" s="302"/>
      <c r="H43" s="302"/>
      <c r="I43" s="302"/>
      <c r="J43" s="302"/>
      <c r="K43" s="302"/>
      <c r="L43" s="302"/>
      <c r="M43" s="302"/>
      <c r="N43" s="53"/>
    </row>
    <row r="44" spans="1:14" ht="26.4">
      <c r="A44" s="349" t="s">
        <v>810</v>
      </c>
      <c r="B44" s="346">
        <v>49.839419999999997</v>
      </c>
      <c r="C44" s="346">
        <v>14.828339999999997</v>
      </c>
      <c r="D44" s="346">
        <v>451.77628000000004</v>
      </c>
      <c r="E44" s="303"/>
      <c r="F44" s="303"/>
      <c r="G44" s="303"/>
      <c r="H44" s="303"/>
      <c r="I44" s="303"/>
      <c r="J44" s="303"/>
      <c r="K44" s="303"/>
      <c r="L44" s="303"/>
      <c r="M44" s="303"/>
      <c r="N44" s="44"/>
    </row>
    <row r="45" spans="1:14">
      <c r="A45" s="699" t="s">
        <v>807</v>
      </c>
      <c r="B45" s="698">
        <v>33173.517059999998</v>
      </c>
      <c r="C45" s="698">
        <v>3476.0396599999985</v>
      </c>
      <c r="D45" s="698">
        <v>232487.30278</v>
      </c>
      <c r="E45" s="302"/>
      <c r="F45" s="302"/>
      <c r="G45" s="302"/>
      <c r="H45" s="302"/>
      <c r="I45" s="302"/>
      <c r="J45" s="302"/>
      <c r="K45" s="302"/>
      <c r="L45" s="302"/>
      <c r="M45" s="302"/>
    </row>
    <row r="46" spans="1:14">
      <c r="A46" s="345" t="s">
        <v>802</v>
      </c>
      <c r="B46" s="346">
        <v>368520.15479000006</v>
      </c>
      <c r="C46" s="346">
        <v>-5646.8444799999706</v>
      </c>
      <c r="D46" s="346">
        <v>368520.15479000006</v>
      </c>
      <c r="E46" s="304"/>
      <c r="F46" s="304"/>
      <c r="G46" s="304"/>
      <c r="H46" s="304"/>
      <c r="I46" s="304"/>
      <c r="J46" s="304"/>
      <c r="K46" s="304"/>
      <c r="L46" s="304"/>
      <c r="M46" s="304"/>
    </row>
    <row r="47" spans="1:14" ht="12.75" customHeight="1">
      <c r="A47" s="13" t="s">
        <v>624</v>
      </c>
    </row>
    <row r="48" spans="1:14" ht="12.75" customHeight="1"/>
    <row r="49" spans="1:4" ht="12.75" customHeight="1">
      <c r="A49" s="630"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844</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4.4"/>
  <cols>
    <col min="1" max="1" width="31.88671875" customWidth="1"/>
    <col min="2" max="2" width="11.109375" bestFit="1" customWidth="1"/>
    <col min="3" max="3" width="12.109375" customWidth="1"/>
    <col min="4" max="4" width="11.5546875" customWidth="1"/>
    <col min="5" max="6" width="12.109375" customWidth="1"/>
    <col min="7" max="7" width="13" customWidth="1"/>
  </cols>
  <sheetData>
    <row r="1" spans="1:7" ht="12.75" customHeight="1">
      <c r="A1" s="153" t="s">
        <v>682</v>
      </c>
      <c r="E1" s="140" t="str">
        <f>Naslovnica!A20</f>
        <v>Kolovoz 2021.</v>
      </c>
    </row>
    <row r="2" spans="1:7" ht="12.75" customHeight="1">
      <c r="A2" s="567" t="s">
        <v>972</v>
      </c>
      <c r="E2" s="545" t="str">
        <f>Naslovnica!A24</f>
        <v>August 2021</v>
      </c>
    </row>
    <row r="3" spans="1:7">
      <c r="A3" s="310"/>
      <c r="B3" s="305"/>
      <c r="C3" s="305"/>
      <c r="D3" s="65" t="s">
        <v>583</v>
      </c>
      <c r="F3" s="305"/>
      <c r="G3" s="311"/>
    </row>
    <row r="4" spans="1:7" ht="48.75" customHeight="1">
      <c r="A4" s="1076" t="s">
        <v>612</v>
      </c>
      <c r="B4" s="1078" t="s">
        <v>973</v>
      </c>
      <c r="C4" s="1078"/>
      <c r="D4" s="1078"/>
      <c r="E4" s="783"/>
      <c r="F4" s="310"/>
      <c r="G4" s="310"/>
    </row>
    <row r="5" spans="1:7" ht="57">
      <c r="A5" s="1076"/>
      <c r="B5" s="700" t="s">
        <v>613</v>
      </c>
      <c r="C5" s="700" t="s">
        <v>614</v>
      </c>
      <c r="D5" s="700" t="s">
        <v>615</v>
      </c>
      <c r="E5" s="312"/>
      <c r="F5" s="312"/>
    </row>
    <row r="6" spans="1:7" ht="12.75" customHeight="1">
      <c r="A6" s="353" t="s">
        <v>122</v>
      </c>
      <c r="B6" s="354">
        <v>6110.2935399999997</v>
      </c>
      <c r="C6" s="354">
        <v>40671.346669999999</v>
      </c>
      <c r="D6" s="354">
        <v>169711.06573999993</v>
      </c>
      <c r="E6" s="313"/>
      <c r="F6" s="313"/>
      <c r="G6" s="53"/>
    </row>
    <row r="7" spans="1:7" ht="12.75" customHeight="1">
      <c r="A7" s="355" t="s">
        <v>123</v>
      </c>
      <c r="B7" s="354">
        <v>207613.64543999999</v>
      </c>
      <c r="C7" s="354">
        <v>1631564.50178</v>
      </c>
      <c r="D7" s="354">
        <v>34582773.447209992</v>
      </c>
      <c r="E7" s="313"/>
      <c r="F7" s="313"/>
      <c r="G7" s="53"/>
    </row>
    <row r="8" spans="1:7" ht="12.75" customHeight="1">
      <c r="A8" s="355" t="s">
        <v>124</v>
      </c>
      <c r="B8" s="354">
        <v>10679.083689999999</v>
      </c>
      <c r="C8" s="354">
        <v>81806.078669999988</v>
      </c>
      <c r="D8" s="354">
        <v>510854.95698000013</v>
      </c>
      <c r="E8" s="313"/>
      <c r="F8" s="313"/>
      <c r="G8" s="53"/>
    </row>
    <row r="9" spans="1:7" ht="12.75" customHeight="1">
      <c r="A9" s="701" t="s">
        <v>246</v>
      </c>
      <c r="B9" s="702">
        <v>224403.02267000001</v>
      </c>
      <c r="C9" s="702">
        <v>1754041.9271199999</v>
      </c>
      <c r="D9" s="702">
        <v>35263339.469929986</v>
      </c>
      <c r="E9" s="314"/>
      <c r="F9" s="314"/>
      <c r="G9" s="53"/>
    </row>
    <row r="10" spans="1:7" ht="12.75" customHeight="1">
      <c r="A10" s="355" t="s">
        <v>125</v>
      </c>
      <c r="B10" s="354">
        <v>6076.0841700000001</v>
      </c>
      <c r="C10" s="354">
        <v>39708.050160000006</v>
      </c>
      <c r="D10" s="354">
        <v>110155.10743999998</v>
      </c>
      <c r="E10" s="313"/>
      <c r="F10" s="313"/>
      <c r="G10" s="53"/>
    </row>
    <row r="11" spans="1:7" ht="12.75" customHeight="1">
      <c r="A11" s="355" t="s">
        <v>126</v>
      </c>
      <c r="B11" s="354">
        <v>90739.929969999997</v>
      </c>
      <c r="C11" s="354">
        <v>698122.72006000008</v>
      </c>
      <c r="D11" s="354">
        <v>12128505.379209995</v>
      </c>
      <c r="E11" s="313"/>
      <c r="F11" s="313"/>
      <c r="G11" s="53"/>
    </row>
    <row r="12" spans="1:7" ht="12.75" customHeight="1">
      <c r="A12" s="355" t="s">
        <v>127</v>
      </c>
      <c r="B12" s="354">
        <v>2738.1234800000002</v>
      </c>
      <c r="C12" s="354">
        <v>20949.089400000001</v>
      </c>
      <c r="D12" s="354">
        <v>132959.71175000002</v>
      </c>
      <c r="E12" s="313"/>
      <c r="F12" s="313"/>
      <c r="G12" s="53"/>
    </row>
    <row r="13" spans="1:7" ht="12.75" customHeight="1">
      <c r="A13" s="701" t="s">
        <v>247</v>
      </c>
      <c r="B13" s="702">
        <v>99554.137619999994</v>
      </c>
      <c r="C13" s="702">
        <v>758779.85962000012</v>
      </c>
      <c r="D13" s="702">
        <v>12371620.198399996</v>
      </c>
      <c r="E13" s="314"/>
      <c r="F13" s="314"/>
      <c r="G13" s="53"/>
    </row>
    <row r="14" spans="1:7" ht="12.75" customHeight="1">
      <c r="A14" s="355" t="s">
        <v>128</v>
      </c>
      <c r="B14" s="354">
        <v>8803.5383699999984</v>
      </c>
      <c r="C14" s="354">
        <v>54468.218349999996</v>
      </c>
      <c r="D14" s="354">
        <v>128037.91672999998</v>
      </c>
      <c r="E14" s="313"/>
      <c r="F14" s="313"/>
      <c r="G14" s="53"/>
    </row>
    <row r="15" spans="1:7" ht="12.75" customHeight="1">
      <c r="A15" s="355" t="s">
        <v>129</v>
      </c>
      <c r="B15" s="354">
        <v>107274.89503</v>
      </c>
      <c r="C15" s="354">
        <v>827693.78662999987</v>
      </c>
      <c r="D15" s="354">
        <v>15895492.377629995</v>
      </c>
      <c r="E15" s="313"/>
      <c r="F15" s="313"/>
      <c r="G15" s="53"/>
    </row>
    <row r="16" spans="1:7" ht="12.75" customHeight="1">
      <c r="A16" s="355" t="s">
        <v>130</v>
      </c>
      <c r="B16" s="354">
        <v>4347.8579800000007</v>
      </c>
      <c r="C16" s="354">
        <v>33795.344519999999</v>
      </c>
      <c r="D16" s="354">
        <v>207476.18700999997</v>
      </c>
      <c r="E16" s="313"/>
      <c r="F16" s="313"/>
      <c r="G16" s="53"/>
    </row>
    <row r="17" spans="1:8" ht="12.75" customHeight="1">
      <c r="A17" s="701" t="s">
        <v>248</v>
      </c>
      <c r="B17" s="702">
        <v>120426.29138</v>
      </c>
      <c r="C17" s="702">
        <v>915957.34949999989</v>
      </c>
      <c r="D17" s="702">
        <v>16231006.481369995</v>
      </c>
      <c r="E17" s="314"/>
      <c r="F17" s="314"/>
      <c r="G17" s="53"/>
    </row>
    <row r="18" spans="1:8" ht="12.75" customHeight="1">
      <c r="A18" s="355" t="s">
        <v>131</v>
      </c>
      <c r="B18" s="354">
        <v>5558.4646199999997</v>
      </c>
      <c r="C18" s="354">
        <v>36087.474099999999</v>
      </c>
      <c r="D18" s="354">
        <v>124738.58317</v>
      </c>
      <c r="E18" s="313"/>
      <c r="F18" s="313"/>
      <c r="G18" s="53"/>
    </row>
    <row r="19" spans="1:8" ht="12.75" customHeight="1">
      <c r="A19" s="355" t="s">
        <v>132</v>
      </c>
      <c r="B19" s="354">
        <v>170021.44607000001</v>
      </c>
      <c r="C19" s="354">
        <v>1324468.3671699998</v>
      </c>
      <c r="D19" s="354">
        <v>27152743.452460006</v>
      </c>
      <c r="E19" s="313"/>
      <c r="F19" s="313"/>
      <c r="G19" s="53"/>
    </row>
    <row r="20" spans="1:8" ht="12.75" customHeight="1">
      <c r="A20" s="355" t="s">
        <v>133</v>
      </c>
      <c r="B20" s="354">
        <v>8672.5063100000007</v>
      </c>
      <c r="C20" s="354">
        <v>66247.134260000006</v>
      </c>
      <c r="D20" s="354">
        <v>427682.04993000021</v>
      </c>
      <c r="E20" s="313"/>
      <c r="F20" s="313"/>
      <c r="G20" s="53"/>
    </row>
    <row r="21" spans="1:8" ht="12.75" customHeight="1">
      <c r="A21" s="701" t="s">
        <v>249</v>
      </c>
      <c r="B21" s="702">
        <v>184252.41700000002</v>
      </c>
      <c r="C21" s="702">
        <v>1426802.9755299997</v>
      </c>
      <c r="D21" s="702">
        <v>27705164.085560005</v>
      </c>
      <c r="E21" s="314"/>
      <c r="F21" s="314"/>
      <c r="G21" s="53"/>
    </row>
    <row r="22" spans="1:8" ht="12.75" customHeight="1">
      <c r="A22" s="356" t="s">
        <v>250</v>
      </c>
      <c r="B22" s="357">
        <v>26548.380699999998</v>
      </c>
      <c r="C22" s="357">
        <v>170935.08928000001</v>
      </c>
      <c r="D22" s="357">
        <v>532642.67307999986</v>
      </c>
      <c r="E22" s="314"/>
      <c r="F22" s="314"/>
      <c r="G22" s="53"/>
      <c r="H22" s="135"/>
    </row>
    <row r="23" spans="1:8" ht="12.75" customHeight="1">
      <c r="A23" s="356" t="s">
        <v>251</v>
      </c>
      <c r="B23" s="357">
        <v>575649.91651000001</v>
      </c>
      <c r="C23" s="357">
        <v>4481849.3756400002</v>
      </c>
      <c r="D23" s="357">
        <v>89759514.656509995</v>
      </c>
      <c r="E23" s="314"/>
      <c r="F23" s="314"/>
      <c r="G23" s="53"/>
      <c r="H23" s="135"/>
    </row>
    <row r="24" spans="1:8" ht="12.75" customHeight="1">
      <c r="A24" s="356" t="s">
        <v>252</v>
      </c>
      <c r="B24" s="357">
        <v>26437.571460000003</v>
      </c>
      <c r="C24" s="357">
        <v>202797.64685000002</v>
      </c>
      <c r="D24" s="357">
        <v>1278972.9056700002</v>
      </c>
      <c r="E24" s="314"/>
      <c r="F24" s="314"/>
      <c r="G24" s="53"/>
      <c r="H24" s="135"/>
    </row>
    <row r="25" spans="1:8">
      <c r="A25" s="703" t="s">
        <v>616</v>
      </c>
      <c r="B25" s="704">
        <v>628635.86867</v>
      </c>
      <c r="C25" s="704">
        <v>4855582.1117700003</v>
      </c>
      <c r="D25" s="704">
        <v>91571130.235259995</v>
      </c>
      <c r="E25" s="314"/>
      <c r="F25" s="314"/>
      <c r="H25" s="135"/>
    </row>
    <row r="26" spans="1:8" ht="21.75" customHeight="1">
      <c r="A26" s="1080" t="s">
        <v>23</v>
      </c>
      <c r="B26" s="1080"/>
      <c r="C26" s="1080"/>
      <c r="D26" s="1080"/>
      <c r="E26" s="1080"/>
      <c r="F26" s="801"/>
      <c r="G26" s="801"/>
    </row>
    <row r="27" spans="1:8" ht="21" customHeight="1">
      <c r="A27" s="1081" t="s">
        <v>24</v>
      </c>
      <c r="B27" s="1081"/>
      <c r="C27" s="1081"/>
      <c r="D27" s="1081"/>
      <c r="E27" s="1081"/>
      <c r="F27" s="802"/>
      <c r="G27" s="802"/>
    </row>
    <row r="28" spans="1:8" ht="12.75" customHeight="1"/>
    <row r="29" spans="1:8" ht="12.75" customHeight="1">
      <c r="A29" s="153" t="s">
        <v>683</v>
      </c>
      <c r="E29" s="140" t="str">
        <f>Naslovnica!A20</f>
        <v>Kolovoz 2021.</v>
      </c>
    </row>
    <row r="30" spans="1:8" ht="12.75" customHeight="1">
      <c r="A30" s="567" t="s">
        <v>985</v>
      </c>
      <c r="E30" s="545" t="str">
        <f>Naslovnica!A24</f>
        <v>August 2021</v>
      </c>
    </row>
    <row r="31" spans="1:8" ht="12.75" customHeight="1">
      <c r="D31" s="307"/>
      <c r="E31" s="65" t="s">
        <v>334</v>
      </c>
    </row>
    <row r="32" spans="1:8" ht="25.5" customHeight="1">
      <c r="A32" s="1076" t="s">
        <v>617</v>
      </c>
      <c r="B32" s="1079" t="s">
        <v>858</v>
      </c>
      <c r="C32" s="1079"/>
      <c r="D32" s="1079" t="s">
        <v>857</v>
      </c>
      <c r="E32" s="1079"/>
      <c r="F32" s="798"/>
      <c r="G32" s="798"/>
    </row>
    <row r="33" spans="1:6" ht="45.6">
      <c r="A33" s="1076"/>
      <c r="B33" s="700" t="s">
        <v>613</v>
      </c>
      <c r="C33" s="700" t="s">
        <v>618</v>
      </c>
      <c r="D33" s="700" t="s">
        <v>613</v>
      </c>
      <c r="E33" s="700" t="s">
        <v>618</v>
      </c>
    </row>
    <row r="34" spans="1:6">
      <c r="A34" s="353" t="s">
        <v>122</v>
      </c>
      <c r="B34" s="358">
        <v>30.703679999999999</v>
      </c>
      <c r="C34" s="358">
        <v>204.37710999999999</v>
      </c>
      <c r="D34" s="359">
        <v>5.9999999999999995E-5</v>
      </c>
      <c r="E34" s="360">
        <v>0.12897</v>
      </c>
    </row>
    <row r="35" spans="1:6" ht="12.75" customHeight="1">
      <c r="A35" s="355" t="s">
        <v>123</v>
      </c>
      <c r="B35" s="358">
        <v>1043.1840400000001</v>
      </c>
      <c r="C35" s="358">
        <v>8198.0476500000004</v>
      </c>
      <c r="D35" s="359">
        <v>6.225E-2</v>
      </c>
      <c r="E35" s="360">
        <v>0.12465999999999999</v>
      </c>
      <c r="F35" s="53"/>
    </row>
    <row r="36" spans="1:6" ht="12.75" customHeight="1">
      <c r="A36" s="355" t="s">
        <v>124</v>
      </c>
      <c r="B36" s="358">
        <v>53.660170000000001</v>
      </c>
      <c r="C36" s="358">
        <v>411.05591999999996</v>
      </c>
      <c r="D36" s="359">
        <v>0</v>
      </c>
      <c r="E36" s="360">
        <v>0</v>
      </c>
      <c r="F36" s="53"/>
    </row>
    <row r="37" spans="1:6" ht="12.75" customHeight="1">
      <c r="A37" s="701" t="s">
        <v>246</v>
      </c>
      <c r="B37" s="705">
        <v>1127.5478900000003</v>
      </c>
      <c r="C37" s="705">
        <v>8813.4806800000006</v>
      </c>
      <c r="D37" s="706">
        <v>6.2309999999999997E-2</v>
      </c>
      <c r="E37" s="707">
        <v>0.25363000000000002</v>
      </c>
      <c r="F37" s="53"/>
    </row>
    <row r="38" spans="1:6" ht="12.75" customHeight="1">
      <c r="A38" s="355" t="s">
        <v>125</v>
      </c>
      <c r="B38" s="358">
        <v>30.53145</v>
      </c>
      <c r="C38" s="358">
        <v>199.53795000000005</v>
      </c>
      <c r="D38" s="359">
        <v>0.45391999999999999</v>
      </c>
      <c r="E38" s="360">
        <v>1.2753800000000002</v>
      </c>
      <c r="F38" s="53"/>
    </row>
    <row r="39" spans="1:6" ht="12.75" customHeight="1">
      <c r="A39" s="355" t="s">
        <v>126</v>
      </c>
      <c r="B39" s="358">
        <v>455.93246999999997</v>
      </c>
      <c r="C39" s="358">
        <v>3507.8227599999996</v>
      </c>
      <c r="D39" s="359">
        <v>1.188E-2</v>
      </c>
      <c r="E39" s="360">
        <v>0.29631999999999997</v>
      </c>
      <c r="F39" s="53"/>
    </row>
    <row r="40" spans="1:6" ht="12.75" customHeight="1">
      <c r="A40" s="355" t="s">
        <v>127</v>
      </c>
      <c r="B40" s="358">
        <v>13.757959999999999</v>
      </c>
      <c r="C40" s="358">
        <v>105.26127000000002</v>
      </c>
      <c r="D40" s="359">
        <v>0</v>
      </c>
      <c r="E40" s="360">
        <v>0</v>
      </c>
      <c r="F40" s="53"/>
    </row>
    <row r="41" spans="1:6" ht="12.75" customHeight="1">
      <c r="A41" s="701" t="s">
        <v>247</v>
      </c>
      <c r="B41" s="705">
        <v>500.22188</v>
      </c>
      <c r="C41" s="705">
        <v>3812.6219799999994</v>
      </c>
      <c r="D41" s="706">
        <v>0.46579999999999999</v>
      </c>
      <c r="E41" s="707">
        <v>1.5717000000000001</v>
      </c>
      <c r="F41" s="53"/>
    </row>
    <row r="42" spans="1:6" ht="12.75" customHeight="1">
      <c r="A42" s="355" t="s">
        <v>128</v>
      </c>
      <c r="B42" s="358">
        <v>44.236699999999999</v>
      </c>
      <c r="C42" s="358">
        <v>273.71156999999999</v>
      </c>
      <c r="D42" s="359">
        <v>1.026E-2</v>
      </c>
      <c r="E42" s="360">
        <v>0.11639000000000002</v>
      </c>
      <c r="F42" s="53"/>
    </row>
    <row r="43" spans="1:6" ht="12.75" customHeight="1">
      <c r="A43" s="355" t="s">
        <v>129</v>
      </c>
      <c r="B43" s="358">
        <v>539.01715000000002</v>
      </c>
      <c r="C43" s="358">
        <v>4158.8781799999997</v>
      </c>
      <c r="D43" s="359">
        <v>1.627E-2</v>
      </c>
      <c r="E43" s="360">
        <v>5.6780000000000004E-2</v>
      </c>
      <c r="F43" s="53"/>
    </row>
    <row r="44" spans="1:6" ht="12.75" customHeight="1">
      <c r="A44" s="355" t="s">
        <v>130</v>
      </c>
      <c r="B44" s="358">
        <v>21.84694</v>
      </c>
      <c r="C44" s="358">
        <v>169.81431000000001</v>
      </c>
      <c r="D44" s="359">
        <v>0</v>
      </c>
      <c r="E44" s="360">
        <v>0</v>
      </c>
      <c r="F44" s="53"/>
    </row>
    <row r="45" spans="1:6" ht="12.75" customHeight="1">
      <c r="A45" s="701" t="s">
        <v>248</v>
      </c>
      <c r="B45" s="705">
        <v>560.86409000000003</v>
      </c>
      <c r="C45" s="705">
        <v>4602.4040599999998</v>
      </c>
      <c r="D45" s="706">
        <v>2.6529999999999998E-2</v>
      </c>
      <c r="E45" s="707">
        <v>0.17317000000000002</v>
      </c>
      <c r="F45" s="53"/>
    </row>
    <row r="46" spans="1:6" ht="12.75" customHeight="1">
      <c r="A46" s="355" t="s">
        <v>131</v>
      </c>
      <c r="B46" s="358">
        <v>27.93103</v>
      </c>
      <c r="C46" s="358">
        <v>181.34367</v>
      </c>
      <c r="D46" s="359">
        <v>7.6000000000000004E-4</v>
      </c>
      <c r="E46" s="360">
        <v>1.9139299999999999</v>
      </c>
      <c r="F46" s="53"/>
    </row>
    <row r="47" spans="1:6" ht="12.75" customHeight="1">
      <c r="A47" s="355" t="s">
        <v>132</v>
      </c>
      <c r="B47" s="358">
        <v>854.29892000000007</v>
      </c>
      <c r="C47" s="358">
        <v>6655.0113499999998</v>
      </c>
      <c r="D47" s="359">
        <v>5.9500000000000004E-3</v>
      </c>
      <c r="E47" s="360">
        <v>3.5099999999999999E-2</v>
      </c>
      <c r="F47" s="53"/>
    </row>
    <row r="48" spans="1:6" ht="12.75" customHeight="1">
      <c r="A48" s="355" t="s">
        <v>133</v>
      </c>
      <c r="B48" s="358">
        <v>43.577649999999998</v>
      </c>
      <c r="C48" s="358">
        <v>332.87700999999998</v>
      </c>
      <c r="D48" s="359">
        <v>0</v>
      </c>
      <c r="E48" s="360">
        <v>0</v>
      </c>
      <c r="F48" s="53"/>
    </row>
    <row r="49" spans="1:6" ht="12.75" customHeight="1">
      <c r="A49" s="701" t="s">
        <v>249</v>
      </c>
      <c r="B49" s="705">
        <v>925.80759999999998</v>
      </c>
      <c r="C49" s="705">
        <v>7169.2320300000001</v>
      </c>
      <c r="D49" s="706">
        <v>6.7100000000000007E-3</v>
      </c>
      <c r="E49" s="707">
        <v>1.9490299999999998</v>
      </c>
      <c r="F49" s="53"/>
    </row>
    <row r="50" spans="1:6" ht="12.75" customHeight="1">
      <c r="A50" s="356" t="s">
        <v>250</v>
      </c>
      <c r="B50" s="361">
        <v>133.40286</v>
      </c>
      <c r="C50" s="361">
        <v>858.97029999999995</v>
      </c>
      <c r="D50" s="362">
        <v>0.46499999999999997</v>
      </c>
      <c r="E50" s="363">
        <v>3.4346700000000001</v>
      </c>
      <c r="F50" s="53"/>
    </row>
    <row r="51" spans="1:6" ht="12.75" customHeight="1">
      <c r="A51" s="356" t="s">
        <v>251</v>
      </c>
      <c r="B51" s="361">
        <v>2892.4325800000001</v>
      </c>
      <c r="C51" s="361">
        <v>22519.75994</v>
      </c>
      <c r="D51" s="362">
        <v>9.6350000000000005E-2</v>
      </c>
      <c r="E51" s="363">
        <v>0.51285999999999998</v>
      </c>
      <c r="F51" s="53"/>
    </row>
    <row r="52" spans="1:6" ht="12.75" customHeight="1">
      <c r="A52" s="356" t="s">
        <v>252</v>
      </c>
      <c r="B52" s="361">
        <v>132.84272000000001</v>
      </c>
      <c r="C52" s="361">
        <v>1019.0085099999999</v>
      </c>
      <c r="D52" s="362">
        <v>0</v>
      </c>
      <c r="E52" s="363">
        <v>0</v>
      </c>
      <c r="F52" s="44"/>
    </row>
    <row r="53" spans="1:6" ht="12.75" customHeight="1">
      <c r="A53" s="703" t="s">
        <v>616</v>
      </c>
      <c r="B53" s="708">
        <v>3158.6781600000004</v>
      </c>
      <c r="C53" s="708">
        <v>24397.73875</v>
      </c>
      <c r="D53" s="709">
        <v>0.56135000000000002</v>
      </c>
      <c r="E53" s="710">
        <v>3.94753</v>
      </c>
    </row>
    <row r="54" spans="1:6" ht="24.75" customHeight="1">
      <c r="A54" s="1082" t="s">
        <v>25</v>
      </c>
      <c r="B54" s="1082"/>
      <c r="C54" s="1082"/>
      <c r="D54" s="1082"/>
      <c r="E54" s="1082"/>
      <c r="F54" s="803"/>
    </row>
    <row r="55" spans="1:6">
      <c r="A55" s="573" t="s">
        <v>26</v>
      </c>
      <c r="B55" s="177"/>
      <c r="C55" s="177"/>
      <c r="D55" s="177"/>
      <c r="E55" s="177"/>
      <c r="F55" s="177"/>
    </row>
    <row r="56" spans="1:6" ht="12.75" customHeight="1">
      <c r="A56" s="17" t="s">
        <v>619</v>
      </c>
    </row>
    <row r="57" spans="1:6" ht="12.75" customHeight="1"/>
    <row r="58" spans="1:6" ht="12.75" customHeight="1">
      <c r="A58" s="315" t="s">
        <v>684</v>
      </c>
      <c r="D58" s="140" t="str">
        <f t="shared" ref="D58:D59" si="0">E1</f>
        <v>Kolovoz 2021.</v>
      </c>
    </row>
    <row r="59" spans="1:6" ht="12.75" customHeight="1">
      <c r="A59" s="574" t="s">
        <v>685</v>
      </c>
      <c r="D59" s="545" t="str">
        <f t="shared" si="0"/>
        <v>August 2021</v>
      </c>
    </row>
    <row r="60" spans="1:6" ht="12.75" customHeight="1">
      <c r="D60" s="65" t="s">
        <v>583</v>
      </c>
    </row>
    <row r="61" spans="1:6" ht="42.75" customHeight="1">
      <c r="A61" s="1077" t="s">
        <v>617</v>
      </c>
      <c r="B61" s="1078" t="s">
        <v>620</v>
      </c>
      <c r="C61" s="1078"/>
      <c r="D61" s="1078"/>
      <c r="E61" s="799"/>
    </row>
    <row r="62" spans="1:6" ht="45.6">
      <c r="A62" s="1077"/>
      <c r="B62" s="700" t="s">
        <v>613</v>
      </c>
      <c r="C62" s="700" t="s">
        <v>618</v>
      </c>
      <c r="D62" s="700" t="s">
        <v>621</v>
      </c>
    </row>
    <row r="63" spans="1:6" ht="12.75" customHeight="1">
      <c r="A63" s="353" t="s">
        <v>122</v>
      </c>
      <c r="B63" s="354">
        <v>64.580860000000001</v>
      </c>
      <c r="C63" s="354">
        <v>65.113249999999994</v>
      </c>
      <c r="D63" s="354">
        <v>2362.2179299999993</v>
      </c>
    </row>
    <row r="64" spans="1:6" ht="12.75" customHeight="1">
      <c r="A64" s="355" t="s">
        <v>123</v>
      </c>
      <c r="B64" s="354">
        <v>13975.323890000001</v>
      </c>
      <c r="C64" s="354">
        <v>146387.23634000003</v>
      </c>
      <c r="D64" s="354">
        <v>2803457.4751099995</v>
      </c>
    </row>
    <row r="65" spans="1:4" ht="12.75" customHeight="1">
      <c r="A65" s="355" t="s">
        <v>124</v>
      </c>
      <c r="B65" s="354">
        <v>42314.122819999997</v>
      </c>
      <c r="C65" s="354">
        <v>321460.29070000001</v>
      </c>
      <c r="D65" s="354">
        <v>1599268.05287</v>
      </c>
    </row>
    <row r="66" spans="1:4" ht="12.75" customHeight="1">
      <c r="A66" s="701" t="s">
        <v>246</v>
      </c>
      <c r="B66" s="702">
        <v>56354.027569999998</v>
      </c>
      <c r="C66" s="702">
        <v>467912.64029000001</v>
      </c>
      <c r="D66" s="702">
        <v>4405087.7459099991</v>
      </c>
    </row>
    <row r="67" spans="1:4" ht="12.75" customHeight="1">
      <c r="A67" s="355" t="s">
        <v>125</v>
      </c>
      <c r="B67" s="354">
        <v>0</v>
      </c>
      <c r="C67" s="354">
        <v>0</v>
      </c>
      <c r="D67" s="354">
        <v>597.65409000000011</v>
      </c>
    </row>
    <row r="68" spans="1:4" ht="12.75" customHeight="1">
      <c r="A68" s="355" t="s">
        <v>126</v>
      </c>
      <c r="B68" s="354">
        <v>5761.35484</v>
      </c>
      <c r="C68" s="354">
        <v>49803.688769999993</v>
      </c>
      <c r="D68" s="354">
        <v>1097524.5820899997</v>
      </c>
    </row>
    <row r="69" spans="1:4" ht="12.75" customHeight="1">
      <c r="A69" s="355" t="s">
        <v>127</v>
      </c>
      <c r="B69" s="354">
        <v>10651.503060000001</v>
      </c>
      <c r="C69" s="354">
        <v>92600.445270000011</v>
      </c>
      <c r="D69" s="354">
        <v>489096.33639999997</v>
      </c>
    </row>
    <row r="70" spans="1:4" ht="12.75" customHeight="1">
      <c r="A70" s="701" t="s">
        <v>247</v>
      </c>
      <c r="B70" s="702">
        <v>16412.857900000003</v>
      </c>
      <c r="C70" s="702">
        <v>142404.13404</v>
      </c>
      <c r="D70" s="702">
        <v>1587218.5725799997</v>
      </c>
    </row>
    <row r="71" spans="1:4">
      <c r="A71" s="355" t="s">
        <v>128</v>
      </c>
      <c r="B71" s="354">
        <v>0</v>
      </c>
      <c r="C71" s="354">
        <v>190.75903</v>
      </c>
      <c r="D71" s="354">
        <v>2830.7042800000004</v>
      </c>
    </row>
    <row r="72" spans="1:4">
      <c r="A72" s="355" t="s">
        <v>129</v>
      </c>
      <c r="B72" s="354">
        <v>10681.887560000001</v>
      </c>
      <c r="C72" s="354">
        <v>79446.371110000007</v>
      </c>
      <c r="D72" s="354">
        <v>1642092.8100099992</v>
      </c>
    </row>
    <row r="73" spans="1:4">
      <c r="A73" s="355" t="s">
        <v>130</v>
      </c>
      <c r="B73" s="354">
        <v>19134.304989999997</v>
      </c>
      <c r="C73" s="354">
        <v>136123.35955000002</v>
      </c>
      <c r="D73" s="354">
        <v>713507.17980999989</v>
      </c>
    </row>
    <row r="74" spans="1:4">
      <c r="A74" s="701" t="s">
        <v>248</v>
      </c>
      <c r="B74" s="702">
        <v>29816.19255</v>
      </c>
      <c r="C74" s="702">
        <v>215760.48969000002</v>
      </c>
      <c r="D74" s="702">
        <v>2358430.694099999</v>
      </c>
    </row>
    <row r="75" spans="1:4">
      <c r="A75" s="355" t="s">
        <v>131</v>
      </c>
      <c r="B75" s="354">
        <v>0</v>
      </c>
      <c r="C75" s="354">
        <v>292.74457000000001</v>
      </c>
      <c r="D75" s="354">
        <v>3028.4991599999998</v>
      </c>
    </row>
    <row r="76" spans="1:4">
      <c r="A76" s="355" t="s">
        <v>132</v>
      </c>
      <c r="B76" s="354">
        <v>14136.52052</v>
      </c>
      <c r="C76" s="354">
        <v>105172.03959999999</v>
      </c>
      <c r="D76" s="354">
        <v>2191662.7871699994</v>
      </c>
    </row>
    <row r="77" spans="1:4">
      <c r="A77" s="355" t="s">
        <v>133</v>
      </c>
      <c r="B77" s="354">
        <v>33938.987990000001</v>
      </c>
      <c r="C77" s="354">
        <v>267456.24955000001</v>
      </c>
      <c r="D77" s="354">
        <v>1442547.69025</v>
      </c>
    </row>
    <row r="78" spans="1:4">
      <c r="A78" s="701" t="s">
        <v>249</v>
      </c>
      <c r="B78" s="702">
        <v>48075.50851</v>
      </c>
      <c r="C78" s="702">
        <v>372921.03372000001</v>
      </c>
      <c r="D78" s="702">
        <v>3637238.9765799996</v>
      </c>
    </row>
    <row r="79" spans="1:4">
      <c r="A79" s="356" t="s">
        <v>250</v>
      </c>
      <c r="B79" s="357">
        <v>64.580860000000001</v>
      </c>
      <c r="C79" s="357">
        <v>548.61685</v>
      </c>
      <c r="D79" s="357">
        <v>8819.07546</v>
      </c>
    </row>
    <row r="80" spans="1:4">
      <c r="A80" s="356" t="s">
        <v>251</v>
      </c>
      <c r="B80" s="357">
        <v>44555.086810000001</v>
      </c>
      <c r="C80" s="357">
        <v>380809.33582000004</v>
      </c>
      <c r="D80" s="357">
        <v>7734737.6543799983</v>
      </c>
    </row>
    <row r="81" spans="1:5">
      <c r="A81" s="356" t="s">
        <v>252</v>
      </c>
      <c r="B81" s="357">
        <v>106038.91886000001</v>
      </c>
      <c r="C81" s="357">
        <v>817640.34507000004</v>
      </c>
      <c r="D81" s="357">
        <v>4244419.2593299998</v>
      </c>
    </row>
    <row r="82" spans="1:5">
      <c r="A82" s="703" t="s">
        <v>622</v>
      </c>
      <c r="B82" s="704">
        <v>150658.58653</v>
      </c>
      <c r="C82" s="704">
        <v>1198998.2977400001</v>
      </c>
      <c r="D82" s="704">
        <v>11987975.989169998</v>
      </c>
    </row>
    <row r="83" spans="1:5">
      <c r="A83" s="17" t="s">
        <v>619</v>
      </c>
    </row>
    <row r="85" spans="1:5">
      <c r="A85" s="630" t="s">
        <v>83</v>
      </c>
      <c r="E85" s="14" t="s">
        <v>846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4.4"/>
  <cols>
    <col min="1" max="1" width="33.88671875" customWidth="1"/>
    <col min="2" max="2" width="12" bestFit="1" customWidth="1"/>
    <col min="3" max="3" width="13.44140625" bestFit="1" customWidth="1"/>
    <col min="4" max="4" width="12" bestFit="1" customWidth="1"/>
    <col min="5" max="6" width="12.109375" customWidth="1"/>
    <col min="7" max="8" width="11.109375" customWidth="1"/>
    <col min="9" max="9" width="12.109375" customWidth="1"/>
  </cols>
  <sheetData>
    <row r="1" spans="1:10" ht="12.75" customHeight="1">
      <c r="A1" s="139" t="s">
        <v>686</v>
      </c>
      <c r="G1" s="140" t="str">
        <f>Naslovnica!A20</f>
        <v>Kolovoz 2021.</v>
      </c>
    </row>
    <row r="2" spans="1:10" ht="12.75" customHeight="1">
      <c r="A2" s="543" t="s">
        <v>976</v>
      </c>
      <c r="G2" s="545" t="str">
        <f>Naslovnica!A24</f>
        <v>August 2021</v>
      </c>
    </row>
    <row r="3" spans="1:10" ht="12.75" customHeight="1">
      <c r="E3" s="14" t="s">
        <v>334</v>
      </c>
      <c r="F3" s="316"/>
      <c r="G3" s="316"/>
    </row>
    <row r="4" spans="1:10" ht="16.5" customHeight="1">
      <c r="A4" s="1083" t="s">
        <v>602</v>
      </c>
      <c r="B4" s="1088" t="s">
        <v>601</v>
      </c>
      <c r="C4" s="1088"/>
      <c r="D4" s="1088"/>
      <c r="E4" s="1088"/>
      <c r="F4" s="268"/>
      <c r="G4" s="268"/>
    </row>
    <row r="5" spans="1:10" ht="12.75" customHeight="1">
      <c r="A5" s="1083"/>
      <c r="B5" s="1086" t="str">
        <f>Naslovnica!A20</f>
        <v>Kolovoz 2021.</v>
      </c>
      <c r="C5" s="1086"/>
      <c r="D5" s="1087" t="s">
        <v>17</v>
      </c>
      <c r="E5" s="1087"/>
    </row>
    <row r="6" spans="1:10" ht="12.75" customHeight="1">
      <c r="A6" s="1083"/>
      <c r="B6" s="1084" t="str">
        <f>Naslovnica!A24</f>
        <v>August 2021</v>
      </c>
      <c r="C6" s="1084"/>
      <c r="D6" s="1085" t="s">
        <v>45</v>
      </c>
      <c r="E6" s="1085"/>
    </row>
    <row r="7" spans="1:10" ht="12.75" customHeight="1">
      <c r="A7" s="1083"/>
      <c r="B7" s="768" t="s">
        <v>27</v>
      </c>
      <c r="C7" s="711" t="s">
        <v>28</v>
      </c>
      <c r="D7" s="711" t="s">
        <v>152</v>
      </c>
      <c r="E7" s="711" t="s">
        <v>150</v>
      </c>
    </row>
    <row r="8" spans="1:10" ht="12.75" customHeight="1">
      <c r="A8" s="1083"/>
      <c r="B8" s="767" t="s">
        <v>29</v>
      </c>
      <c r="C8" s="712" t="s">
        <v>30</v>
      </c>
      <c r="D8" s="712" t="s">
        <v>29</v>
      </c>
      <c r="E8" s="712" t="s">
        <v>151</v>
      </c>
    </row>
    <row r="9" spans="1:10" ht="12.75" customHeight="1">
      <c r="A9" s="364" t="s">
        <v>122</v>
      </c>
      <c r="B9" s="365">
        <v>448631.72936</v>
      </c>
      <c r="C9" s="366">
        <v>3.4851348101121245E-3</v>
      </c>
      <c r="D9" s="365">
        <v>9206.0285400000284</v>
      </c>
      <c r="E9" s="366">
        <v>2.095013678722224E-2</v>
      </c>
      <c r="G9" s="135"/>
      <c r="H9" s="857"/>
      <c r="I9" s="842"/>
      <c r="J9" s="77"/>
    </row>
    <row r="10" spans="1:10" ht="12.75" customHeight="1">
      <c r="A10" s="364" t="s">
        <v>123</v>
      </c>
      <c r="B10" s="365">
        <v>45056654.723120004</v>
      </c>
      <c r="C10" s="366">
        <v>0.35001651806206163</v>
      </c>
      <c r="D10" s="365">
        <v>356470.07074000686</v>
      </c>
      <c r="E10" s="366">
        <v>7.9746889976444191E-3</v>
      </c>
      <c r="G10" s="135"/>
      <c r="H10" s="857"/>
      <c r="I10" s="842"/>
      <c r="J10" s="77"/>
    </row>
    <row r="11" spans="1:10" ht="12.75" customHeight="1">
      <c r="A11" s="364" t="s">
        <v>124</v>
      </c>
      <c r="B11" s="365">
        <v>3278979.3388400003</v>
      </c>
      <c r="C11" s="366">
        <v>2.5472306766469686E-2</v>
      </c>
      <c r="D11" s="365">
        <v>67955.294760000426</v>
      </c>
      <c r="E11" s="366">
        <v>2.1163122364432629E-2</v>
      </c>
      <c r="G11" s="135"/>
      <c r="H11" s="857"/>
      <c r="I11" s="842"/>
      <c r="J11" s="77"/>
    </row>
    <row r="12" spans="1:10" ht="12.75" customHeight="1">
      <c r="A12" s="713" t="s">
        <v>603</v>
      </c>
      <c r="B12" s="714">
        <v>48784265.791320004</v>
      </c>
      <c r="C12" s="715">
        <v>0.37897395963864344</v>
      </c>
      <c r="D12" s="714">
        <v>433631.39404001087</v>
      </c>
      <c r="E12" s="715">
        <v>8.9684737221236155E-3</v>
      </c>
      <c r="G12" s="135"/>
      <c r="H12" s="857"/>
      <c r="I12" s="842"/>
      <c r="J12" s="77"/>
    </row>
    <row r="13" spans="1:10" ht="12.75" customHeight="1">
      <c r="A13" s="364" t="s">
        <v>125</v>
      </c>
      <c r="B13" s="365">
        <v>225663.38743</v>
      </c>
      <c r="C13" s="366">
        <v>1.7530354529806764E-3</v>
      </c>
      <c r="D13" s="365">
        <v>9851.8615200000058</v>
      </c>
      <c r="E13" s="366">
        <v>4.5650302867088488E-2</v>
      </c>
      <c r="G13" s="135"/>
      <c r="H13" s="857"/>
      <c r="I13" s="842"/>
      <c r="J13" s="77"/>
    </row>
    <row r="14" spans="1:10" ht="12.75" customHeight="1">
      <c r="A14" s="364" t="s">
        <v>126</v>
      </c>
      <c r="B14" s="365">
        <v>17586713.94368</v>
      </c>
      <c r="C14" s="366">
        <v>0.13662000467073573</v>
      </c>
      <c r="D14" s="365">
        <v>135148.58604000136</v>
      </c>
      <c r="E14" s="366">
        <v>7.7442099473807868E-3</v>
      </c>
      <c r="G14" s="135"/>
      <c r="H14" s="857"/>
      <c r="I14" s="842"/>
      <c r="J14" s="77"/>
    </row>
    <row r="15" spans="1:10" ht="12.75" customHeight="1">
      <c r="A15" s="364" t="s">
        <v>127</v>
      </c>
      <c r="B15" s="365">
        <v>900872.66680999997</v>
      </c>
      <c r="C15" s="366">
        <v>6.9983072643056013E-3</v>
      </c>
      <c r="D15" s="365">
        <v>23372.049119999865</v>
      </c>
      <c r="E15" s="856">
        <v>2.6634795063194661E-2</v>
      </c>
      <c r="G15" s="135"/>
      <c r="H15" s="857"/>
      <c r="I15" s="842"/>
      <c r="J15" s="77"/>
    </row>
    <row r="16" spans="1:10" ht="12.75" customHeight="1">
      <c r="A16" s="716" t="s">
        <v>604</v>
      </c>
      <c r="B16" s="714">
        <v>18713249.997919999</v>
      </c>
      <c r="C16" s="715">
        <v>0.14537134738802202</v>
      </c>
      <c r="D16" s="714">
        <v>168372.49667999893</v>
      </c>
      <c r="E16" s="715">
        <v>9.0791916349266533E-3</v>
      </c>
      <c r="G16" s="135"/>
      <c r="H16" s="857"/>
      <c r="I16" s="842"/>
      <c r="J16" s="77"/>
    </row>
    <row r="17" spans="1:10" ht="12.75" customHeight="1">
      <c r="A17" s="364" t="s">
        <v>128</v>
      </c>
      <c r="B17" s="365">
        <v>261603.64853000001</v>
      </c>
      <c r="C17" s="366">
        <v>2.0322325022460392E-3</v>
      </c>
      <c r="D17" s="365">
        <v>12540.933229999995</v>
      </c>
      <c r="E17" s="366">
        <v>5.0352511474446304E-2</v>
      </c>
      <c r="G17" s="135"/>
      <c r="H17" s="857"/>
      <c r="I17" s="842"/>
      <c r="J17" s="77"/>
    </row>
    <row r="18" spans="1:10" ht="12.75" customHeight="1">
      <c r="A18" s="364" t="s">
        <v>129</v>
      </c>
      <c r="B18" s="365">
        <v>20903937.40676</v>
      </c>
      <c r="C18" s="366">
        <v>0.16238940573515268</v>
      </c>
      <c r="D18" s="365">
        <v>184250.00992000103</v>
      </c>
      <c r="E18" s="366">
        <v>8.8925091576479431E-3</v>
      </c>
      <c r="G18" s="135"/>
      <c r="H18" s="857"/>
      <c r="I18" s="842"/>
      <c r="J18" s="77"/>
    </row>
    <row r="19" spans="1:10" ht="12.75" customHeight="1">
      <c r="A19" s="364" t="s">
        <v>130</v>
      </c>
      <c r="B19" s="365">
        <v>1354780.8855999999</v>
      </c>
      <c r="C19" s="366">
        <v>1.0524431767710073E-2</v>
      </c>
      <c r="D19" s="365">
        <v>33856.917020000052</v>
      </c>
      <c r="E19" s="366">
        <v>2.5631238303894577E-2</v>
      </c>
      <c r="G19" s="135"/>
      <c r="H19" s="857"/>
      <c r="I19" s="842"/>
      <c r="J19" s="77"/>
    </row>
    <row r="20" spans="1:10" ht="12.75" customHeight="1">
      <c r="A20" s="713" t="s">
        <v>605</v>
      </c>
      <c r="B20" s="714">
        <v>22520321.940889999</v>
      </c>
      <c r="C20" s="715">
        <v>0.17494607000510878</v>
      </c>
      <c r="D20" s="714">
        <v>230647.8601699993</v>
      </c>
      <c r="E20" s="715">
        <v>1.0347744849688256E-2</v>
      </c>
      <c r="G20" s="135"/>
      <c r="H20" s="857"/>
      <c r="I20" s="842"/>
      <c r="J20" s="77"/>
    </row>
    <row r="21" spans="1:10" ht="12.75" customHeight="1">
      <c r="A21" s="364" t="s">
        <v>131</v>
      </c>
      <c r="B21" s="365">
        <v>326498.62061000004</v>
      </c>
      <c r="C21" s="366">
        <v>2.5363603010531014E-3</v>
      </c>
      <c r="D21" s="365">
        <v>8827.9617500000168</v>
      </c>
      <c r="E21" s="366">
        <v>2.7789666762678689E-2</v>
      </c>
      <c r="G21" s="135"/>
      <c r="H21" s="857"/>
      <c r="I21" s="842"/>
      <c r="J21" s="77"/>
    </row>
    <row r="22" spans="1:10" ht="12.75" customHeight="1">
      <c r="A22" s="364" t="s">
        <v>132</v>
      </c>
      <c r="B22" s="365">
        <v>35682994.183800004</v>
      </c>
      <c r="C22" s="366">
        <v>0.27719850608069324</v>
      </c>
      <c r="D22" s="365">
        <v>267603.10728000849</v>
      </c>
      <c r="E22" s="366">
        <v>7.5561245872399763E-3</v>
      </c>
      <c r="G22" s="135"/>
      <c r="H22" s="857"/>
      <c r="I22" s="842"/>
      <c r="J22" s="77"/>
    </row>
    <row r="23" spans="1:10" ht="12.75" customHeight="1">
      <c r="A23" s="364" t="s">
        <v>133</v>
      </c>
      <c r="B23" s="365">
        <v>2699893.4621599996</v>
      </c>
      <c r="C23" s="366">
        <v>2.0973756586479431E-2</v>
      </c>
      <c r="D23" s="365">
        <v>53665.085499999579</v>
      </c>
      <c r="E23" s="366">
        <v>2.0279839024224477E-2</v>
      </c>
      <c r="G23" s="135"/>
      <c r="H23" s="857"/>
      <c r="I23" s="842"/>
      <c r="J23" s="77"/>
    </row>
    <row r="24" spans="1:10" ht="12.75" customHeight="1">
      <c r="A24" s="713" t="s">
        <v>606</v>
      </c>
      <c r="B24" s="714">
        <v>38709386.266570002</v>
      </c>
      <c r="C24" s="715">
        <v>0.30070862296822576</v>
      </c>
      <c r="D24" s="714">
        <v>330096.15453001112</v>
      </c>
      <c r="E24" s="715">
        <v>8.6008926576381928E-3</v>
      </c>
      <c r="G24" s="135"/>
      <c r="H24" s="857"/>
      <c r="I24" s="842"/>
      <c r="J24" s="77"/>
    </row>
    <row r="25" spans="1:10" ht="12.75" customHeight="1">
      <c r="A25" s="367" t="s">
        <v>607</v>
      </c>
      <c r="B25" s="368">
        <v>1262397.3859300001</v>
      </c>
      <c r="C25" s="369">
        <v>9.8067630663919419E-3</v>
      </c>
      <c r="D25" s="368">
        <v>40426.785039999988</v>
      </c>
      <c r="E25" s="369">
        <v>3.3083271406493697E-2</v>
      </c>
      <c r="G25" s="135"/>
      <c r="H25" s="857"/>
      <c r="I25" s="842"/>
      <c r="J25" s="77"/>
    </row>
    <row r="26" spans="1:10" ht="12.75" customHeight="1">
      <c r="A26" s="367" t="s">
        <v>608</v>
      </c>
      <c r="B26" s="368">
        <v>119230300.25736001</v>
      </c>
      <c r="C26" s="369">
        <v>0.92622443454864334</v>
      </c>
      <c r="D26" s="368">
        <v>943471.77398002148</v>
      </c>
      <c r="E26" s="369">
        <v>7.9761355180183457E-3</v>
      </c>
      <c r="G26" s="135"/>
      <c r="H26" s="857"/>
      <c r="I26" s="842"/>
      <c r="J26" s="77"/>
    </row>
    <row r="27" spans="1:10" ht="12.75" customHeight="1">
      <c r="A27" s="367" t="s">
        <v>609</v>
      </c>
      <c r="B27" s="368">
        <v>8234526.35341</v>
      </c>
      <c r="C27" s="369">
        <v>6.3968802384964787E-2</v>
      </c>
      <c r="D27" s="368">
        <v>178849.34640000015</v>
      </c>
      <c r="E27" s="369">
        <v>2.220165310058575E-2</v>
      </c>
      <c r="G27" s="135"/>
      <c r="H27" s="857"/>
      <c r="I27" s="842"/>
      <c r="J27" s="77"/>
    </row>
    <row r="28" spans="1:10" ht="18.75" customHeight="1">
      <c r="A28" s="703" t="s">
        <v>610</v>
      </c>
      <c r="B28" s="717">
        <v>128727223.9967</v>
      </c>
      <c r="C28" s="718">
        <v>1</v>
      </c>
      <c r="D28" s="717">
        <v>1162747.9054200202</v>
      </c>
      <c r="E28" s="718">
        <v>9.1149820157454542E-3</v>
      </c>
      <c r="G28" s="858"/>
      <c r="H28" s="77"/>
      <c r="I28" s="842"/>
      <c r="J28" s="77"/>
    </row>
    <row r="29" spans="1:10" ht="12.75" customHeight="1">
      <c r="A29" s="20" t="s">
        <v>611</v>
      </c>
    </row>
    <row r="30" spans="1:10" ht="12.75" customHeight="1">
      <c r="C30" s="77"/>
    </row>
    <row r="31" spans="1:10" ht="12.75" customHeight="1"/>
    <row r="32" spans="1:10" s="268" customFormat="1" ht="12.75" customHeight="1">
      <c r="A32" s="154" t="s">
        <v>688</v>
      </c>
      <c r="I32" s="140" t="str">
        <f>Naslovnica!A20</f>
        <v>Kolovoz 2021.</v>
      </c>
    </row>
    <row r="33" spans="1:9" s="268" customFormat="1" ht="12.75" customHeight="1">
      <c r="A33" s="571" t="s">
        <v>977</v>
      </c>
      <c r="I33" s="545" t="str">
        <f>Naslovnica!A24</f>
        <v>August 2021</v>
      </c>
    </row>
    <row r="34" spans="1:9" s="268" customFormat="1" ht="12.75" customHeight="1"/>
    <row r="35" spans="1:9" s="268" customFormat="1" ht="15" customHeight="1">
      <c r="A35" s="747"/>
      <c r="B35" s="1089" t="s">
        <v>987</v>
      </c>
      <c r="C35" s="1089"/>
      <c r="D35" s="1089"/>
      <c r="E35" s="1089"/>
      <c r="F35" s="1089" t="s">
        <v>986</v>
      </c>
      <c r="G35" s="1089"/>
      <c r="H35" s="1089"/>
      <c r="I35" s="1089"/>
    </row>
    <row r="36" spans="1:9" s="268" customFormat="1" ht="20.399999999999999">
      <c r="A36" s="1083" t="s">
        <v>579</v>
      </c>
      <c r="B36" s="826" t="s">
        <v>68</v>
      </c>
      <c r="C36" s="825" t="s">
        <v>102</v>
      </c>
      <c r="D36" s="825" t="s">
        <v>104</v>
      </c>
      <c r="E36" s="825" t="s">
        <v>106</v>
      </c>
      <c r="F36" s="825" t="s">
        <v>673</v>
      </c>
      <c r="G36" s="823" t="s">
        <v>60</v>
      </c>
      <c r="H36" s="823" t="s">
        <v>50</v>
      </c>
      <c r="I36" s="823" t="s">
        <v>672</v>
      </c>
    </row>
    <row r="37" spans="1:9" s="268" customFormat="1" ht="34.5" customHeight="1">
      <c r="A37" s="1083"/>
      <c r="B37" s="732" t="s">
        <v>668</v>
      </c>
      <c r="C37" s="824" t="s">
        <v>103</v>
      </c>
      <c r="D37" s="824" t="s">
        <v>105</v>
      </c>
      <c r="E37" s="824" t="s">
        <v>107</v>
      </c>
      <c r="F37" s="824" t="s">
        <v>255</v>
      </c>
      <c r="G37" s="824" t="s">
        <v>51</v>
      </c>
      <c r="H37" s="824" t="s">
        <v>52</v>
      </c>
      <c r="I37" s="827" t="s">
        <v>671</v>
      </c>
    </row>
    <row r="38" spans="1:9" s="268" customFormat="1">
      <c r="A38" s="370" t="s">
        <v>122</v>
      </c>
      <c r="B38" s="371">
        <v>161.3167</v>
      </c>
      <c r="C38" s="372">
        <v>160.0052</v>
      </c>
      <c r="D38" s="371">
        <v>161.34139999999999</v>
      </c>
      <c r="E38" s="828">
        <v>1.336199999999991</v>
      </c>
      <c r="F38" s="829">
        <v>8.2111011737910911E-3</v>
      </c>
      <c r="G38" s="764">
        <v>7.9940097311743008E-2</v>
      </c>
      <c r="H38" s="764">
        <v>0.11107613768479263</v>
      </c>
      <c r="I38" s="764">
        <v>7.0359785526328045E-2</v>
      </c>
    </row>
    <row r="39" spans="1:9" s="268" customFormat="1">
      <c r="A39" s="370" t="s">
        <v>125</v>
      </c>
      <c r="B39" s="371">
        <v>170.7003</v>
      </c>
      <c r="C39" s="372">
        <v>168.93790000000001</v>
      </c>
      <c r="D39" s="371">
        <v>170.8835</v>
      </c>
      <c r="E39" s="828">
        <v>1.9455999999999847</v>
      </c>
      <c r="F39" s="829">
        <v>1.0443001821398568E-2</v>
      </c>
      <c r="G39" s="764">
        <v>0.1119186131722063</v>
      </c>
      <c r="H39" s="764">
        <v>0.16023362319865031</v>
      </c>
      <c r="I39" s="764">
        <v>7.8999482482265071E-2</v>
      </c>
    </row>
    <row r="40" spans="1:9" s="268" customFormat="1">
      <c r="A40" s="370" t="s">
        <v>128</v>
      </c>
      <c r="B40" s="371">
        <v>179.4838</v>
      </c>
      <c r="C40" s="372">
        <v>177.6474</v>
      </c>
      <c r="D40" s="371">
        <v>179.69739999999999</v>
      </c>
      <c r="E40" s="828">
        <v>2.0499999999999829</v>
      </c>
      <c r="F40" s="829">
        <v>1.0364062244043959E-2</v>
      </c>
      <c r="G40" s="764">
        <v>0.1016304374512047</v>
      </c>
      <c r="H40" s="764">
        <v>0.1496182218444615</v>
      </c>
      <c r="I40" s="764">
        <v>8.6725054658103762E-2</v>
      </c>
    </row>
    <row r="41" spans="1:9" s="268" customFormat="1">
      <c r="A41" s="370" t="s">
        <v>131</v>
      </c>
      <c r="B41" s="371">
        <v>164.31870000000001</v>
      </c>
      <c r="C41" s="372">
        <v>162.92179999999999</v>
      </c>
      <c r="D41" s="371">
        <v>164.6994</v>
      </c>
      <c r="E41" s="828">
        <v>1.7776000000000067</v>
      </c>
      <c r="F41" s="829">
        <v>8.6031484724440332E-3</v>
      </c>
      <c r="G41" s="764">
        <v>8.6484363480559656E-2</v>
      </c>
      <c r="H41" s="764">
        <v>0.14091668437212279</v>
      </c>
      <c r="I41" s="764">
        <v>7.3169664290627656E-2</v>
      </c>
    </row>
    <row r="42" spans="1:9" s="268" customFormat="1">
      <c r="A42" s="719" t="s">
        <v>134</v>
      </c>
      <c r="B42" s="720">
        <v>167.53523590007677</v>
      </c>
      <c r="C42" s="721">
        <v>165.93687221445748</v>
      </c>
      <c r="D42" s="720">
        <v>167.65501984825579</v>
      </c>
      <c r="E42" s="830">
        <v>1.7181476337983099</v>
      </c>
      <c r="F42" s="831">
        <v>9.6526742719653669E-3</v>
      </c>
      <c r="G42" s="812">
        <v>9.4997144441336667E-2</v>
      </c>
      <c r="H42" s="812">
        <v>0.13950093487894399</v>
      </c>
      <c r="I42" s="812">
        <v>7.6131896540012622E-2</v>
      </c>
    </row>
    <row r="43" spans="1:9" s="268" customFormat="1">
      <c r="A43" s="370" t="s">
        <v>123</v>
      </c>
      <c r="B43" s="371">
        <v>276.60550000000001</v>
      </c>
      <c r="C43" s="372">
        <v>275.0428</v>
      </c>
      <c r="D43" s="371">
        <v>276.80579999999998</v>
      </c>
      <c r="E43" s="828">
        <v>1.7629999999999768</v>
      </c>
      <c r="F43" s="829">
        <v>5.7229808221967993E-3</v>
      </c>
      <c r="G43" s="765">
        <v>4.7184847544124109E-2</v>
      </c>
      <c r="H43" s="765">
        <v>6.3475457888977793E-2</v>
      </c>
      <c r="I43" s="765">
        <v>5.3984867999794739E-2</v>
      </c>
    </row>
    <row r="44" spans="1:9" s="268" customFormat="1">
      <c r="A44" s="370" t="s">
        <v>126</v>
      </c>
      <c r="B44" s="371">
        <v>303.16559999999998</v>
      </c>
      <c r="C44" s="372">
        <v>301.15309999999999</v>
      </c>
      <c r="D44" s="371">
        <v>303.495</v>
      </c>
      <c r="E44" s="828">
        <v>2.3419000000000096</v>
      </c>
      <c r="F44" s="829">
        <v>4.4669392818306175E-3</v>
      </c>
      <c r="G44" s="765">
        <v>7.6506694486680127E-2</v>
      </c>
      <c r="H44" s="765">
        <v>0.10649306282980486</v>
      </c>
      <c r="I44" s="765">
        <v>5.8990680188631517E-2</v>
      </c>
    </row>
    <row r="45" spans="1:9" s="268" customFormat="1">
      <c r="A45" s="370" t="s">
        <v>129</v>
      </c>
      <c r="B45" s="371">
        <v>272.73630000000003</v>
      </c>
      <c r="C45" s="372">
        <v>271.00810000000001</v>
      </c>
      <c r="D45" s="371">
        <v>273.23509999999999</v>
      </c>
      <c r="E45" s="828">
        <v>2.2269999999999754</v>
      </c>
      <c r="F45" s="829">
        <v>6.4118388759799583E-3</v>
      </c>
      <c r="G45" s="765">
        <v>6.3723245675274987E-2</v>
      </c>
      <c r="H45" s="765">
        <v>9.463455630858264E-2</v>
      </c>
      <c r="I45" s="765">
        <v>5.3217867450361833E-2</v>
      </c>
    </row>
    <row r="46" spans="1:9" s="268" customFormat="1">
      <c r="A46" s="370" t="s">
        <v>132</v>
      </c>
      <c r="B46" s="371">
        <v>283.58429999999998</v>
      </c>
      <c r="C46" s="372">
        <v>282.10390000000001</v>
      </c>
      <c r="D46" s="371">
        <v>284.04559999999998</v>
      </c>
      <c r="E46" s="828">
        <v>1.9416999999999689</v>
      </c>
      <c r="F46" s="829">
        <v>5.302234829766217E-3</v>
      </c>
      <c r="G46" s="765">
        <v>4.2489688485659372E-2</v>
      </c>
      <c r="H46" s="765">
        <v>6.5620051600510099E-2</v>
      </c>
      <c r="I46" s="765">
        <v>5.5342917800922597E-2</v>
      </c>
    </row>
    <row r="47" spans="1:9" s="268" customFormat="1">
      <c r="A47" s="719" t="s">
        <v>135</v>
      </c>
      <c r="B47" s="720">
        <v>281.93340611815972</v>
      </c>
      <c r="C47" s="721">
        <v>280.40171821984393</v>
      </c>
      <c r="D47" s="720">
        <v>282.19623926408724</v>
      </c>
      <c r="E47" s="830">
        <v>1.7945210442433108</v>
      </c>
      <c r="F47" s="831">
        <v>5.50487623209861E-3</v>
      </c>
      <c r="G47" s="812">
        <v>5.3206183708146781E-2</v>
      </c>
      <c r="H47" s="812">
        <v>7.6043156034028003E-2</v>
      </c>
      <c r="I47" s="812">
        <v>5.5024545026530536E-2</v>
      </c>
    </row>
    <row r="48" spans="1:9" s="268" customFormat="1">
      <c r="A48" s="370" t="s">
        <v>124</v>
      </c>
      <c r="B48" s="371">
        <v>134.22290000000001</v>
      </c>
      <c r="C48" s="372">
        <v>133.9751</v>
      </c>
      <c r="D48" s="371">
        <v>134.2362</v>
      </c>
      <c r="E48" s="828">
        <v>0.261099999999999</v>
      </c>
      <c r="F48" s="829">
        <v>1.8892317522307689E-3</v>
      </c>
      <c r="G48" s="765">
        <v>7.5281489265877077E-3</v>
      </c>
      <c r="H48" s="765">
        <v>1.6327368161215716E-2</v>
      </c>
      <c r="I48" s="765">
        <v>4.2738912462062961E-2</v>
      </c>
    </row>
    <row r="49" spans="1:9" s="268" customFormat="1">
      <c r="A49" s="370" t="s">
        <v>127</v>
      </c>
      <c r="B49" s="371">
        <v>143.27619999999999</v>
      </c>
      <c r="C49" s="372">
        <v>142.87270000000001</v>
      </c>
      <c r="D49" s="371">
        <v>143.28479999999999</v>
      </c>
      <c r="E49" s="828">
        <v>0.41209999999998104</v>
      </c>
      <c r="F49" s="829">
        <v>2.8705200183949398E-3</v>
      </c>
      <c r="G49" s="765">
        <v>8.4610777052256392E-3</v>
      </c>
      <c r="H49" s="765">
        <v>2.0355666905714997E-2</v>
      </c>
      <c r="I49" s="765">
        <v>5.246165910450884E-2</v>
      </c>
    </row>
    <row r="50" spans="1:9" s="268" customFormat="1">
      <c r="A50" s="370" t="s">
        <v>130</v>
      </c>
      <c r="B50" s="371">
        <v>139.0581</v>
      </c>
      <c r="C50" s="372">
        <v>138.6927</v>
      </c>
      <c r="D50" s="371">
        <v>139.06309999999999</v>
      </c>
      <c r="E50" s="828">
        <v>0.3703999999999894</v>
      </c>
      <c r="F50" s="829">
        <v>2.7835447793751467E-3</v>
      </c>
      <c r="G50" s="765">
        <v>1.9714017055216804E-3</v>
      </c>
      <c r="H50" s="765">
        <v>1.8863818703359847E-2</v>
      </c>
      <c r="I50" s="765">
        <v>4.7999279659202587E-2</v>
      </c>
    </row>
    <row r="51" spans="1:9" s="268" customFormat="1">
      <c r="A51" s="370" t="s">
        <v>133</v>
      </c>
      <c r="B51" s="371">
        <v>141.14240000000001</v>
      </c>
      <c r="C51" s="372">
        <v>140.9691</v>
      </c>
      <c r="D51" s="371">
        <v>141.18520000000001</v>
      </c>
      <c r="E51" s="828">
        <v>0.21610000000001151</v>
      </c>
      <c r="F51" s="829">
        <v>1.2783568928409483E-3</v>
      </c>
      <c r="G51" s="765">
        <v>3.6849987413263285E-3</v>
      </c>
      <c r="H51" s="765">
        <v>1.1811918302272462E-2</v>
      </c>
      <c r="I51" s="765">
        <v>5.0218583408853545E-2</v>
      </c>
    </row>
    <row r="52" spans="1:9" s="268" customFormat="1">
      <c r="A52" s="719" t="s">
        <v>136</v>
      </c>
      <c r="B52" s="720">
        <v>138.27758613869622</v>
      </c>
      <c r="C52" s="721">
        <v>138.01537631045352</v>
      </c>
      <c r="D52" s="720">
        <v>138.29247525164425</v>
      </c>
      <c r="E52" s="830">
        <v>0.27709894119072942</v>
      </c>
      <c r="F52" s="831">
        <v>1.9615730754027894E-3</v>
      </c>
      <c r="G52" s="812">
        <v>5.4034917962013651E-3</v>
      </c>
      <c r="H52" s="812">
        <v>1.5535349064329296E-2</v>
      </c>
      <c r="I52" s="812">
        <v>4.7160862405582149E-2</v>
      </c>
    </row>
    <row r="53" spans="1:9" s="268" customFormat="1" ht="12.75" customHeight="1">
      <c r="A53" s="23" t="s">
        <v>578</v>
      </c>
      <c r="G53" s="762"/>
      <c r="H53" s="762"/>
      <c r="I53" s="762"/>
    </row>
    <row r="54" spans="1:9" s="268" customFormat="1" ht="25.5" customHeight="1">
      <c r="A54" s="1091" t="s">
        <v>137</v>
      </c>
      <c r="B54" s="1091"/>
      <c r="C54" s="1091"/>
      <c r="D54" s="1091"/>
      <c r="E54" s="1091"/>
      <c r="F54" s="1091"/>
      <c r="G54" s="1091"/>
      <c r="H54" s="1091"/>
      <c r="I54" s="1091"/>
    </row>
    <row r="55" spans="1:9" s="268" customFormat="1" ht="20.25" customHeight="1">
      <c r="A55" s="1090" t="s">
        <v>182</v>
      </c>
      <c r="B55" s="1090"/>
      <c r="C55" s="1090"/>
      <c r="D55" s="1090"/>
      <c r="E55" s="1090"/>
      <c r="F55" s="1090"/>
      <c r="G55" s="1090"/>
      <c r="H55" s="1090"/>
      <c r="I55" s="1090"/>
    </row>
    <row r="56" spans="1:9" s="268" customFormat="1" ht="12.75" customHeight="1">
      <c r="A56" s="181" t="s">
        <v>138</v>
      </c>
      <c r="B56" s="181"/>
      <c r="C56" s="181"/>
      <c r="D56" s="181"/>
      <c r="E56" s="181"/>
    </row>
    <row r="57" spans="1:9" s="268" customFormat="1">
      <c r="A57" s="572" t="s">
        <v>989</v>
      </c>
      <c r="B57" s="182"/>
      <c r="C57" s="182"/>
      <c r="D57" s="182"/>
      <c r="E57" s="182"/>
      <c r="F57" s="140"/>
    </row>
    <row r="58" spans="1:9" s="268" customFormat="1" ht="12.75" customHeight="1">
      <c r="F58" s="182"/>
    </row>
    <row r="59" spans="1:9" s="268" customFormat="1" ht="12.75" customHeight="1">
      <c r="A59" s="181"/>
    </row>
    <row r="60" spans="1:9" s="268" customFormat="1" ht="12.75" customHeight="1">
      <c r="A60" s="630" t="s">
        <v>83</v>
      </c>
    </row>
    <row r="61" spans="1:9" s="268" customFormat="1" ht="12.75" customHeight="1"/>
    <row r="62" spans="1:9" s="268" customFormat="1" ht="12.75" customHeight="1"/>
    <row r="63" spans="1:9" s="268" customFormat="1" ht="12.75" customHeight="1">
      <c r="I63" s="68" t="s">
        <v>847</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4.4"/>
  <cols>
    <col min="1" max="1" width="16.88671875" customWidth="1"/>
    <col min="2" max="2" width="6.5546875" bestFit="1" customWidth="1"/>
    <col min="3" max="3" width="6.109375" bestFit="1" customWidth="1"/>
    <col min="4" max="4" width="6.44140625" bestFit="1" customWidth="1"/>
    <col min="5" max="5" width="6.109375" bestFit="1" customWidth="1"/>
    <col min="6" max="6" width="6.44140625" bestFit="1" customWidth="1"/>
    <col min="7" max="7" width="6.109375" bestFit="1" customWidth="1"/>
    <col min="8" max="8" width="6.44140625" bestFit="1" customWidth="1"/>
    <col min="9" max="9" width="6.109375" bestFit="1" customWidth="1"/>
    <col min="10" max="10" width="7.88671875" bestFit="1" customWidth="1"/>
    <col min="11" max="11" width="6.109375" bestFit="1" customWidth="1"/>
    <col min="12" max="12" width="8.88671875" bestFit="1" customWidth="1"/>
    <col min="13" max="13" width="6.109375" bestFit="1" customWidth="1"/>
    <col min="14" max="14" width="8.88671875" bestFit="1" customWidth="1"/>
    <col min="15" max="15" width="6.109375" bestFit="1" customWidth="1"/>
    <col min="16" max="16" width="8.88671875" customWidth="1"/>
    <col min="17" max="17" width="6.109375" bestFit="1" customWidth="1"/>
    <col min="18" max="18" width="8.88671875" bestFit="1" customWidth="1"/>
    <col min="19" max="19" width="6.109375" bestFit="1" customWidth="1"/>
    <col min="20" max="20" width="9.5546875" bestFit="1" customWidth="1"/>
    <col min="21" max="21" width="7.109375" bestFit="1" customWidth="1"/>
    <col min="22" max="22" width="7.5546875" bestFit="1" customWidth="1"/>
    <col min="23" max="23" width="6.109375" bestFit="1" customWidth="1"/>
    <col min="24" max="24" width="7.5546875" bestFit="1" customWidth="1"/>
    <col min="25" max="25" width="6.109375" bestFit="1" customWidth="1"/>
    <col min="26" max="26" width="7.5546875" bestFit="1" customWidth="1"/>
    <col min="27" max="27" width="6.109375" bestFit="1" customWidth="1"/>
    <col min="28" max="28" width="7.88671875" bestFit="1" customWidth="1"/>
    <col min="29" max="29" width="6.109375" bestFit="1" customWidth="1"/>
    <col min="30" max="30" width="7.88671875" bestFit="1" customWidth="1"/>
    <col min="31" max="31" width="6.109375" bestFit="1" customWidth="1"/>
    <col min="32" max="32" width="9.5546875" bestFit="1" customWidth="1"/>
    <col min="33" max="33" width="6.109375" bestFit="1" customWidth="1"/>
    <col min="34" max="34" width="10.109375" bestFit="1" customWidth="1"/>
  </cols>
  <sheetData>
    <row r="1" spans="1:35" ht="12.75" customHeight="1">
      <c r="A1" s="153" t="s">
        <v>689</v>
      </c>
      <c r="AG1" s="140" t="str">
        <f>Naslovnica!A20</f>
        <v>Kolovoz 2021.</v>
      </c>
    </row>
    <row r="2" spans="1:35" ht="12.75" customHeight="1">
      <c r="A2" s="567" t="s">
        <v>978</v>
      </c>
      <c r="AG2" s="545" t="str">
        <f>Naslovnica!A24</f>
        <v>August 2021</v>
      </c>
    </row>
    <row r="3" spans="1:35" ht="12.75" customHeight="1">
      <c r="A3" s="67"/>
      <c r="AG3" s="66"/>
    </row>
    <row r="4" spans="1:35" ht="12.75" customHeight="1">
      <c r="I4" s="180"/>
      <c r="J4" s="180"/>
      <c r="K4" s="180"/>
      <c r="AG4" s="14" t="s">
        <v>554</v>
      </c>
    </row>
    <row r="5" spans="1:35" ht="15" customHeight="1">
      <c r="A5" s="722" t="s">
        <v>139</v>
      </c>
      <c r="B5" s="1094" t="s">
        <v>597</v>
      </c>
      <c r="C5" s="1094"/>
      <c r="D5" s="1094"/>
      <c r="E5" s="1094"/>
      <c r="F5" s="1094"/>
      <c r="G5" s="1094"/>
      <c r="H5" s="1094"/>
      <c r="I5" s="1094"/>
      <c r="J5" s="1092" t="s">
        <v>591</v>
      </c>
      <c r="K5" s="1092"/>
      <c r="L5" s="1094" t="s">
        <v>596</v>
      </c>
      <c r="M5" s="1094"/>
      <c r="N5" s="1094"/>
      <c r="O5" s="1094"/>
      <c r="P5" s="1094"/>
      <c r="Q5" s="1094"/>
      <c r="R5" s="1094"/>
      <c r="S5" s="1094"/>
      <c r="T5" s="1092" t="s">
        <v>592</v>
      </c>
      <c r="U5" s="1092"/>
      <c r="V5" s="1094" t="s">
        <v>595</v>
      </c>
      <c r="W5" s="1094"/>
      <c r="X5" s="1094"/>
      <c r="Y5" s="1094"/>
      <c r="Z5" s="1094"/>
      <c r="AA5" s="1094"/>
      <c r="AB5" s="1094"/>
      <c r="AC5" s="1094"/>
      <c r="AD5" s="1092" t="s">
        <v>593</v>
      </c>
      <c r="AE5" s="1092"/>
      <c r="AF5" s="1093" t="s">
        <v>594</v>
      </c>
      <c r="AG5" s="1093"/>
    </row>
    <row r="6" spans="1:35" ht="22.5" customHeight="1">
      <c r="A6" s="1095" t="s">
        <v>598</v>
      </c>
      <c r="B6" s="1089" t="s">
        <v>140</v>
      </c>
      <c r="C6" s="1089"/>
      <c r="D6" s="1089" t="s">
        <v>141</v>
      </c>
      <c r="E6" s="1089"/>
      <c r="F6" s="1089" t="s">
        <v>142</v>
      </c>
      <c r="G6" s="1089"/>
      <c r="H6" s="1089" t="s">
        <v>143</v>
      </c>
      <c r="I6" s="1089"/>
      <c r="J6" s="1092"/>
      <c r="K6" s="1092"/>
      <c r="L6" s="1089" t="s">
        <v>140</v>
      </c>
      <c r="M6" s="1089"/>
      <c r="N6" s="1089" t="s">
        <v>141</v>
      </c>
      <c r="O6" s="1089"/>
      <c r="P6" s="1089" t="s">
        <v>142</v>
      </c>
      <c r="Q6" s="1089"/>
      <c r="R6" s="1089" t="s">
        <v>143</v>
      </c>
      <c r="S6" s="1089"/>
      <c r="T6" s="1092"/>
      <c r="U6" s="1092"/>
      <c r="V6" s="1089" t="s">
        <v>140</v>
      </c>
      <c r="W6" s="1089"/>
      <c r="X6" s="1089" t="s">
        <v>141</v>
      </c>
      <c r="Y6" s="1089"/>
      <c r="Z6" s="1089" t="s">
        <v>142</v>
      </c>
      <c r="AA6" s="1089"/>
      <c r="AB6" s="1089" t="s">
        <v>143</v>
      </c>
      <c r="AC6" s="1089"/>
      <c r="AD6" s="1092"/>
      <c r="AE6" s="1092"/>
      <c r="AF6" s="1093"/>
      <c r="AG6" s="1093"/>
    </row>
    <row r="7" spans="1:35">
      <c r="A7" s="1095"/>
      <c r="B7" s="722" t="s">
        <v>31</v>
      </c>
      <c r="C7" s="722" t="s">
        <v>32</v>
      </c>
      <c r="D7" s="722" t="s">
        <v>31</v>
      </c>
      <c r="E7" s="722" t="s">
        <v>32</v>
      </c>
      <c r="F7" s="722" t="s">
        <v>31</v>
      </c>
      <c r="G7" s="722" t="s">
        <v>32</v>
      </c>
      <c r="H7" s="722" t="s">
        <v>31</v>
      </c>
      <c r="I7" s="722" t="s">
        <v>32</v>
      </c>
      <c r="J7" s="722" t="s">
        <v>31</v>
      </c>
      <c r="K7" s="722" t="s">
        <v>32</v>
      </c>
      <c r="L7" s="722" t="s">
        <v>31</v>
      </c>
      <c r="M7" s="722" t="s">
        <v>32</v>
      </c>
      <c r="N7" s="722" t="s">
        <v>31</v>
      </c>
      <c r="O7" s="722" t="s">
        <v>32</v>
      </c>
      <c r="P7" s="722" t="s">
        <v>31</v>
      </c>
      <c r="Q7" s="722" t="s">
        <v>32</v>
      </c>
      <c r="R7" s="722" t="s">
        <v>31</v>
      </c>
      <c r="S7" s="722" t="s">
        <v>32</v>
      </c>
      <c r="T7" s="722" t="s">
        <v>31</v>
      </c>
      <c r="U7" s="722" t="s">
        <v>32</v>
      </c>
      <c r="V7" s="722" t="s">
        <v>31</v>
      </c>
      <c r="W7" s="722" t="s">
        <v>32</v>
      </c>
      <c r="X7" s="722" t="s">
        <v>31</v>
      </c>
      <c r="Y7" s="722" t="s">
        <v>32</v>
      </c>
      <c r="Z7" s="722" t="s">
        <v>31</v>
      </c>
      <c r="AA7" s="722" t="s">
        <v>32</v>
      </c>
      <c r="AB7" s="722" t="s">
        <v>31</v>
      </c>
      <c r="AC7" s="722" t="s">
        <v>32</v>
      </c>
      <c r="AD7" s="722" t="s">
        <v>31</v>
      </c>
      <c r="AE7" s="722" t="s">
        <v>32</v>
      </c>
      <c r="AF7" s="722" t="s">
        <v>31</v>
      </c>
      <c r="AG7" s="722" t="s">
        <v>32</v>
      </c>
    </row>
    <row r="8" spans="1:35">
      <c r="A8" s="1095"/>
      <c r="B8" s="723" t="s">
        <v>29</v>
      </c>
      <c r="C8" s="723" t="s">
        <v>30</v>
      </c>
      <c r="D8" s="723" t="s">
        <v>29</v>
      </c>
      <c r="E8" s="723" t="s">
        <v>30</v>
      </c>
      <c r="F8" s="723" t="s">
        <v>29</v>
      </c>
      <c r="G8" s="723" t="s">
        <v>30</v>
      </c>
      <c r="H8" s="723" t="s">
        <v>29</v>
      </c>
      <c r="I8" s="723" t="s">
        <v>30</v>
      </c>
      <c r="J8" s="723" t="s">
        <v>29</v>
      </c>
      <c r="K8" s="723" t="s">
        <v>30</v>
      </c>
      <c r="L8" s="723" t="s">
        <v>29</v>
      </c>
      <c r="M8" s="723" t="s">
        <v>30</v>
      </c>
      <c r="N8" s="723" t="s">
        <v>29</v>
      </c>
      <c r="O8" s="723" t="s">
        <v>30</v>
      </c>
      <c r="P8" s="723" t="s">
        <v>29</v>
      </c>
      <c r="Q8" s="723" t="s">
        <v>30</v>
      </c>
      <c r="R8" s="723" t="s">
        <v>29</v>
      </c>
      <c r="S8" s="723" t="s">
        <v>30</v>
      </c>
      <c r="T8" s="723" t="s">
        <v>29</v>
      </c>
      <c r="U8" s="723" t="s">
        <v>30</v>
      </c>
      <c r="V8" s="723" t="s">
        <v>29</v>
      </c>
      <c r="W8" s="723" t="s">
        <v>30</v>
      </c>
      <c r="X8" s="723" t="s">
        <v>29</v>
      </c>
      <c r="Y8" s="723" t="s">
        <v>30</v>
      </c>
      <c r="Z8" s="723" t="s">
        <v>29</v>
      </c>
      <c r="AA8" s="723" t="s">
        <v>30</v>
      </c>
      <c r="AB8" s="723" t="s">
        <v>29</v>
      </c>
      <c r="AC8" s="723" t="s">
        <v>30</v>
      </c>
      <c r="AD8" s="723" t="s">
        <v>29</v>
      </c>
      <c r="AE8" s="723" t="s">
        <v>30</v>
      </c>
      <c r="AF8" s="723" t="s">
        <v>29</v>
      </c>
      <c r="AG8" s="723" t="s">
        <v>30</v>
      </c>
    </row>
    <row r="9" spans="1:35" ht="19.2">
      <c r="A9" s="373" t="s">
        <v>444</v>
      </c>
      <c r="B9" s="374">
        <v>15334.39617</v>
      </c>
      <c r="C9" s="375">
        <v>3.4180364799153713E-2</v>
      </c>
      <c r="D9" s="374">
        <v>9566.3532799999994</v>
      </c>
      <c r="E9" s="375">
        <v>4.2392137195793218E-2</v>
      </c>
      <c r="F9" s="374">
        <v>23166.462059999998</v>
      </c>
      <c r="G9" s="375">
        <v>8.8555577073090141E-2</v>
      </c>
      <c r="H9" s="374">
        <v>28029.15307</v>
      </c>
      <c r="I9" s="375">
        <v>8.5847692151448926E-2</v>
      </c>
      <c r="J9" s="374">
        <v>76096.364579999994</v>
      </c>
      <c r="K9" s="375">
        <v>6.0279247587272454E-2</v>
      </c>
      <c r="L9" s="374">
        <v>239432.12699000002</v>
      </c>
      <c r="M9" s="375">
        <v>5.314023610082614E-3</v>
      </c>
      <c r="N9" s="374">
        <v>256274.53413999997</v>
      </c>
      <c r="O9" s="375">
        <v>1.4572053367143971E-2</v>
      </c>
      <c r="P9" s="374">
        <v>927538.26601999998</v>
      </c>
      <c r="Q9" s="375">
        <v>4.4371462082547615E-2</v>
      </c>
      <c r="R9" s="374">
        <v>862362.68643</v>
      </c>
      <c r="S9" s="375">
        <v>2.4167329736625932E-2</v>
      </c>
      <c r="T9" s="374">
        <v>2285607.6135799997</v>
      </c>
      <c r="U9" s="375">
        <v>1.916968764354773E-2</v>
      </c>
      <c r="V9" s="374">
        <v>107959.20098000001</v>
      </c>
      <c r="W9" s="375">
        <v>3.292463593814305E-2</v>
      </c>
      <c r="X9" s="374">
        <v>26046.37818</v>
      </c>
      <c r="Y9" s="375">
        <v>2.8912385889373813E-2</v>
      </c>
      <c r="Z9" s="374">
        <v>16684.99483</v>
      </c>
      <c r="AA9" s="375">
        <v>1.2315640859230618E-2</v>
      </c>
      <c r="AB9" s="374">
        <v>169037.02631000002</v>
      </c>
      <c r="AC9" s="375">
        <v>6.2608776486597018E-2</v>
      </c>
      <c r="AD9" s="374">
        <v>319727.60030000005</v>
      </c>
      <c r="AE9" s="375">
        <v>3.8827685598164074E-2</v>
      </c>
      <c r="AF9" s="374">
        <v>2681431.5784599995</v>
      </c>
      <c r="AG9" s="375">
        <v>2.0830337944122375E-2</v>
      </c>
    </row>
    <row r="10" spans="1:35" ht="19.2">
      <c r="A10" s="373" t="s">
        <v>445</v>
      </c>
      <c r="B10" s="376">
        <v>10355.74114</v>
      </c>
      <c r="C10" s="377">
        <v>2.3082944121614147E-2</v>
      </c>
      <c r="D10" s="376">
        <v>647.24632999999994</v>
      </c>
      <c r="E10" s="377">
        <v>2.8681938056999766E-3</v>
      </c>
      <c r="F10" s="376">
        <v>416.23847999999998</v>
      </c>
      <c r="G10" s="377">
        <v>1.5911034969845494E-3</v>
      </c>
      <c r="H10" s="376">
        <v>1485.7396999999999</v>
      </c>
      <c r="I10" s="377">
        <v>4.5505236659933827E-3</v>
      </c>
      <c r="J10" s="376">
        <v>12904.96565</v>
      </c>
      <c r="K10" s="377">
        <v>1.0222585846447233E-2</v>
      </c>
      <c r="L10" s="376">
        <v>54220.589090000001</v>
      </c>
      <c r="M10" s="377">
        <v>1.203386923045969E-3</v>
      </c>
      <c r="N10" s="376">
        <v>10081.798349999999</v>
      </c>
      <c r="O10" s="377">
        <v>5.7326220135757748E-4</v>
      </c>
      <c r="P10" s="376">
        <v>23218.953450000001</v>
      </c>
      <c r="Q10" s="377">
        <v>1.110745454226789E-3</v>
      </c>
      <c r="R10" s="376">
        <v>13490.023230000001</v>
      </c>
      <c r="S10" s="377">
        <v>3.780518854587724E-4</v>
      </c>
      <c r="T10" s="376">
        <v>101011.36412</v>
      </c>
      <c r="U10" s="375">
        <v>8.4719541846297285E-4</v>
      </c>
      <c r="V10" s="376">
        <v>675.41759000000002</v>
      </c>
      <c r="W10" s="377">
        <v>2.059840945014742E-4</v>
      </c>
      <c r="X10" s="376">
        <v>319.76609999999999</v>
      </c>
      <c r="Y10" s="377">
        <v>3.549514951233844E-4</v>
      </c>
      <c r="Z10" s="376">
        <v>673.38250000000005</v>
      </c>
      <c r="AA10" s="377">
        <v>4.9704163024249864E-4</v>
      </c>
      <c r="AB10" s="376">
        <v>1021.0864799999999</v>
      </c>
      <c r="AC10" s="377">
        <v>3.7819510077375371E-4</v>
      </c>
      <c r="AD10" s="376">
        <v>2689.6526699999999</v>
      </c>
      <c r="AE10" s="377">
        <v>3.2663113269243324E-4</v>
      </c>
      <c r="AF10" s="376">
        <v>116605.98243999999</v>
      </c>
      <c r="AG10" s="375">
        <v>9.058377771200075E-4</v>
      </c>
    </row>
    <row r="11" spans="1:35" ht="28.8">
      <c r="A11" s="373" t="s">
        <v>446</v>
      </c>
      <c r="B11" s="376">
        <v>433292.42726999999</v>
      </c>
      <c r="C11" s="377">
        <v>0.96580869990653029</v>
      </c>
      <c r="D11" s="376">
        <v>220344.98377000002</v>
      </c>
      <c r="E11" s="377">
        <v>0.97643213761625491</v>
      </c>
      <c r="F11" s="376">
        <v>238400.31466999999</v>
      </c>
      <c r="G11" s="377">
        <v>0.91130347764496444</v>
      </c>
      <c r="H11" s="376">
        <v>297213.32595999999</v>
      </c>
      <c r="I11" s="377">
        <v>0.91030499732193026</v>
      </c>
      <c r="J11" s="376">
        <v>1189251.05167</v>
      </c>
      <c r="K11" s="377">
        <v>0.94205760002733718</v>
      </c>
      <c r="L11" s="376">
        <v>44833528.125780001</v>
      </c>
      <c r="M11" s="377">
        <v>0.99504786587661354</v>
      </c>
      <c r="N11" s="376">
        <v>17624388.58162</v>
      </c>
      <c r="O11" s="377">
        <v>1.0021422215691145</v>
      </c>
      <c r="P11" s="376">
        <v>20002113.461300001</v>
      </c>
      <c r="Q11" s="377">
        <v>0.95685865643817114</v>
      </c>
      <c r="R11" s="376">
        <v>34904728.356789999</v>
      </c>
      <c r="S11" s="377">
        <v>0.97818944724758183</v>
      </c>
      <c r="T11" s="376">
        <v>117364758.52549002</v>
      </c>
      <c r="U11" s="377">
        <v>0.98435345941557462</v>
      </c>
      <c r="V11" s="376">
        <v>3178092.70615</v>
      </c>
      <c r="W11" s="377">
        <v>0.96923230607311772</v>
      </c>
      <c r="X11" s="376">
        <v>876787.17674000002</v>
      </c>
      <c r="Y11" s="377">
        <v>0.97326426812871691</v>
      </c>
      <c r="Z11" s="376">
        <v>1362831.2233800001</v>
      </c>
      <c r="AA11" s="377">
        <v>1.0059421695903503</v>
      </c>
      <c r="AB11" s="376">
        <v>2542434.6383099998</v>
      </c>
      <c r="AC11" s="377">
        <v>0.94167961586009108</v>
      </c>
      <c r="AD11" s="376">
        <v>7960145.7445800006</v>
      </c>
      <c r="AE11" s="377">
        <v>0.96667924819787887</v>
      </c>
      <c r="AF11" s="376">
        <v>126514155.32174002</v>
      </c>
      <c r="AG11" s="377">
        <v>0.98280807581916985</v>
      </c>
    </row>
    <row r="12" spans="1:35" ht="19.2">
      <c r="A12" s="373" t="s">
        <v>447</v>
      </c>
      <c r="B12" s="378">
        <v>314753.4656</v>
      </c>
      <c r="C12" s="379">
        <v>0.70158538730422537</v>
      </c>
      <c r="D12" s="378">
        <v>136063.48897000001</v>
      </c>
      <c r="E12" s="379">
        <v>0.60294889002411356</v>
      </c>
      <c r="F12" s="378">
        <v>159168.22050999998</v>
      </c>
      <c r="G12" s="379">
        <v>0.60843272410150273</v>
      </c>
      <c r="H12" s="378">
        <v>188720.25838999997</v>
      </c>
      <c r="I12" s="379">
        <v>0.57801242172910994</v>
      </c>
      <c r="J12" s="378">
        <v>798705.43346999993</v>
      </c>
      <c r="K12" s="379">
        <v>0.63268939113146139</v>
      </c>
      <c r="L12" s="378">
        <v>35411569.271980003</v>
      </c>
      <c r="M12" s="379">
        <v>0.78593427518286663</v>
      </c>
      <c r="N12" s="378">
        <v>12842566.436870001</v>
      </c>
      <c r="O12" s="379">
        <v>0.73024252728493</v>
      </c>
      <c r="P12" s="378">
        <v>14905643.614370001</v>
      </c>
      <c r="Q12" s="379">
        <v>0.71305435547036011</v>
      </c>
      <c r="R12" s="378">
        <v>26274450.924040001</v>
      </c>
      <c r="S12" s="379">
        <v>0.73632977066617744</v>
      </c>
      <c r="T12" s="378">
        <v>89434230.247260004</v>
      </c>
      <c r="U12" s="379">
        <v>0.75009649438284709</v>
      </c>
      <c r="V12" s="378">
        <v>3116647.5995500004</v>
      </c>
      <c r="W12" s="379">
        <v>0.95049321068688775</v>
      </c>
      <c r="X12" s="378">
        <v>824151.54073000001</v>
      </c>
      <c r="Y12" s="379">
        <v>0.91483688105260175</v>
      </c>
      <c r="Z12" s="378">
        <v>1303654.5277200001</v>
      </c>
      <c r="AA12" s="379">
        <v>0.9622622680734404</v>
      </c>
      <c r="AB12" s="378">
        <v>2375375.7391500003</v>
      </c>
      <c r="AC12" s="379">
        <v>0.87980350796865314</v>
      </c>
      <c r="AD12" s="378">
        <v>7619829.4071500003</v>
      </c>
      <c r="AE12" s="379">
        <v>0.92535126856380168</v>
      </c>
      <c r="AF12" s="378">
        <v>97852765.08788</v>
      </c>
      <c r="AG12" s="379">
        <v>0.76015594875555248</v>
      </c>
    </row>
    <row r="13" spans="1:35" ht="19.2">
      <c r="A13" s="380" t="s">
        <v>448</v>
      </c>
      <c r="B13" s="378">
        <v>108898.28718000001</v>
      </c>
      <c r="C13" s="379">
        <v>0.24273425184471442</v>
      </c>
      <c r="D13" s="378">
        <v>53321.766240000004</v>
      </c>
      <c r="E13" s="379">
        <v>0.23628895607418915</v>
      </c>
      <c r="F13" s="378">
        <v>77587.018849999993</v>
      </c>
      <c r="G13" s="379">
        <v>0.29658232706606352</v>
      </c>
      <c r="H13" s="378">
        <v>62025.388100000004</v>
      </c>
      <c r="I13" s="379">
        <v>0.1899713633831514</v>
      </c>
      <c r="J13" s="378">
        <v>301832.46036999999</v>
      </c>
      <c r="K13" s="379">
        <v>0.23909464938224823</v>
      </c>
      <c r="L13" s="378">
        <v>4910075.1373600001</v>
      </c>
      <c r="M13" s="379">
        <v>0.10897558124395072</v>
      </c>
      <c r="N13" s="378">
        <v>2882019.64279</v>
      </c>
      <c r="O13" s="379">
        <v>0.16387482346158755</v>
      </c>
      <c r="P13" s="378">
        <v>3350227.06788</v>
      </c>
      <c r="Q13" s="379">
        <v>0.16026775256208864</v>
      </c>
      <c r="R13" s="378">
        <v>3344379.6290599997</v>
      </c>
      <c r="S13" s="379">
        <v>9.3724747756126936E-2</v>
      </c>
      <c r="T13" s="378">
        <v>14486701.477090001</v>
      </c>
      <c r="U13" s="379">
        <v>0.12150184513349613</v>
      </c>
      <c r="V13" s="378">
        <v>0</v>
      </c>
      <c r="W13" s="379">
        <v>0</v>
      </c>
      <c r="X13" s="378">
        <v>0</v>
      </c>
      <c r="Y13" s="379">
        <v>0</v>
      </c>
      <c r="Z13" s="378">
        <v>0</v>
      </c>
      <c r="AA13" s="379">
        <v>0</v>
      </c>
      <c r="AB13" s="378">
        <v>0</v>
      </c>
      <c r="AC13" s="379">
        <v>0</v>
      </c>
      <c r="AD13" s="378">
        <v>0</v>
      </c>
      <c r="AE13" s="379">
        <v>0</v>
      </c>
      <c r="AF13" s="378">
        <v>14788533.937460002</v>
      </c>
      <c r="AG13" s="379">
        <v>0.11488272238232304</v>
      </c>
      <c r="AH13" s="135"/>
      <c r="AI13" s="77"/>
    </row>
    <row r="14" spans="1:35" ht="19.2">
      <c r="A14" s="380" t="s">
        <v>449</v>
      </c>
      <c r="B14" s="378">
        <v>154726.18931000002</v>
      </c>
      <c r="C14" s="379">
        <v>0.34488463294989447</v>
      </c>
      <c r="D14" s="378">
        <v>60609.885710000002</v>
      </c>
      <c r="E14" s="379">
        <v>0.26858537576814928</v>
      </c>
      <c r="F14" s="378">
        <v>78685.860520000002</v>
      </c>
      <c r="G14" s="379">
        <v>0.30078273358246577</v>
      </c>
      <c r="H14" s="378">
        <v>111226.40493</v>
      </c>
      <c r="I14" s="379">
        <v>0.34066424146660962</v>
      </c>
      <c r="J14" s="378">
        <v>405248.34047000005</v>
      </c>
      <c r="K14" s="379">
        <v>0.32101487612908536</v>
      </c>
      <c r="L14" s="378">
        <v>28244210.59324</v>
      </c>
      <c r="M14" s="379">
        <v>0.62685991152261467</v>
      </c>
      <c r="N14" s="378">
        <v>8632744.6492400002</v>
      </c>
      <c r="O14" s="379">
        <v>0.49086740575218613</v>
      </c>
      <c r="P14" s="378">
        <v>10598227.61877</v>
      </c>
      <c r="Q14" s="379">
        <v>0.50699671609917396</v>
      </c>
      <c r="R14" s="378">
        <v>21809003.569949999</v>
      </c>
      <c r="S14" s="379">
        <v>0.61118759983015214</v>
      </c>
      <c r="T14" s="378">
        <v>69284186.431199998</v>
      </c>
      <c r="U14" s="379">
        <v>0.58109546215726426</v>
      </c>
      <c r="V14" s="378">
        <v>2668751.6830899999</v>
      </c>
      <c r="W14" s="379">
        <v>0.81389707201818495</v>
      </c>
      <c r="X14" s="378">
        <v>678413.04810000001</v>
      </c>
      <c r="Y14" s="379">
        <v>0.7530620842369079</v>
      </c>
      <c r="Z14" s="378">
        <v>1203973.9867199999</v>
      </c>
      <c r="AA14" s="379">
        <v>0.88868539519347356</v>
      </c>
      <c r="AB14" s="378">
        <v>2114502.1864</v>
      </c>
      <c r="AC14" s="379">
        <v>0.78317986099656378</v>
      </c>
      <c r="AD14" s="378">
        <v>6665640.9043099992</v>
      </c>
      <c r="AE14" s="379">
        <v>0.80947471879177246</v>
      </c>
      <c r="AF14" s="378">
        <v>76355075.675980002</v>
      </c>
      <c r="AG14" s="379">
        <v>0.59315406100839563</v>
      </c>
      <c r="AH14" s="135"/>
      <c r="AI14" s="77"/>
    </row>
    <row r="15" spans="1:35" ht="19.2">
      <c r="A15" s="380" t="s">
        <v>450</v>
      </c>
      <c r="B15" s="378">
        <v>0</v>
      </c>
      <c r="C15" s="379">
        <v>0</v>
      </c>
      <c r="D15" s="378">
        <v>0</v>
      </c>
      <c r="E15" s="379">
        <v>0</v>
      </c>
      <c r="F15" s="378">
        <v>1272.9222199999999</v>
      </c>
      <c r="G15" s="379">
        <v>4.8658427630990193E-3</v>
      </c>
      <c r="H15" s="378">
        <v>0</v>
      </c>
      <c r="I15" s="379">
        <v>0</v>
      </c>
      <c r="J15" s="378">
        <v>1272.9222199999999</v>
      </c>
      <c r="K15" s="379">
        <v>1.0083371798668978E-3</v>
      </c>
      <c r="L15" s="378">
        <v>0</v>
      </c>
      <c r="M15" s="379">
        <v>0</v>
      </c>
      <c r="N15" s="378">
        <v>0</v>
      </c>
      <c r="O15" s="379">
        <v>0</v>
      </c>
      <c r="P15" s="378">
        <v>0</v>
      </c>
      <c r="Q15" s="379">
        <v>0</v>
      </c>
      <c r="R15" s="378">
        <v>0</v>
      </c>
      <c r="S15" s="379">
        <v>0</v>
      </c>
      <c r="T15" s="378">
        <v>0</v>
      </c>
      <c r="U15" s="379">
        <v>0</v>
      </c>
      <c r="V15" s="378">
        <v>0</v>
      </c>
      <c r="W15" s="379">
        <v>0</v>
      </c>
      <c r="X15" s="378">
        <v>0</v>
      </c>
      <c r="Y15" s="379">
        <v>0</v>
      </c>
      <c r="Z15" s="378">
        <v>1265.1851000000001</v>
      </c>
      <c r="AA15" s="379">
        <v>9.3386695475828187E-4</v>
      </c>
      <c r="AB15" s="378">
        <v>0</v>
      </c>
      <c r="AC15" s="379">
        <v>0</v>
      </c>
      <c r="AD15" s="378">
        <v>1265.1851000000001</v>
      </c>
      <c r="AE15" s="379">
        <v>1.5364394328230843E-4</v>
      </c>
      <c r="AF15" s="378">
        <v>2538.1073200000001</v>
      </c>
      <c r="AG15" s="379">
        <v>1.971694285946123E-5</v>
      </c>
      <c r="AI15" s="77"/>
    </row>
    <row r="16" spans="1:35" ht="19.2">
      <c r="A16" s="380" t="s">
        <v>451</v>
      </c>
      <c r="B16" s="378">
        <v>8127.5367800000004</v>
      </c>
      <c r="C16" s="379">
        <v>1.8116277222733259E-2</v>
      </c>
      <c r="D16" s="378">
        <v>3285.0179199999998</v>
      </c>
      <c r="E16" s="379">
        <v>1.45571594817037E-2</v>
      </c>
      <c r="F16" s="378">
        <v>1622.4189199999998</v>
      </c>
      <c r="G16" s="379">
        <v>6.2018206898744582E-3</v>
      </c>
      <c r="H16" s="378">
        <v>6867.4226500000004</v>
      </c>
      <c r="I16" s="379">
        <v>2.1033542613961245E-2</v>
      </c>
      <c r="J16" s="378">
        <v>19902.396270000001</v>
      </c>
      <c r="K16" s="379">
        <v>1.5765555673531464E-2</v>
      </c>
      <c r="L16" s="378">
        <v>307597.60377999995</v>
      </c>
      <c r="M16" s="379">
        <v>6.8269072719720101E-3</v>
      </c>
      <c r="N16" s="378">
        <v>283974.40775999997</v>
      </c>
      <c r="O16" s="379">
        <v>1.6147098808191492E-2</v>
      </c>
      <c r="P16" s="378">
        <v>413508.99131999997</v>
      </c>
      <c r="Q16" s="379">
        <v>1.978139253259904E-2</v>
      </c>
      <c r="R16" s="378">
        <v>457426.20316999999</v>
      </c>
      <c r="S16" s="379">
        <v>1.2819165365267202E-2</v>
      </c>
      <c r="T16" s="378">
        <v>1462507.20603</v>
      </c>
      <c r="U16" s="379">
        <v>1.226623771703301E-2</v>
      </c>
      <c r="V16" s="378">
        <v>53400.793439999994</v>
      </c>
      <c r="W16" s="379">
        <v>1.6285797475897337E-2</v>
      </c>
      <c r="X16" s="378">
        <v>52331.103609999998</v>
      </c>
      <c r="Y16" s="379">
        <v>5.808934551794652E-2</v>
      </c>
      <c r="Z16" s="378">
        <v>72907.460680000004</v>
      </c>
      <c r="AA16" s="379">
        <v>5.3814946354008415E-2</v>
      </c>
      <c r="AB16" s="378">
        <v>87836.035470000003</v>
      </c>
      <c r="AC16" s="379">
        <v>3.2533148696811322E-2</v>
      </c>
      <c r="AD16" s="378">
        <v>266475.39319999999</v>
      </c>
      <c r="AE16" s="379">
        <v>3.2360743261165212E-2</v>
      </c>
      <c r="AF16" s="378">
        <v>1748884.9955</v>
      </c>
      <c r="AG16" s="379">
        <v>1.3585976153302535E-2</v>
      </c>
      <c r="AI16" s="77"/>
    </row>
    <row r="17" spans="1:35" ht="19.2">
      <c r="A17" s="381" t="s">
        <v>452</v>
      </c>
      <c r="B17" s="378">
        <v>0</v>
      </c>
      <c r="C17" s="379">
        <v>0</v>
      </c>
      <c r="D17" s="378">
        <v>56.18309</v>
      </c>
      <c r="E17" s="379">
        <v>2.4896856614557288E-4</v>
      </c>
      <c r="F17" s="378">
        <v>0</v>
      </c>
      <c r="G17" s="379">
        <v>0</v>
      </c>
      <c r="H17" s="378">
        <v>0</v>
      </c>
      <c r="I17" s="379">
        <v>0</v>
      </c>
      <c r="J17" s="378">
        <v>56.18309</v>
      </c>
      <c r="K17" s="379">
        <v>4.4505074730181165E-5</v>
      </c>
      <c r="L17" s="378">
        <v>5265.5855199999996</v>
      </c>
      <c r="M17" s="379">
        <v>1.1686587813404753E-4</v>
      </c>
      <c r="N17" s="378">
        <v>8020.5965999999999</v>
      </c>
      <c r="O17" s="379">
        <v>4.560599908365655E-4</v>
      </c>
      <c r="P17" s="378">
        <v>23325.065019999998</v>
      </c>
      <c r="Q17" s="379">
        <v>1.115821606529354E-3</v>
      </c>
      <c r="R17" s="378">
        <v>4702.5166900000004</v>
      </c>
      <c r="S17" s="379">
        <v>1.3178593325934886E-4</v>
      </c>
      <c r="T17" s="378">
        <v>41313.763829999996</v>
      </c>
      <c r="U17" s="379">
        <v>3.4650389826096015E-4</v>
      </c>
      <c r="V17" s="378">
        <v>0</v>
      </c>
      <c r="W17" s="379">
        <v>0</v>
      </c>
      <c r="X17" s="378">
        <v>0</v>
      </c>
      <c r="Y17" s="379">
        <v>0</v>
      </c>
      <c r="Z17" s="378">
        <v>0</v>
      </c>
      <c r="AA17" s="379">
        <v>0</v>
      </c>
      <c r="AB17" s="378">
        <v>0</v>
      </c>
      <c r="AC17" s="379">
        <v>0</v>
      </c>
      <c r="AD17" s="378">
        <v>0</v>
      </c>
      <c r="AE17" s="379">
        <v>0</v>
      </c>
      <c r="AF17" s="378">
        <v>41369.946919999995</v>
      </c>
      <c r="AG17" s="379">
        <v>3.2137682795878943E-4</v>
      </c>
      <c r="AH17" s="135"/>
      <c r="AI17" s="77"/>
    </row>
    <row r="18" spans="1:35" ht="19.2">
      <c r="A18" s="381" t="s">
        <v>453</v>
      </c>
      <c r="B18" s="378">
        <v>0</v>
      </c>
      <c r="C18" s="379">
        <v>0</v>
      </c>
      <c r="D18" s="378">
        <v>3290.4070099999999</v>
      </c>
      <c r="E18" s="379">
        <v>1.458104058205132E-2</v>
      </c>
      <c r="F18" s="378">
        <v>0</v>
      </c>
      <c r="G18" s="379">
        <v>0</v>
      </c>
      <c r="H18" s="378">
        <v>8601.0427100000015</v>
      </c>
      <c r="I18" s="379">
        <v>2.6343274265387715E-2</v>
      </c>
      <c r="J18" s="378">
        <v>11891.449720000001</v>
      </c>
      <c r="K18" s="379">
        <v>9.4197356969649045E-3</v>
      </c>
      <c r="L18" s="378">
        <v>115506.29435</v>
      </c>
      <c r="M18" s="379">
        <v>2.563579010909792E-3</v>
      </c>
      <c r="N18" s="378">
        <v>125791.69703</v>
      </c>
      <c r="O18" s="379">
        <v>7.1526549776631115E-3</v>
      </c>
      <c r="P18" s="378">
        <v>295352.89882999996</v>
      </c>
      <c r="Q18" s="379">
        <v>1.4129055836843809E-2</v>
      </c>
      <c r="R18" s="378">
        <v>228994.04517</v>
      </c>
      <c r="S18" s="379">
        <v>6.4174560013229706E-3</v>
      </c>
      <c r="T18" s="378">
        <v>765644.93537999992</v>
      </c>
      <c r="U18" s="379">
        <v>6.4215634258015493E-3</v>
      </c>
      <c r="V18" s="378">
        <v>25507.895219999999</v>
      </c>
      <c r="W18" s="379">
        <v>7.779218038325271E-3</v>
      </c>
      <c r="X18" s="378">
        <v>20406.316179999998</v>
      </c>
      <c r="Y18" s="379">
        <v>2.2651720861127898E-2</v>
      </c>
      <c r="Z18" s="378">
        <v>25507.895219999999</v>
      </c>
      <c r="AA18" s="379">
        <v>1.8828059571200081E-2</v>
      </c>
      <c r="AB18" s="378">
        <v>23059.137280000003</v>
      </c>
      <c r="AC18" s="379">
        <v>8.5407582199750823E-3</v>
      </c>
      <c r="AD18" s="378">
        <v>94481.243900000001</v>
      </c>
      <c r="AE18" s="379">
        <v>1.1473792158170017E-2</v>
      </c>
      <c r="AF18" s="378">
        <v>872017.62899999996</v>
      </c>
      <c r="AG18" s="379">
        <v>6.774150812281594E-3</v>
      </c>
    </row>
    <row r="19" spans="1:35" ht="28.8">
      <c r="A19" s="382" t="s">
        <v>454</v>
      </c>
      <c r="B19" s="378">
        <v>0</v>
      </c>
      <c r="C19" s="379">
        <v>0</v>
      </c>
      <c r="D19" s="378">
        <v>0</v>
      </c>
      <c r="E19" s="379">
        <v>0</v>
      </c>
      <c r="F19" s="378">
        <v>0</v>
      </c>
      <c r="G19" s="379">
        <v>0</v>
      </c>
      <c r="H19" s="378">
        <v>0</v>
      </c>
      <c r="I19" s="379">
        <v>0</v>
      </c>
      <c r="J19" s="378">
        <v>0</v>
      </c>
      <c r="K19" s="379">
        <v>0</v>
      </c>
      <c r="L19" s="378">
        <v>649899.5</v>
      </c>
      <c r="M19" s="379">
        <v>1.4424051319249761E-2</v>
      </c>
      <c r="N19" s="378">
        <v>0</v>
      </c>
      <c r="O19" s="379">
        <v>0</v>
      </c>
      <c r="P19" s="378">
        <v>0</v>
      </c>
      <c r="Q19" s="379">
        <v>0</v>
      </c>
      <c r="R19" s="378">
        <v>429944.96</v>
      </c>
      <c r="S19" s="379">
        <v>1.2049015780048918E-2</v>
      </c>
      <c r="T19" s="378">
        <v>1079844.46</v>
      </c>
      <c r="U19" s="379">
        <v>9.0567956104206995E-3</v>
      </c>
      <c r="V19" s="378">
        <v>89983.92</v>
      </c>
      <c r="W19" s="379">
        <v>2.7442661481311279E-2</v>
      </c>
      <c r="X19" s="378">
        <v>0</v>
      </c>
      <c r="Y19" s="379">
        <v>0</v>
      </c>
      <c r="Z19" s="378">
        <v>0</v>
      </c>
      <c r="AA19" s="379">
        <v>0</v>
      </c>
      <c r="AB19" s="378">
        <v>149978.38</v>
      </c>
      <c r="AC19" s="379">
        <v>5.5549740055302985E-2</v>
      </c>
      <c r="AD19" s="378">
        <v>239962.3</v>
      </c>
      <c r="AE19" s="379">
        <v>2.9140996057487777E-2</v>
      </c>
      <c r="AF19" s="378">
        <v>1319806.76</v>
      </c>
      <c r="AG19" s="379">
        <v>1.025274001118702E-2</v>
      </c>
    </row>
    <row r="20" spans="1:35" ht="17.25" customHeight="1">
      <c r="A20" s="373" t="s">
        <v>455</v>
      </c>
      <c r="B20" s="378">
        <v>43001.45233</v>
      </c>
      <c r="C20" s="379">
        <v>9.5850225286883167E-2</v>
      </c>
      <c r="D20" s="378">
        <v>15500.228999999999</v>
      </c>
      <c r="E20" s="379">
        <v>6.8687389551874548E-2</v>
      </c>
      <c r="F20" s="378">
        <v>0</v>
      </c>
      <c r="G20" s="379">
        <v>0</v>
      </c>
      <c r="H20" s="378">
        <v>0</v>
      </c>
      <c r="I20" s="379">
        <v>0</v>
      </c>
      <c r="J20" s="378">
        <v>58501.681329999999</v>
      </c>
      <c r="K20" s="379">
        <v>4.6341731995034351E-2</v>
      </c>
      <c r="L20" s="378">
        <v>1179014.55773</v>
      </c>
      <c r="M20" s="379">
        <v>2.6167378936035615E-2</v>
      </c>
      <c r="N20" s="378">
        <v>910015.44345000002</v>
      </c>
      <c r="O20" s="379">
        <v>5.1744484294465092E-2</v>
      </c>
      <c r="P20" s="378">
        <v>225001.97255000001</v>
      </c>
      <c r="Q20" s="379">
        <v>1.0763616833125322E-2</v>
      </c>
      <c r="R20" s="378">
        <v>0</v>
      </c>
      <c r="S20" s="379">
        <v>0</v>
      </c>
      <c r="T20" s="378">
        <v>2314031.9737300002</v>
      </c>
      <c r="U20" s="379">
        <v>1.9408086440570349E-2</v>
      </c>
      <c r="V20" s="378">
        <v>279003.30780000001</v>
      </c>
      <c r="W20" s="379">
        <v>8.5088461673168886E-2</v>
      </c>
      <c r="X20" s="378">
        <v>73001.072840000008</v>
      </c>
      <c r="Y20" s="379">
        <v>8.1033730436619419E-2</v>
      </c>
      <c r="Z20" s="378">
        <v>0</v>
      </c>
      <c r="AA20" s="379">
        <v>0</v>
      </c>
      <c r="AB20" s="378">
        <v>0</v>
      </c>
      <c r="AC20" s="379">
        <v>0</v>
      </c>
      <c r="AD20" s="378">
        <v>352004.38063999999</v>
      </c>
      <c r="AE20" s="379">
        <v>4.2747374351923891E-2</v>
      </c>
      <c r="AF20" s="378">
        <v>2724538.0357000004</v>
      </c>
      <c r="AG20" s="379">
        <v>2.1165204617244329E-2</v>
      </c>
    </row>
    <row r="21" spans="1:35" ht="19.2">
      <c r="A21" s="380" t="s">
        <v>456</v>
      </c>
      <c r="B21" s="378">
        <v>118538.96167</v>
      </c>
      <c r="C21" s="379">
        <v>0.26422331260230503</v>
      </c>
      <c r="D21" s="378">
        <v>84281.4948</v>
      </c>
      <c r="E21" s="379">
        <v>0.3734832475921413</v>
      </c>
      <c r="F21" s="378">
        <v>79232.094159999993</v>
      </c>
      <c r="G21" s="379">
        <v>0.30287075354346166</v>
      </c>
      <c r="H21" s="378">
        <v>108493.06757</v>
      </c>
      <c r="I21" s="379">
        <v>0.33229257559282033</v>
      </c>
      <c r="J21" s="378">
        <v>390545.61820000003</v>
      </c>
      <c r="K21" s="379">
        <v>0.30936820889587602</v>
      </c>
      <c r="L21" s="378">
        <v>9421958.8537999988</v>
      </c>
      <c r="M21" s="379">
        <v>0.20911359069374702</v>
      </c>
      <c r="N21" s="378">
        <v>4781822.14475</v>
      </c>
      <c r="O21" s="379">
        <v>0.2718996942841847</v>
      </c>
      <c r="P21" s="378">
        <v>5096469.84693</v>
      </c>
      <c r="Q21" s="379">
        <v>0.24380430096781114</v>
      </c>
      <c r="R21" s="378">
        <v>8630277.4327499997</v>
      </c>
      <c r="S21" s="379">
        <v>0.24185967658140431</v>
      </c>
      <c r="T21" s="378">
        <v>27930528.278229997</v>
      </c>
      <c r="U21" s="379">
        <v>0.23425696503272764</v>
      </c>
      <c r="V21" s="378">
        <v>61445.106599999999</v>
      </c>
      <c r="W21" s="379">
        <v>1.8739095386229958E-2</v>
      </c>
      <c r="X21" s="378">
        <v>52635.636009999995</v>
      </c>
      <c r="Y21" s="379">
        <v>5.8427387076115167E-2</v>
      </c>
      <c r="Z21" s="378">
        <v>59176.695659999998</v>
      </c>
      <c r="AA21" s="379">
        <v>4.3679901516909918E-2</v>
      </c>
      <c r="AB21" s="378">
        <v>167058.89916</v>
      </c>
      <c r="AC21" s="379">
        <v>6.1876107891437916E-2</v>
      </c>
      <c r="AD21" s="378">
        <v>340316.33742999996</v>
      </c>
      <c r="AE21" s="379">
        <v>4.1327979634077139E-2</v>
      </c>
      <c r="AF21" s="378">
        <v>28661390.233859997</v>
      </c>
      <c r="AG21" s="379">
        <v>0.22265212706361751</v>
      </c>
    </row>
    <row r="22" spans="1:35" ht="19.2">
      <c r="A22" s="380" t="s">
        <v>457</v>
      </c>
      <c r="B22" s="378">
        <v>49476.741000000002</v>
      </c>
      <c r="C22" s="379">
        <v>0.11028364193183912</v>
      </c>
      <c r="D22" s="378">
        <v>39892.456180000001</v>
      </c>
      <c r="E22" s="379">
        <v>0.17677859325928313</v>
      </c>
      <c r="F22" s="378">
        <v>38303.598319999997</v>
      </c>
      <c r="G22" s="379">
        <v>0.14641844077953464</v>
      </c>
      <c r="H22" s="378">
        <v>39845.80384</v>
      </c>
      <c r="I22" s="379">
        <v>0.12203973102721159</v>
      </c>
      <c r="J22" s="378">
        <v>167518.59934000002</v>
      </c>
      <c r="K22" s="379">
        <v>0.13269878503161678</v>
      </c>
      <c r="L22" s="378">
        <v>3912109.3402100001</v>
      </c>
      <c r="M22" s="379">
        <v>8.6826449150530755E-2</v>
      </c>
      <c r="N22" s="378">
        <v>2266123.60249</v>
      </c>
      <c r="O22" s="379">
        <v>0.1288542936302412</v>
      </c>
      <c r="P22" s="378">
        <v>3047723.0881699999</v>
      </c>
      <c r="Q22" s="379">
        <v>0.14579660419306534</v>
      </c>
      <c r="R22" s="378">
        <v>2284843.0416999999</v>
      </c>
      <c r="S22" s="379">
        <v>6.4031707371051086E-2</v>
      </c>
      <c r="T22" s="378">
        <v>11510799.07257</v>
      </c>
      <c r="U22" s="379">
        <v>9.65425655032639E-2</v>
      </c>
      <c r="V22" s="378">
        <v>0</v>
      </c>
      <c r="W22" s="379">
        <v>0</v>
      </c>
      <c r="X22" s="378">
        <v>0</v>
      </c>
      <c r="Y22" s="379">
        <v>0</v>
      </c>
      <c r="Z22" s="378">
        <v>0</v>
      </c>
      <c r="AA22" s="379">
        <v>0</v>
      </c>
      <c r="AB22" s="378">
        <v>0</v>
      </c>
      <c r="AC22" s="379">
        <v>0</v>
      </c>
      <c r="AD22" s="378">
        <v>0</v>
      </c>
      <c r="AE22" s="379">
        <v>0</v>
      </c>
      <c r="AF22" s="378">
        <v>11678317.671909999</v>
      </c>
      <c r="AG22" s="379">
        <v>9.0721428687139102E-2</v>
      </c>
    </row>
    <row r="23" spans="1:35" ht="19.2">
      <c r="A23" s="380" t="s">
        <v>458</v>
      </c>
      <c r="B23" s="378">
        <v>11775.72984</v>
      </c>
      <c r="C23" s="379">
        <v>2.6248098539081895E-2</v>
      </c>
      <c r="D23" s="378">
        <v>3142.2141699999997</v>
      </c>
      <c r="E23" s="379">
        <v>1.3924341940381019E-2</v>
      </c>
      <c r="F23" s="378">
        <v>0</v>
      </c>
      <c r="G23" s="379">
        <v>0</v>
      </c>
      <c r="H23" s="378">
        <v>10527.011839999999</v>
      </c>
      <c r="I23" s="379">
        <v>3.2242132663017987E-2</v>
      </c>
      <c r="J23" s="378">
        <v>25444.955849999998</v>
      </c>
      <c r="K23" s="379">
        <v>2.0156058728888187E-2</v>
      </c>
      <c r="L23" s="378">
        <v>2395466.7288800003</v>
      </c>
      <c r="M23" s="379">
        <v>5.316565873788251E-2</v>
      </c>
      <c r="N23" s="378">
        <v>157167.54699</v>
      </c>
      <c r="O23" s="379">
        <v>8.9367204978324042E-3</v>
      </c>
      <c r="P23" s="378">
        <v>0</v>
      </c>
      <c r="Q23" s="379">
        <v>0</v>
      </c>
      <c r="R23" s="378">
        <v>1176187.8995399999</v>
      </c>
      <c r="S23" s="379">
        <v>3.2962141390981886E-2</v>
      </c>
      <c r="T23" s="378">
        <v>3728822.1754100006</v>
      </c>
      <c r="U23" s="379">
        <v>3.1274115450194234E-2</v>
      </c>
      <c r="V23" s="378">
        <v>61445.106599999999</v>
      </c>
      <c r="W23" s="379">
        <v>1.8739095386229958E-2</v>
      </c>
      <c r="X23" s="378">
        <v>24390.788359999999</v>
      </c>
      <c r="Y23" s="379">
        <v>2.7074623593995865E-2</v>
      </c>
      <c r="Z23" s="378">
        <v>31751.336890000002</v>
      </c>
      <c r="AA23" s="379">
        <v>2.3436510824359685E-2</v>
      </c>
      <c r="AB23" s="378">
        <v>115371.45861</v>
      </c>
      <c r="AC23" s="379">
        <v>4.2731855988754161E-2</v>
      </c>
      <c r="AD23" s="378">
        <v>232958.69046000001</v>
      </c>
      <c r="AE23" s="379">
        <v>2.8290478463710238E-2</v>
      </c>
      <c r="AF23" s="378">
        <v>3987225.8217200008</v>
      </c>
      <c r="AG23" s="379">
        <v>3.0974223617392813E-2</v>
      </c>
    </row>
    <row r="24" spans="1:35" ht="19.2">
      <c r="A24" s="380" t="s">
        <v>450</v>
      </c>
      <c r="B24" s="378">
        <v>0</v>
      </c>
      <c r="C24" s="379">
        <v>0</v>
      </c>
      <c r="D24" s="378">
        <v>0</v>
      </c>
      <c r="E24" s="379">
        <v>0</v>
      </c>
      <c r="F24" s="378">
        <v>0</v>
      </c>
      <c r="G24" s="379">
        <v>0</v>
      </c>
      <c r="H24" s="378">
        <v>0</v>
      </c>
      <c r="I24" s="379">
        <v>0</v>
      </c>
      <c r="J24" s="378">
        <v>0</v>
      </c>
      <c r="K24" s="379">
        <v>0</v>
      </c>
      <c r="L24" s="378">
        <v>0</v>
      </c>
      <c r="M24" s="379">
        <v>0</v>
      </c>
      <c r="N24" s="378">
        <v>0</v>
      </c>
      <c r="O24" s="379">
        <v>0</v>
      </c>
      <c r="P24" s="378">
        <v>0</v>
      </c>
      <c r="Q24" s="379">
        <v>0</v>
      </c>
      <c r="R24" s="378">
        <v>0</v>
      </c>
      <c r="S24" s="379">
        <v>0</v>
      </c>
      <c r="T24" s="378">
        <v>0</v>
      </c>
      <c r="U24" s="379">
        <v>0</v>
      </c>
      <c r="V24" s="378">
        <v>0</v>
      </c>
      <c r="W24" s="379">
        <v>0</v>
      </c>
      <c r="X24" s="378">
        <v>0</v>
      </c>
      <c r="Y24" s="379">
        <v>0</v>
      </c>
      <c r="Z24" s="378">
        <v>0</v>
      </c>
      <c r="AA24" s="379">
        <v>0</v>
      </c>
      <c r="AB24" s="378">
        <v>0</v>
      </c>
      <c r="AC24" s="379">
        <v>0</v>
      </c>
      <c r="AD24" s="378">
        <v>0</v>
      </c>
      <c r="AE24" s="379">
        <v>0</v>
      </c>
      <c r="AF24" s="378">
        <v>0</v>
      </c>
      <c r="AG24" s="379">
        <v>0</v>
      </c>
    </row>
    <row r="25" spans="1:35" ht="19.2">
      <c r="A25" s="380" t="s">
        <v>459</v>
      </c>
      <c r="B25" s="378">
        <v>0</v>
      </c>
      <c r="C25" s="379">
        <v>0</v>
      </c>
      <c r="D25" s="378">
        <v>0</v>
      </c>
      <c r="E25" s="379">
        <v>0</v>
      </c>
      <c r="F25" s="378">
        <v>0</v>
      </c>
      <c r="G25" s="379">
        <v>0</v>
      </c>
      <c r="H25" s="378">
        <v>0</v>
      </c>
      <c r="I25" s="379">
        <v>0</v>
      </c>
      <c r="J25" s="378">
        <v>0</v>
      </c>
      <c r="K25" s="379">
        <v>0</v>
      </c>
      <c r="L25" s="378">
        <v>0</v>
      </c>
      <c r="M25" s="379">
        <v>0</v>
      </c>
      <c r="N25" s="378">
        <v>49228.664079999995</v>
      </c>
      <c r="O25" s="379">
        <v>2.7991962704147421E-3</v>
      </c>
      <c r="P25" s="378">
        <v>0</v>
      </c>
      <c r="Q25" s="379">
        <v>0</v>
      </c>
      <c r="R25" s="378">
        <v>0</v>
      </c>
      <c r="S25" s="379">
        <v>0</v>
      </c>
      <c r="T25" s="378">
        <v>49228.664079999995</v>
      </c>
      <c r="U25" s="379">
        <v>4.1288719372289885E-4</v>
      </c>
      <c r="V25" s="378">
        <v>0</v>
      </c>
      <c r="W25" s="379">
        <v>0</v>
      </c>
      <c r="X25" s="378">
        <v>11505.791740000001</v>
      </c>
      <c r="Y25" s="379">
        <v>1.2771829098491949E-2</v>
      </c>
      <c r="Z25" s="378">
        <v>27425.358769999999</v>
      </c>
      <c r="AA25" s="379">
        <v>2.0243390692550232E-2</v>
      </c>
      <c r="AB25" s="378">
        <v>0</v>
      </c>
      <c r="AC25" s="379">
        <v>0</v>
      </c>
      <c r="AD25" s="378">
        <v>38931.150509999999</v>
      </c>
      <c r="AE25" s="379">
        <v>4.7277947557819427E-3</v>
      </c>
      <c r="AF25" s="378">
        <v>88159.814589999994</v>
      </c>
      <c r="AG25" s="379">
        <v>6.848575759876562E-4</v>
      </c>
    </row>
    <row r="26" spans="1:35" ht="19.2">
      <c r="A26" s="381" t="s">
        <v>452</v>
      </c>
      <c r="B26" s="378">
        <v>0</v>
      </c>
      <c r="C26" s="379">
        <v>0</v>
      </c>
      <c r="D26" s="378">
        <v>1133.32521</v>
      </c>
      <c r="E26" s="379">
        <v>5.0221935552197342E-3</v>
      </c>
      <c r="F26" s="378">
        <v>6275.65092</v>
      </c>
      <c r="G26" s="379">
        <v>2.398915670811191E-2</v>
      </c>
      <c r="H26" s="378">
        <v>0</v>
      </c>
      <c r="I26" s="379">
        <v>0</v>
      </c>
      <c r="J26" s="378">
        <v>7408.97613</v>
      </c>
      <c r="K26" s="379">
        <v>5.868972965705134E-3</v>
      </c>
      <c r="L26" s="378">
        <v>6342.6099199999999</v>
      </c>
      <c r="M26" s="379">
        <v>1.4076965897659964E-4</v>
      </c>
      <c r="N26" s="378">
        <v>268922.65969</v>
      </c>
      <c r="O26" s="379">
        <v>1.5291239770613351E-2</v>
      </c>
      <c r="P26" s="378">
        <v>408438.67708999995</v>
      </c>
      <c r="Q26" s="379">
        <v>1.9538839460833703E-2</v>
      </c>
      <c r="R26" s="378">
        <v>85661.246450000006</v>
      </c>
      <c r="S26" s="379">
        <v>2.4006182331215357E-3</v>
      </c>
      <c r="T26" s="378">
        <v>769365.19314999995</v>
      </c>
      <c r="U26" s="379">
        <v>6.4527657104722228E-3</v>
      </c>
      <c r="V26" s="378">
        <v>0</v>
      </c>
      <c r="W26" s="379">
        <v>0</v>
      </c>
      <c r="X26" s="378">
        <v>0</v>
      </c>
      <c r="Y26" s="379">
        <v>0</v>
      </c>
      <c r="Z26" s="378">
        <v>0</v>
      </c>
      <c r="AA26" s="379">
        <v>0</v>
      </c>
      <c r="AB26" s="378">
        <v>0</v>
      </c>
      <c r="AC26" s="379">
        <v>0</v>
      </c>
      <c r="AD26" s="378">
        <v>0</v>
      </c>
      <c r="AE26" s="379">
        <v>0</v>
      </c>
      <c r="AF26" s="378">
        <v>776774.16927999991</v>
      </c>
      <c r="AG26" s="379">
        <v>6.0342648987747396E-3</v>
      </c>
    </row>
    <row r="27" spans="1:35" ht="38.4">
      <c r="A27" s="381" t="s">
        <v>460</v>
      </c>
      <c r="B27" s="378">
        <v>57286.490829999995</v>
      </c>
      <c r="C27" s="379">
        <v>0.12769157213138402</v>
      </c>
      <c r="D27" s="378">
        <v>40113.499240000005</v>
      </c>
      <c r="E27" s="379">
        <v>0.17775811883725742</v>
      </c>
      <c r="F27" s="378">
        <v>34652.844920000003</v>
      </c>
      <c r="G27" s="379">
        <v>0.13246315605581513</v>
      </c>
      <c r="H27" s="378">
        <v>58120.25189</v>
      </c>
      <c r="I27" s="379">
        <v>0.17801071190259077</v>
      </c>
      <c r="J27" s="378">
        <v>190173.08688000002</v>
      </c>
      <c r="K27" s="379">
        <v>0.15064439216966591</v>
      </c>
      <c r="L27" s="378">
        <v>3108040.1747900001</v>
      </c>
      <c r="M27" s="379">
        <v>6.8980713146357175E-2</v>
      </c>
      <c r="N27" s="378">
        <v>2040379.6714999999</v>
      </c>
      <c r="O27" s="379">
        <v>0.11601824411508298</v>
      </c>
      <c r="P27" s="378">
        <v>1640308.08167</v>
      </c>
      <c r="Q27" s="379">
        <v>7.8468857313912108E-2</v>
      </c>
      <c r="R27" s="378">
        <v>5083585.2450600006</v>
      </c>
      <c r="S27" s="379">
        <v>0.14246520958624981</v>
      </c>
      <c r="T27" s="378">
        <v>11872313.173020002</v>
      </c>
      <c r="U27" s="379">
        <v>9.9574631175074396E-2</v>
      </c>
      <c r="V27" s="378">
        <v>0</v>
      </c>
      <c r="W27" s="379">
        <v>0</v>
      </c>
      <c r="X27" s="378">
        <v>16739.055909999999</v>
      </c>
      <c r="Y27" s="379">
        <v>1.8580934383627356E-2</v>
      </c>
      <c r="Z27" s="378">
        <v>0</v>
      </c>
      <c r="AA27" s="379">
        <v>0</v>
      </c>
      <c r="AB27" s="378">
        <v>51687.440549999999</v>
      </c>
      <c r="AC27" s="379">
        <v>1.9144251902683752E-2</v>
      </c>
      <c r="AD27" s="378">
        <v>68426.496459999995</v>
      </c>
      <c r="AE27" s="379">
        <v>8.3097064145849619E-3</v>
      </c>
      <c r="AF27" s="378">
        <v>12130912.756360002</v>
      </c>
      <c r="AG27" s="379">
        <v>9.4237352284323186E-2</v>
      </c>
    </row>
    <row r="28" spans="1:35" ht="19.5" customHeight="1">
      <c r="A28" s="382" t="s">
        <v>454</v>
      </c>
      <c r="B28" s="378">
        <v>0</v>
      </c>
      <c r="C28" s="379">
        <v>0</v>
      </c>
      <c r="D28" s="378">
        <v>0</v>
      </c>
      <c r="E28" s="379">
        <v>0</v>
      </c>
      <c r="F28" s="378">
        <v>0</v>
      </c>
      <c r="G28" s="379">
        <v>0</v>
      </c>
      <c r="H28" s="378">
        <v>0</v>
      </c>
      <c r="I28" s="379">
        <v>0</v>
      </c>
      <c r="J28" s="378">
        <v>0</v>
      </c>
      <c r="K28" s="379">
        <v>0</v>
      </c>
      <c r="L28" s="378">
        <v>0</v>
      </c>
      <c r="M28" s="379">
        <v>0</v>
      </c>
      <c r="N28" s="378">
        <v>0</v>
      </c>
      <c r="O28" s="379">
        <v>0</v>
      </c>
      <c r="P28" s="378">
        <v>0</v>
      </c>
      <c r="Q28" s="379">
        <v>0</v>
      </c>
      <c r="R28" s="378">
        <v>0</v>
      </c>
      <c r="S28" s="379">
        <v>0</v>
      </c>
      <c r="T28" s="378">
        <v>0</v>
      </c>
      <c r="U28" s="379">
        <v>0</v>
      </c>
      <c r="V28" s="378">
        <v>0</v>
      </c>
      <c r="W28" s="379">
        <v>0</v>
      </c>
      <c r="X28" s="378">
        <v>0</v>
      </c>
      <c r="Y28" s="379">
        <v>0</v>
      </c>
      <c r="Z28" s="378">
        <v>0</v>
      </c>
      <c r="AA28" s="379">
        <v>0</v>
      </c>
      <c r="AB28" s="378">
        <v>0</v>
      </c>
      <c r="AC28" s="379">
        <v>0</v>
      </c>
      <c r="AD28" s="378">
        <v>0</v>
      </c>
      <c r="AE28" s="379">
        <v>0</v>
      </c>
      <c r="AF28" s="378">
        <v>0</v>
      </c>
      <c r="AG28" s="379">
        <v>0</v>
      </c>
    </row>
    <row r="29" spans="1:35" ht="19.2">
      <c r="A29" s="380" t="s">
        <v>455</v>
      </c>
      <c r="B29" s="378">
        <v>0</v>
      </c>
      <c r="C29" s="379">
        <v>0</v>
      </c>
      <c r="D29" s="378">
        <v>0</v>
      </c>
      <c r="E29" s="379">
        <v>0</v>
      </c>
      <c r="F29" s="378">
        <v>0</v>
      </c>
      <c r="G29" s="379">
        <v>0</v>
      </c>
      <c r="H29" s="378">
        <v>0</v>
      </c>
      <c r="I29" s="379">
        <v>0</v>
      </c>
      <c r="J29" s="378">
        <v>0</v>
      </c>
      <c r="K29" s="379">
        <v>0</v>
      </c>
      <c r="L29" s="378">
        <v>0</v>
      </c>
      <c r="M29" s="379">
        <v>0</v>
      </c>
      <c r="N29" s="378">
        <v>0</v>
      </c>
      <c r="O29" s="379">
        <v>0</v>
      </c>
      <c r="P29" s="378">
        <v>0</v>
      </c>
      <c r="Q29" s="379">
        <v>0</v>
      </c>
      <c r="R29" s="378">
        <v>0</v>
      </c>
      <c r="S29" s="379">
        <v>0</v>
      </c>
      <c r="T29" s="378">
        <v>0</v>
      </c>
      <c r="U29" s="379">
        <v>0</v>
      </c>
      <c r="V29" s="378">
        <v>0</v>
      </c>
      <c r="W29" s="379">
        <v>0</v>
      </c>
      <c r="X29" s="378">
        <v>0</v>
      </c>
      <c r="Y29" s="379">
        <v>0</v>
      </c>
      <c r="Z29" s="378">
        <v>0</v>
      </c>
      <c r="AA29" s="379">
        <v>0</v>
      </c>
      <c r="AB29" s="378">
        <v>0</v>
      </c>
      <c r="AC29" s="379">
        <v>0</v>
      </c>
      <c r="AD29" s="378">
        <v>0</v>
      </c>
      <c r="AE29" s="379">
        <v>0</v>
      </c>
      <c r="AF29" s="378">
        <v>0</v>
      </c>
      <c r="AG29" s="379">
        <v>0</v>
      </c>
    </row>
    <row r="30" spans="1:35" ht="19.2">
      <c r="A30" s="380" t="s">
        <v>461</v>
      </c>
      <c r="B30" s="378">
        <v>0</v>
      </c>
      <c r="C30" s="379">
        <v>0</v>
      </c>
      <c r="D30" s="378">
        <v>0</v>
      </c>
      <c r="E30" s="379">
        <v>0</v>
      </c>
      <c r="F30" s="378">
        <v>0</v>
      </c>
      <c r="G30" s="379">
        <v>0</v>
      </c>
      <c r="H30" s="378">
        <v>0</v>
      </c>
      <c r="I30" s="379">
        <v>0</v>
      </c>
      <c r="J30" s="378">
        <v>0</v>
      </c>
      <c r="K30" s="379">
        <v>0</v>
      </c>
      <c r="L30" s="378">
        <v>7.5459999999999999E-2</v>
      </c>
      <c r="M30" s="379">
        <v>1.6747803507320544E-9</v>
      </c>
      <c r="N30" s="378">
        <v>0</v>
      </c>
      <c r="O30" s="379">
        <v>0</v>
      </c>
      <c r="P30" s="378">
        <v>0</v>
      </c>
      <c r="Q30" s="379">
        <v>0</v>
      </c>
      <c r="R30" s="378">
        <v>0</v>
      </c>
      <c r="S30" s="379">
        <v>0</v>
      </c>
      <c r="T30" s="378">
        <v>7.5459999999999999E-2</v>
      </c>
      <c r="U30" s="379">
        <v>6.3289281195399745E-10</v>
      </c>
      <c r="V30" s="378">
        <v>0</v>
      </c>
      <c r="W30" s="379">
        <v>0</v>
      </c>
      <c r="X30" s="378">
        <v>0</v>
      </c>
      <c r="Y30" s="379">
        <v>0</v>
      </c>
      <c r="Z30" s="378">
        <v>0</v>
      </c>
      <c r="AA30" s="379">
        <v>0</v>
      </c>
      <c r="AB30" s="378">
        <v>0</v>
      </c>
      <c r="AC30" s="379">
        <v>0</v>
      </c>
      <c r="AD30" s="378">
        <v>0</v>
      </c>
      <c r="AE30" s="379">
        <v>0</v>
      </c>
      <c r="AF30" s="378">
        <v>7.5459999999999999E-2</v>
      </c>
      <c r="AG30" s="379">
        <v>5.8620078688199211E-10</v>
      </c>
    </row>
    <row r="31" spans="1:35" ht="19.2">
      <c r="A31" s="373" t="s">
        <v>462</v>
      </c>
      <c r="B31" s="376">
        <v>458982.56458000001</v>
      </c>
      <c r="C31" s="377">
        <v>1.0230720088272982</v>
      </c>
      <c r="D31" s="376">
        <v>230558.58338</v>
      </c>
      <c r="E31" s="377">
        <v>1.021692468617748</v>
      </c>
      <c r="F31" s="376">
        <v>261983.01521000001</v>
      </c>
      <c r="G31" s="377">
        <v>1.0014501582150392</v>
      </c>
      <c r="H31" s="376">
        <v>326728.21873000002</v>
      </c>
      <c r="I31" s="377">
        <v>1.0007032131393727</v>
      </c>
      <c r="J31" s="376">
        <v>1278252.3818999999</v>
      </c>
      <c r="K31" s="377">
        <v>1.012559433461057</v>
      </c>
      <c r="L31" s="376">
        <v>45127180.917319998</v>
      </c>
      <c r="M31" s="377">
        <v>1.0015652780845226</v>
      </c>
      <c r="N31" s="376">
        <v>17890744.914110001</v>
      </c>
      <c r="O31" s="377">
        <v>1.0172875371376162</v>
      </c>
      <c r="P31" s="376">
        <v>20952870.680770002</v>
      </c>
      <c r="Q31" s="377">
        <v>1.0023408639749456</v>
      </c>
      <c r="R31" s="376">
        <v>35780581.06645</v>
      </c>
      <c r="S31" s="377">
        <v>1.0027348288696665</v>
      </c>
      <c r="T31" s="376">
        <v>119751377.57865</v>
      </c>
      <c r="U31" s="377">
        <v>1.0043703431104782</v>
      </c>
      <c r="V31" s="376">
        <v>3286727.3247199999</v>
      </c>
      <c r="W31" s="377">
        <v>1.0023629261057621</v>
      </c>
      <c r="X31" s="376">
        <v>903153.32102000003</v>
      </c>
      <c r="Y31" s="377">
        <v>1.0025316055132141</v>
      </c>
      <c r="Z31" s="376">
        <v>1380189.6007100001</v>
      </c>
      <c r="AA31" s="377">
        <v>1.0187548520798233</v>
      </c>
      <c r="AB31" s="376">
        <v>2712492.7511</v>
      </c>
      <c r="AC31" s="377">
        <v>1.0046665874474618</v>
      </c>
      <c r="AD31" s="376">
        <v>8282562.9975500004</v>
      </c>
      <c r="AE31" s="377">
        <v>1.0058335649287353</v>
      </c>
      <c r="AF31" s="376">
        <v>129312192.95809999</v>
      </c>
      <c r="AG31" s="377">
        <v>1.004544252126613</v>
      </c>
    </row>
    <row r="32" spans="1:35" ht="19.2">
      <c r="A32" s="373" t="s">
        <v>599</v>
      </c>
      <c r="B32" s="376">
        <v>10350.835220000001</v>
      </c>
      <c r="C32" s="377">
        <v>2.3072008827298252E-2</v>
      </c>
      <c r="D32" s="376">
        <v>4895.1959500000003</v>
      </c>
      <c r="E32" s="377">
        <v>2.1692468617748074E-2</v>
      </c>
      <c r="F32" s="376">
        <v>379.36667999999997</v>
      </c>
      <c r="G32" s="377">
        <v>1.4501582150391731E-3</v>
      </c>
      <c r="H32" s="376">
        <v>229.59811999999999</v>
      </c>
      <c r="I32" s="377">
        <v>7.0321313937265638E-4</v>
      </c>
      <c r="J32" s="376">
        <v>15854.995970000002</v>
      </c>
      <c r="K32" s="377">
        <v>1.2559433461056899E-2</v>
      </c>
      <c r="L32" s="376">
        <v>70526.194199999998</v>
      </c>
      <c r="M32" s="377">
        <v>1.5652780845225682E-3</v>
      </c>
      <c r="N32" s="376">
        <v>304030.97042999999</v>
      </c>
      <c r="O32" s="377">
        <v>1.7287537137616164E-2</v>
      </c>
      <c r="P32" s="376">
        <v>48933.274010000001</v>
      </c>
      <c r="Q32" s="377">
        <v>2.3408639749454931E-3</v>
      </c>
      <c r="R32" s="376">
        <v>97586.88265</v>
      </c>
      <c r="S32" s="377">
        <v>2.7348288696665548E-3</v>
      </c>
      <c r="T32" s="376">
        <v>521077.32128999999</v>
      </c>
      <c r="U32" s="377">
        <v>4.3703431104781957E-3</v>
      </c>
      <c r="V32" s="376">
        <v>7747.9858800000002</v>
      </c>
      <c r="W32" s="377">
        <v>2.3629261057622258E-3</v>
      </c>
      <c r="X32" s="376">
        <v>2280.6542100000001</v>
      </c>
      <c r="Y32" s="377">
        <v>2.5316055132140057E-3</v>
      </c>
      <c r="Z32" s="376">
        <v>25408.715110000001</v>
      </c>
      <c r="AA32" s="377">
        <v>1.8754852079823293E-2</v>
      </c>
      <c r="AB32" s="376">
        <v>12599.28894</v>
      </c>
      <c r="AC32" s="377">
        <v>4.6665874474617862E-3</v>
      </c>
      <c r="AD32" s="376">
        <v>48036.644140000004</v>
      </c>
      <c r="AE32" s="377">
        <v>5.8335649287354022E-3</v>
      </c>
      <c r="AF32" s="376">
        <v>584968.96140000003</v>
      </c>
      <c r="AG32" s="377">
        <v>4.5442521266130624E-3</v>
      </c>
    </row>
    <row r="33" spans="1:33" ht="22.5" customHeight="1">
      <c r="A33" s="724" t="s">
        <v>464</v>
      </c>
      <c r="B33" s="725">
        <v>448631.72936</v>
      </c>
      <c r="C33" s="726">
        <v>1</v>
      </c>
      <c r="D33" s="725">
        <v>225663.38743</v>
      </c>
      <c r="E33" s="726">
        <v>1</v>
      </c>
      <c r="F33" s="727">
        <v>261603.64853000001</v>
      </c>
      <c r="G33" s="726">
        <v>1</v>
      </c>
      <c r="H33" s="725">
        <v>326498.62061000004</v>
      </c>
      <c r="I33" s="726">
        <v>1</v>
      </c>
      <c r="J33" s="725">
        <v>1262397.3859300001</v>
      </c>
      <c r="K33" s="726">
        <v>1</v>
      </c>
      <c r="L33" s="725">
        <v>45056654.723120004</v>
      </c>
      <c r="M33" s="726">
        <v>1</v>
      </c>
      <c r="N33" s="725">
        <v>17586713.94368</v>
      </c>
      <c r="O33" s="726">
        <v>1</v>
      </c>
      <c r="P33" s="727">
        <v>20903937.40676</v>
      </c>
      <c r="Q33" s="726">
        <v>1</v>
      </c>
      <c r="R33" s="725">
        <v>35682994.183800004</v>
      </c>
      <c r="S33" s="726">
        <v>1</v>
      </c>
      <c r="T33" s="725">
        <v>119230300.25736001</v>
      </c>
      <c r="U33" s="726">
        <v>1</v>
      </c>
      <c r="V33" s="725">
        <v>3278979.3388400003</v>
      </c>
      <c r="W33" s="726">
        <v>1</v>
      </c>
      <c r="X33" s="725">
        <v>900872.66680999997</v>
      </c>
      <c r="Y33" s="726">
        <v>1</v>
      </c>
      <c r="Z33" s="727">
        <v>1354780.8855999999</v>
      </c>
      <c r="AA33" s="726">
        <v>1</v>
      </c>
      <c r="AB33" s="725">
        <v>2699893.4621599996</v>
      </c>
      <c r="AC33" s="726">
        <v>1</v>
      </c>
      <c r="AD33" s="725">
        <v>8234526.35341</v>
      </c>
      <c r="AE33" s="726">
        <v>1</v>
      </c>
      <c r="AF33" s="725">
        <v>128727223.99670002</v>
      </c>
      <c r="AG33" s="726">
        <v>1</v>
      </c>
    </row>
    <row r="34" spans="1:33" ht="19.2">
      <c r="A34" s="382" t="s">
        <v>465</v>
      </c>
      <c r="B34" s="378">
        <v>43.166779999999996</v>
      </c>
      <c r="C34" s="379">
        <v>9.6218740617343298E-5</v>
      </c>
      <c r="D34" s="378">
        <v>111.76960000000001</v>
      </c>
      <c r="E34" s="379">
        <v>4.9529346019708471E-4</v>
      </c>
      <c r="F34" s="378">
        <v>0</v>
      </c>
      <c r="G34" s="379">
        <v>0</v>
      </c>
      <c r="H34" s="378">
        <v>6.9323000000000006</v>
      </c>
      <c r="I34" s="379">
        <v>2.1232248966468304E-5</v>
      </c>
      <c r="J34" s="378">
        <v>161.86868000000001</v>
      </c>
      <c r="K34" s="379">
        <v>1.2822323763032225E-4</v>
      </c>
      <c r="L34" s="378">
        <v>29621.261200000001</v>
      </c>
      <c r="M34" s="379">
        <v>6.5742255793349851E-4</v>
      </c>
      <c r="N34" s="378">
        <v>3976.3731400000001</v>
      </c>
      <c r="O34" s="379">
        <v>2.261009733105347E-4</v>
      </c>
      <c r="P34" s="378">
        <v>163.96</v>
      </c>
      <c r="Q34" s="379">
        <v>7.8434984189618723E-6</v>
      </c>
      <c r="R34" s="378">
        <v>12387.26</v>
      </c>
      <c r="S34" s="379">
        <v>3.4714743768962604E-4</v>
      </c>
      <c r="T34" s="378">
        <v>46148.854340000005</v>
      </c>
      <c r="U34" s="375">
        <v>3.8705642978661595E-4</v>
      </c>
      <c r="V34" s="378">
        <v>773.90930000000003</v>
      </c>
      <c r="W34" s="379">
        <v>2.3602140179199325E-4</v>
      </c>
      <c r="X34" s="378">
        <v>319.26609999999999</v>
      </c>
      <c r="Y34" s="379">
        <v>3.5439647772922753E-4</v>
      </c>
      <c r="Z34" s="378">
        <v>673.38250000000005</v>
      </c>
      <c r="AA34" s="379">
        <v>4.9704163024249864E-4</v>
      </c>
      <c r="AB34" s="378">
        <v>3588.6244999999999</v>
      </c>
      <c r="AC34" s="379">
        <v>1.329172632289345E-3</v>
      </c>
      <c r="AD34" s="378">
        <v>5355.1823999999997</v>
      </c>
      <c r="AE34" s="379">
        <v>6.5033277813026432E-4</v>
      </c>
      <c r="AF34" s="378">
        <v>51665.905420000003</v>
      </c>
      <c r="AG34" s="379">
        <v>4.0135958669725128E-4</v>
      </c>
    </row>
    <row r="35" spans="1:33" ht="28.8">
      <c r="A35" s="382" t="s">
        <v>466</v>
      </c>
      <c r="B35" s="378">
        <v>0</v>
      </c>
      <c r="C35" s="379">
        <v>0</v>
      </c>
      <c r="D35" s="378">
        <v>0</v>
      </c>
      <c r="E35" s="379">
        <v>0</v>
      </c>
      <c r="F35" s="378">
        <v>0</v>
      </c>
      <c r="G35" s="379">
        <v>0</v>
      </c>
      <c r="H35" s="378">
        <v>0</v>
      </c>
      <c r="I35" s="379">
        <v>0</v>
      </c>
      <c r="J35" s="378">
        <v>0</v>
      </c>
      <c r="K35" s="379">
        <v>0</v>
      </c>
      <c r="L35" s="378">
        <v>0</v>
      </c>
      <c r="M35" s="379">
        <v>0</v>
      </c>
      <c r="N35" s="378">
        <v>0</v>
      </c>
      <c r="O35" s="379">
        <v>0</v>
      </c>
      <c r="P35" s="378">
        <v>0</v>
      </c>
      <c r="Q35" s="379">
        <v>0</v>
      </c>
      <c r="R35" s="378">
        <v>0</v>
      </c>
      <c r="S35" s="379">
        <v>0</v>
      </c>
      <c r="T35" s="378">
        <v>0</v>
      </c>
      <c r="U35" s="375">
        <v>0</v>
      </c>
      <c r="V35" s="378">
        <v>0</v>
      </c>
      <c r="W35" s="379">
        <v>0</v>
      </c>
      <c r="X35" s="378">
        <v>0</v>
      </c>
      <c r="Y35" s="379">
        <v>0</v>
      </c>
      <c r="Z35" s="378">
        <v>22001.741670000003</v>
      </c>
      <c r="AA35" s="379">
        <v>1.6240073877522975E-2</v>
      </c>
      <c r="AB35" s="378">
        <v>0</v>
      </c>
      <c r="AC35" s="379">
        <v>0</v>
      </c>
      <c r="AD35" s="378">
        <v>22001.741670000003</v>
      </c>
      <c r="AE35" s="379">
        <v>2.6718891561855113E-3</v>
      </c>
      <c r="AF35" s="378">
        <v>22001.741670000003</v>
      </c>
      <c r="AG35" s="375">
        <v>1.7091754942656133E-4</v>
      </c>
    </row>
    <row r="36" spans="1:33" ht="12.75" customHeight="1">
      <c r="A36" s="23" t="s">
        <v>600</v>
      </c>
    </row>
    <row r="37" spans="1:33" ht="12.75" customHeight="1">
      <c r="A37" s="23"/>
    </row>
    <row r="38" spans="1:33" ht="12.75" customHeight="1">
      <c r="A38" s="630"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848</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4.4"/>
  <cols>
    <col min="1" max="1" width="22.5546875" customWidth="1"/>
    <col min="2" max="8" width="12.109375" customWidth="1"/>
  </cols>
  <sheetData>
    <row r="1" spans="1:17" ht="12.75" customHeight="1">
      <c r="A1" s="139" t="s">
        <v>690</v>
      </c>
      <c r="J1" s="140" t="str">
        <f>Naslovnica!A20</f>
        <v>Kolovoz 2021.</v>
      </c>
    </row>
    <row r="2" spans="1:17" ht="12.75" customHeight="1">
      <c r="A2" s="543" t="s">
        <v>979</v>
      </c>
      <c r="I2" s="534"/>
      <c r="J2" s="545" t="str">
        <f>Naslovnica!A24</f>
        <v>August 2021</v>
      </c>
    </row>
    <row r="3" spans="1:17" ht="12.75" customHeight="1"/>
    <row r="4" spans="1:17" ht="30.6">
      <c r="A4" s="927" t="s">
        <v>584</v>
      </c>
      <c r="B4" s="928" t="s">
        <v>33</v>
      </c>
      <c r="C4" s="928" t="s">
        <v>34</v>
      </c>
      <c r="D4" s="928" t="s">
        <v>35</v>
      </c>
      <c r="E4" s="928" t="s">
        <v>231</v>
      </c>
      <c r="F4" s="928" t="s">
        <v>232</v>
      </c>
      <c r="G4" s="928" t="s">
        <v>36</v>
      </c>
      <c r="H4" s="928" t="s">
        <v>37</v>
      </c>
      <c r="I4" s="928" t="s">
        <v>38</v>
      </c>
      <c r="J4" s="928" t="s">
        <v>442</v>
      </c>
    </row>
    <row r="5" spans="1:17" ht="20.399999999999999">
      <c r="A5" s="728" t="s">
        <v>585</v>
      </c>
      <c r="B5" s="729">
        <v>51254</v>
      </c>
      <c r="C5" s="729">
        <v>102263</v>
      </c>
      <c r="D5" s="729">
        <v>36849</v>
      </c>
      <c r="E5" s="729">
        <v>2868</v>
      </c>
      <c r="F5" s="729">
        <v>1640</v>
      </c>
      <c r="G5" s="729">
        <v>23452</v>
      </c>
      <c r="H5" s="729">
        <v>38077</v>
      </c>
      <c r="I5" s="729">
        <v>87494</v>
      </c>
      <c r="J5" s="729">
        <v>343897</v>
      </c>
      <c r="K5" s="53"/>
    </row>
    <row r="6" spans="1:17" ht="20.399999999999999">
      <c r="A6" s="766" t="s">
        <v>586</v>
      </c>
      <c r="B6" s="383">
        <v>0.1490388110393519</v>
      </c>
      <c r="C6" s="383">
        <v>0.29736519946379292</v>
      </c>
      <c r="D6" s="383">
        <v>0.10715126913000113</v>
      </c>
      <c r="E6" s="383">
        <v>8.3397063655687598E-3</v>
      </c>
      <c r="F6" s="383">
        <v>4.7688697487910624E-3</v>
      </c>
      <c r="G6" s="383">
        <v>6.8194837407712192E-2</v>
      </c>
      <c r="H6" s="383">
        <v>0.11072210574677883</v>
      </c>
      <c r="I6" s="383">
        <v>0.2544192010980032</v>
      </c>
      <c r="J6" s="383">
        <v>1</v>
      </c>
      <c r="K6" s="53"/>
    </row>
    <row r="7" spans="1:17" ht="20.399999999999999">
      <c r="A7" s="865" t="s">
        <v>966</v>
      </c>
      <c r="B7" s="866">
        <v>256</v>
      </c>
      <c r="C7" s="866">
        <v>246</v>
      </c>
      <c r="D7" s="866">
        <v>247</v>
      </c>
      <c r="E7" s="866">
        <v>38</v>
      </c>
      <c r="F7" s="866">
        <v>43</v>
      </c>
      <c r="G7" s="866">
        <v>180</v>
      </c>
      <c r="H7" s="866">
        <v>434</v>
      </c>
      <c r="I7" s="866">
        <v>326</v>
      </c>
      <c r="J7" s="866">
        <v>1770</v>
      </c>
      <c r="K7" s="53"/>
    </row>
    <row r="8" spans="1:17" ht="20.399999999999999">
      <c r="A8" s="79" t="s">
        <v>587</v>
      </c>
      <c r="B8" s="224">
        <v>106</v>
      </c>
      <c r="C8" s="224">
        <v>31</v>
      </c>
      <c r="D8" s="224">
        <v>11</v>
      </c>
      <c r="E8" s="224">
        <v>0</v>
      </c>
      <c r="F8" s="224">
        <v>0</v>
      </c>
      <c r="G8" s="224">
        <v>5</v>
      </c>
      <c r="H8" s="224">
        <v>53</v>
      </c>
      <c r="I8" s="224">
        <v>80</v>
      </c>
      <c r="J8" s="224">
        <v>286</v>
      </c>
      <c r="K8" s="53"/>
    </row>
    <row r="9" spans="1:17" ht="20.399999999999999">
      <c r="A9" s="766" t="s">
        <v>674</v>
      </c>
      <c r="B9" s="225">
        <v>17</v>
      </c>
      <c r="C9" s="225">
        <v>7</v>
      </c>
      <c r="D9" s="225">
        <v>5</v>
      </c>
      <c r="E9" s="225">
        <v>1</v>
      </c>
      <c r="F9" s="225">
        <v>0</v>
      </c>
      <c r="G9" s="225">
        <v>1</v>
      </c>
      <c r="H9" s="225">
        <v>2</v>
      </c>
      <c r="I9" s="225">
        <v>17</v>
      </c>
      <c r="J9" s="225">
        <v>50</v>
      </c>
    </row>
    <row r="10" spans="1:17" ht="20.399999999999999">
      <c r="A10" s="766" t="s">
        <v>850</v>
      </c>
      <c r="B10" s="225">
        <v>8</v>
      </c>
      <c r="C10" s="225">
        <v>62</v>
      </c>
      <c r="D10" s="225">
        <v>0</v>
      </c>
      <c r="E10" s="225">
        <v>1</v>
      </c>
      <c r="F10" s="225">
        <v>1</v>
      </c>
      <c r="G10" s="225">
        <v>22</v>
      </c>
      <c r="H10" s="225">
        <v>4</v>
      </c>
      <c r="I10" s="225">
        <v>4</v>
      </c>
      <c r="J10" s="225">
        <v>102</v>
      </c>
    </row>
    <row r="11" spans="1:17" ht="20.399999999999999">
      <c r="A11" s="865" t="s">
        <v>967</v>
      </c>
      <c r="B11" s="866">
        <v>131</v>
      </c>
      <c r="C11" s="866">
        <v>100</v>
      </c>
      <c r="D11" s="866">
        <v>16</v>
      </c>
      <c r="E11" s="866">
        <v>2</v>
      </c>
      <c r="F11" s="866">
        <v>1</v>
      </c>
      <c r="G11" s="866">
        <v>28</v>
      </c>
      <c r="H11" s="866">
        <v>59</v>
      </c>
      <c r="I11" s="866">
        <v>101</v>
      </c>
      <c r="J11" s="866">
        <v>438</v>
      </c>
      <c r="M11" s="268"/>
      <c r="N11" s="268"/>
      <c r="O11" s="268"/>
      <c r="P11" s="268"/>
      <c r="Q11" s="268"/>
    </row>
    <row r="12" spans="1:17" ht="20.399999999999999">
      <c r="A12" s="728" t="s">
        <v>588</v>
      </c>
      <c r="B12" s="729">
        <v>51379</v>
      </c>
      <c r="C12" s="729">
        <v>102409</v>
      </c>
      <c r="D12" s="729">
        <v>37080</v>
      </c>
      <c r="E12" s="729">
        <v>2904</v>
      </c>
      <c r="F12" s="729">
        <v>1682</v>
      </c>
      <c r="G12" s="729">
        <v>23604</v>
      </c>
      <c r="H12" s="729">
        <v>38452</v>
      </c>
      <c r="I12" s="729">
        <v>87719</v>
      </c>
      <c r="J12" s="729">
        <v>345229</v>
      </c>
      <c r="M12" s="268"/>
      <c r="N12" s="268"/>
      <c r="O12" s="268"/>
      <c r="P12" s="268"/>
      <c r="Q12" s="268"/>
    </row>
    <row r="13" spans="1:17" s="268" customFormat="1" ht="20.399999999999999">
      <c r="A13" s="926" t="s">
        <v>677</v>
      </c>
      <c r="B13" s="225">
        <v>125</v>
      </c>
      <c r="C13" s="225">
        <v>146</v>
      </c>
      <c r="D13" s="225">
        <v>231</v>
      </c>
      <c r="E13" s="225">
        <v>36</v>
      </c>
      <c r="F13" s="225">
        <v>42</v>
      </c>
      <c r="G13" s="225">
        <v>152</v>
      </c>
      <c r="H13" s="225">
        <v>375</v>
      </c>
      <c r="I13" s="225">
        <v>225</v>
      </c>
      <c r="J13" s="225">
        <v>1332</v>
      </c>
    </row>
    <row r="14" spans="1:17" s="268" customFormat="1" ht="20.399999999999999">
      <c r="A14" s="1036" t="s">
        <v>1507</v>
      </c>
      <c r="B14" s="1037">
        <v>2.4388340422210053E-3</v>
      </c>
      <c r="C14" s="1037">
        <v>1.4276913448656448E-3</v>
      </c>
      <c r="D14" s="1037">
        <v>6.2688268338353392E-3</v>
      </c>
      <c r="E14" s="1037">
        <v>1.2552301255230214E-2</v>
      </c>
      <c r="F14" s="1037">
        <v>2.5609756097560998E-2</v>
      </c>
      <c r="G14" s="1037">
        <v>6.4813235544942671E-3</v>
      </c>
      <c r="H14" s="1037">
        <v>9.8484649525960588E-3</v>
      </c>
      <c r="I14" s="1037">
        <v>2.5716049100510396E-3</v>
      </c>
      <c r="J14" s="1037">
        <v>3.873252747188749E-3</v>
      </c>
    </row>
    <row r="15" spans="1:17" ht="21.75" customHeight="1">
      <c r="A15" s="766" t="s">
        <v>589</v>
      </c>
      <c r="B15" s="383">
        <v>0.14882585182588948</v>
      </c>
      <c r="C15" s="383">
        <v>0.29664078046745784</v>
      </c>
      <c r="D15" s="383">
        <v>0.10740696754907612</v>
      </c>
      <c r="E15" s="383">
        <v>8.4118078145231142E-3</v>
      </c>
      <c r="F15" s="383">
        <v>4.8721283553815001E-3</v>
      </c>
      <c r="G15" s="383">
        <v>6.8372008145318033E-2</v>
      </c>
      <c r="H15" s="383">
        <v>0.11138114121351335</v>
      </c>
      <c r="I15" s="383">
        <v>0.25408931462884055</v>
      </c>
      <c r="J15" s="383">
        <v>1</v>
      </c>
      <c r="M15" s="268"/>
      <c r="N15" s="268"/>
      <c r="O15" s="268"/>
      <c r="P15" s="268"/>
      <c r="Q15" s="268"/>
    </row>
    <row r="16" spans="1:17" ht="12.75" customHeight="1">
      <c r="A16" s="22" t="s">
        <v>990</v>
      </c>
      <c r="M16" s="268"/>
      <c r="N16" s="268"/>
      <c r="O16" s="268"/>
      <c r="P16" s="268"/>
      <c r="Q16" s="268"/>
    </row>
    <row r="17" spans="1:10" ht="12.75" customHeight="1">
      <c r="A17" s="29" t="s">
        <v>590</v>
      </c>
    </row>
    <row r="18" spans="1:10" ht="12.75" customHeight="1"/>
    <row r="19" spans="1:10" ht="12.75" customHeight="1"/>
    <row r="20" spans="1:10">
      <c r="A20" s="139" t="s">
        <v>692</v>
      </c>
      <c r="B20" s="268"/>
      <c r="C20" s="268"/>
      <c r="D20" s="268"/>
      <c r="E20" s="268"/>
      <c r="F20" s="268"/>
      <c r="G20" s="776"/>
      <c r="H20" s="776" t="s">
        <v>43</v>
      </c>
      <c r="I20" s="293"/>
      <c r="J20" s="730" t="s">
        <v>1498</v>
      </c>
    </row>
    <row r="21" spans="1:10">
      <c r="A21" s="543" t="s">
        <v>691</v>
      </c>
      <c r="B21" s="268"/>
      <c r="C21" s="268"/>
      <c r="D21" s="268"/>
      <c r="E21" s="268"/>
      <c r="F21" s="268"/>
      <c r="G21" s="557"/>
      <c r="H21" s="557" t="s">
        <v>44</v>
      </c>
      <c r="I21" s="731"/>
      <c r="J21" s="545" t="s">
        <v>1499</v>
      </c>
    </row>
    <row r="22" spans="1:10">
      <c r="A22" s="268"/>
      <c r="B22" s="268"/>
      <c r="C22" s="268"/>
      <c r="D22" s="268"/>
      <c r="E22" s="268"/>
      <c r="F22" s="268"/>
      <c r="G22" s="268"/>
      <c r="H22" s="268"/>
      <c r="I22" s="268"/>
      <c r="J22" s="268"/>
    </row>
    <row r="23" spans="1:10" ht="24" customHeight="1">
      <c r="A23" s="739"/>
      <c r="B23" s="740"/>
      <c r="C23" s="740" t="s">
        <v>1251</v>
      </c>
      <c r="D23" s="740"/>
      <c r="E23" s="1092" t="s">
        <v>662</v>
      </c>
      <c r="F23" s="1096"/>
      <c r="G23" s="1096"/>
      <c r="H23" s="1097"/>
      <c r="I23" s="1098"/>
      <c r="J23" s="1098"/>
    </row>
    <row r="24" spans="1:10" ht="23.4">
      <c r="A24" s="739"/>
      <c r="B24" s="741"/>
      <c r="C24" s="742" t="s">
        <v>1252</v>
      </c>
      <c r="D24" s="741"/>
      <c r="E24" s="1099" t="s">
        <v>568</v>
      </c>
      <c r="F24" s="1099"/>
      <c r="G24" s="743" t="s">
        <v>569</v>
      </c>
      <c r="H24" s="1100"/>
      <c r="I24" s="1100"/>
      <c r="J24" s="317"/>
    </row>
    <row r="25" spans="1:10" ht="20.399999999999999">
      <c r="A25" s="763" t="s">
        <v>570</v>
      </c>
      <c r="B25" s="763" t="s">
        <v>571</v>
      </c>
      <c r="C25" s="763" t="s">
        <v>572</v>
      </c>
      <c r="D25" s="763" t="s">
        <v>573</v>
      </c>
      <c r="E25" s="763" t="s">
        <v>571</v>
      </c>
      <c r="F25" s="763" t="s">
        <v>572</v>
      </c>
      <c r="G25" s="763" t="s">
        <v>573</v>
      </c>
      <c r="H25" s="318"/>
      <c r="I25" s="318"/>
      <c r="J25" s="318"/>
    </row>
    <row r="26" spans="1:10">
      <c r="A26" s="78" t="s">
        <v>6</v>
      </c>
      <c r="B26" s="384">
        <v>937</v>
      </c>
      <c r="C26" s="384">
        <v>913</v>
      </c>
      <c r="D26" s="384">
        <v>1850</v>
      </c>
      <c r="E26" s="384">
        <v>54</v>
      </c>
      <c r="F26" s="384">
        <v>46</v>
      </c>
      <c r="G26" s="385">
        <v>5.7142857142857162E-2</v>
      </c>
      <c r="H26" s="319"/>
      <c r="I26" s="319"/>
      <c r="J26" s="320"/>
    </row>
    <row r="27" spans="1:10">
      <c r="A27" s="78" t="s">
        <v>7</v>
      </c>
      <c r="B27" s="384">
        <v>5693</v>
      </c>
      <c r="C27" s="384">
        <v>3283</v>
      </c>
      <c r="D27" s="384">
        <v>8976</v>
      </c>
      <c r="E27" s="384">
        <v>217</v>
      </c>
      <c r="F27" s="384">
        <v>165</v>
      </c>
      <c r="G27" s="385">
        <v>4.4449616011170479E-2</v>
      </c>
      <c r="H27" s="319"/>
      <c r="I27" s="319"/>
      <c r="J27" s="320"/>
    </row>
    <row r="28" spans="1:10">
      <c r="A28" s="78" t="s">
        <v>8</v>
      </c>
      <c r="B28" s="384">
        <v>10581</v>
      </c>
      <c r="C28" s="384">
        <v>6860</v>
      </c>
      <c r="D28" s="384">
        <v>17441</v>
      </c>
      <c r="E28" s="384">
        <v>331</v>
      </c>
      <c r="F28" s="384">
        <v>265</v>
      </c>
      <c r="G28" s="385">
        <v>3.5381418818640542E-2</v>
      </c>
      <c r="H28" s="319"/>
      <c r="I28" s="319"/>
      <c r="J28" s="320"/>
    </row>
    <row r="29" spans="1:10">
      <c r="A29" s="78" t="s">
        <v>9</v>
      </c>
      <c r="B29" s="384">
        <v>18415</v>
      </c>
      <c r="C29" s="384">
        <v>13479</v>
      </c>
      <c r="D29" s="384">
        <v>31894</v>
      </c>
      <c r="E29" s="384">
        <v>198</v>
      </c>
      <c r="F29" s="384">
        <v>650</v>
      </c>
      <c r="G29" s="385">
        <v>2.7314307801327153E-2</v>
      </c>
      <c r="H29" s="319"/>
      <c r="I29" s="319"/>
      <c r="J29" s="320"/>
    </row>
    <row r="30" spans="1:10">
      <c r="A30" s="78" t="s">
        <v>10</v>
      </c>
      <c r="B30" s="384">
        <v>24718</v>
      </c>
      <c r="C30" s="384">
        <v>19327</v>
      </c>
      <c r="D30" s="384">
        <v>44045</v>
      </c>
      <c r="E30" s="384">
        <v>228</v>
      </c>
      <c r="F30" s="384">
        <v>222</v>
      </c>
      <c r="G30" s="385">
        <v>1.0322284665672754E-2</v>
      </c>
      <c r="H30" s="319"/>
      <c r="I30" s="319"/>
      <c r="J30" s="320"/>
    </row>
    <row r="31" spans="1:10">
      <c r="A31" s="78" t="s">
        <v>11</v>
      </c>
      <c r="B31" s="384">
        <v>26892</v>
      </c>
      <c r="C31" s="384">
        <v>23495</v>
      </c>
      <c r="D31" s="384">
        <v>50387</v>
      </c>
      <c r="E31" s="384">
        <v>482</v>
      </c>
      <c r="F31" s="384">
        <v>460</v>
      </c>
      <c r="G31" s="385">
        <v>1.9051471331782865E-2</v>
      </c>
      <c r="H31" s="319"/>
      <c r="I31" s="319"/>
      <c r="J31" s="320"/>
    </row>
    <row r="32" spans="1:10">
      <c r="A32" s="78" t="s">
        <v>12</v>
      </c>
      <c r="B32" s="384">
        <v>24946</v>
      </c>
      <c r="C32" s="384">
        <v>24320</v>
      </c>
      <c r="D32" s="384">
        <v>49266</v>
      </c>
      <c r="E32" s="384">
        <v>528</v>
      </c>
      <c r="F32" s="384">
        <v>365</v>
      </c>
      <c r="G32" s="385">
        <v>1.8460711553966114E-2</v>
      </c>
      <c r="H32" s="319"/>
      <c r="I32" s="319"/>
      <c r="J32" s="320"/>
    </row>
    <row r="33" spans="1:10">
      <c r="A33" s="78" t="s">
        <v>39</v>
      </c>
      <c r="B33" s="384">
        <v>39687</v>
      </c>
      <c r="C33" s="384">
        <v>42609</v>
      </c>
      <c r="D33" s="384">
        <v>82296</v>
      </c>
      <c r="E33" s="384">
        <v>433</v>
      </c>
      <c r="F33" s="384">
        <v>428</v>
      </c>
      <c r="G33" s="385">
        <v>1.0572849511880644E-2</v>
      </c>
      <c r="H33" s="319"/>
      <c r="I33" s="319"/>
      <c r="J33" s="320"/>
    </row>
    <row r="34" spans="1:10">
      <c r="A34" s="78" t="s">
        <v>40</v>
      </c>
      <c r="B34" s="384">
        <v>20487</v>
      </c>
      <c r="C34" s="384">
        <v>20976</v>
      </c>
      <c r="D34" s="384">
        <v>41463</v>
      </c>
      <c r="E34" s="384">
        <v>610</v>
      </c>
      <c r="F34" s="384">
        <v>-133</v>
      </c>
      <c r="G34" s="385">
        <v>1.1638120333772539E-2</v>
      </c>
      <c r="H34" s="319"/>
      <c r="I34" s="319"/>
      <c r="J34" s="320"/>
    </row>
    <row r="35" spans="1:10">
      <c r="A35" s="78" t="s">
        <v>41</v>
      </c>
      <c r="B35" s="384">
        <v>6087</v>
      </c>
      <c r="C35" s="384">
        <v>7443</v>
      </c>
      <c r="D35" s="384">
        <v>13530</v>
      </c>
      <c r="E35" s="384">
        <v>322</v>
      </c>
      <c r="F35" s="384">
        <v>-4</v>
      </c>
      <c r="G35" s="385">
        <v>2.4069028156221695E-2</v>
      </c>
      <c r="H35" s="319"/>
      <c r="I35" s="319"/>
      <c r="J35" s="320"/>
    </row>
    <row r="36" spans="1:10">
      <c r="A36" s="78" t="s">
        <v>42</v>
      </c>
      <c r="B36" s="384">
        <v>452</v>
      </c>
      <c r="C36" s="384">
        <v>626</v>
      </c>
      <c r="D36" s="384">
        <v>1078</v>
      </c>
      <c r="E36" s="384">
        <v>23</v>
      </c>
      <c r="F36" s="384">
        <v>16</v>
      </c>
      <c r="G36" s="385">
        <v>3.7536092396535103E-2</v>
      </c>
      <c r="H36" s="319"/>
      <c r="I36" s="319"/>
      <c r="J36" s="320"/>
    </row>
    <row r="37" spans="1:10" ht="23.4">
      <c r="A37" s="804" t="s">
        <v>574</v>
      </c>
      <c r="B37" s="744">
        <v>178895</v>
      </c>
      <c r="C37" s="744">
        <v>163331</v>
      </c>
      <c r="D37" s="744">
        <v>342226</v>
      </c>
      <c r="E37" s="744">
        <v>3426</v>
      </c>
      <c r="F37" s="744">
        <v>2480</v>
      </c>
      <c r="G37" s="745">
        <v>1.7560656517602302E-2</v>
      </c>
      <c r="H37" s="321"/>
      <c r="I37" s="321"/>
      <c r="J37" s="322"/>
    </row>
    <row r="38" spans="1:10">
      <c r="A38" s="22" t="s">
        <v>990</v>
      </c>
      <c r="B38" s="268"/>
      <c r="C38" s="268"/>
      <c r="D38" s="268"/>
      <c r="E38" s="268"/>
      <c r="F38" s="268"/>
      <c r="G38" s="268"/>
      <c r="H38" s="268"/>
      <c r="I38" s="268"/>
      <c r="J38" s="268"/>
    </row>
    <row r="39" spans="1:10">
      <c r="A39" s="268"/>
      <c r="B39" s="268"/>
      <c r="C39" s="268"/>
      <c r="D39" s="268"/>
      <c r="E39" s="268"/>
      <c r="F39" s="268"/>
      <c r="G39" s="268"/>
      <c r="H39" s="268"/>
      <c r="I39" s="268"/>
      <c r="J39" s="268"/>
    </row>
    <row r="40" spans="1:10" ht="12.75" customHeight="1">
      <c r="A40" s="630" t="s">
        <v>83</v>
      </c>
    </row>
    <row r="66" spans="10:10">
      <c r="J66" s="28" t="s">
        <v>849</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4.4"/>
  <cols>
    <col min="1" max="1" width="28.88671875" customWidth="1"/>
    <col min="2" max="2" width="11" bestFit="1" customWidth="1"/>
    <col min="3" max="3" width="12.88671875" customWidth="1"/>
    <col min="4" max="4" width="14.44140625" customWidth="1"/>
    <col min="5" max="5" width="12.33203125" customWidth="1"/>
    <col min="6" max="6" width="11.6640625" bestFit="1" customWidth="1"/>
    <col min="7" max="7" width="10.33203125" customWidth="1"/>
    <col min="8" max="8" width="10.109375" customWidth="1"/>
    <col min="9" max="9" width="11.109375" customWidth="1"/>
    <col min="10" max="10" width="10.5546875" customWidth="1"/>
    <col min="11" max="12" width="11" customWidth="1"/>
  </cols>
  <sheetData>
    <row r="1" spans="1:10" ht="15.6">
      <c r="A1" s="153" t="s">
        <v>693</v>
      </c>
      <c r="I1" s="140" t="str">
        <f>Naslovnica!A20</f>
        <v>Kolovoz 2021.</v>
      </c>
    </row>
    <row r="2" spans="1:10">
      <c r="A2" s="570" t="s">
        <v>980</v>
      </c>
      <c r="I2" s="545" t="str">
        <f>Naslovnica!A24</f>
        <v>August 2021</v>
      </c>
    </row>
    <row r="3" spans="1:10" ht="12.75" customHeight="1"/>
    <row r="4" spans="1:10" ht="12.75" customHeight="1">
      <c r="F4" s="316"/>
      <c r="I4" s="14" t="s">
        <v>583</v>
      </c>
    </row>
    <row r="5" spans="1:10" s="268" customFormat="1" ht="18" customHeight="1">
      <c r="A5" s="1102" t="s">
        <v>1191</v>
      </c>
      <c r="B5" s="1106" t="s">
        <v>1169</v>
      </c>
      <c r="C5" s="1106"/>
      <c r="D5" s="1106"/>
      <c r="E5" s="1106"/>
      <c r="F5" s="1104" t="s">
        <v>1171</v>
      </c>
      <c r="G5" s="1101" t="s">
        <v>1168</v>
      </c>
      <c r="H5" s="1102" t="s">
        <v>1170</v>
      </c>
      <c r="I5" s="1102" t="s">
        <v>1172</v>
      </c>
      <c r="J5" s="947"/>
    </row>
    <row r="6" spans="1:10" s="268" customFormat="1" ht="45.6">
      <c r="A6" s="1102"/>
      <c r="B6" s="952" t="s">
        <v>1164</v>
      </c>
      <c r="C6" s="952" t="s">
        <v>1165</v>
      </c>
      <c r="D6" s="952" t="s">
        <v>1166</v>
      </c>
      <c r="E6" s="952" t="s">
        <v>1167</v>
      </c>
      <c r="F6" s="1104"/>
      <c r="G6" s="1101"/>
      <c r="H6" s="1102"/>
      <c r="I6" s="1102"/>
      <c r="J6" s="947"/>
    </row>
    <row r="7" spans="1:10" s="268" customFormat="1">
      <c r="A7" s="948" t="s">
        <v>1124</v>
      </c>
      <c r="B7" s="949">
        <v>0</v>
      </c>
      <c r="C7" s="949">
        <v>6702.3977999999997</v>
      </c>
      <c r="D7" s="949">
        <v>0</v>
      </c>
      <c r="E7" s="949">
        <v>3341.8705599999998</v>
      </c>
      <c r="F7" s="950">
        <v>10044.26836</v>
      </c>
      <c r="G7" s="955">
        <v>-0.13704234839584384</v>
      </c>
      <c r="H7" s="950">
        <v>96849.419509999687</v>
      </c>
      <c r="I7" s="950">
        <v>1211077.2274200001</v>
      </c>
    </row>
    <row r="8" spans="1:10" s="268" customFormat="1">
      <c r="A8" s="948" t="s">
        <v>1125</v>
      </c>
      <c r="B8" s="949">
        <v>0</v>
      </c>
      <c r="C8" s="949">
        <v>12294.119990000001</v>
      </c>
      <c r="D8" s="949">
        <v>0</v>
      </c>
      <c r="E8" s="949">
        <v>388.04409999999996</v>
      </c>
      <c r="F8" s="950">
        <v>12682.16409</v>
      </c>
      <c r="G8" s="955">
        <v>9.0056391182920192E-2</v>
      </c>
      <c r="H8" s="950">
        <v>99156.875829999568</v>
      </c>
      <c r="I8" s="950">
        <v>2132635.6503500007</v>
      </c>
    </row>
    <row r="9" spans="1:10" s="268" customFormat="1">
      <c r="A9" s="948" t="s">
        <v>231</v>
      </c>
      <c r="B9" s="949">
        <v>0</v>
      </c>
      <c r="C9" s="949">
        <v>481.12708000000003</v>
      </c>
      <c r="D9" s="949">
        <v>0</v>
      </c>
      <c r="E9" s="949">
        <v>0</v>
      </c>
      <c r="F9" s="950">
        <v>481.12708000000003</v>
      </c>
      <c r="G9" s="955">
        <v>-0.39923267938332052</v>
      </c>
      <c r="H9" s="950">
        <v>5719.6931699999986</v>
      </c>
      <c r="I9" s="950">
        <v>29070.722280000005</v>
      </c>
    </row>
    <row r="10" spans="1:10" s="268" customFormat="1">
      <c r="A10" s="948" t="s">
        <v>232</v>
      </c>
      <c r="B10" s="949">
        <v>0</v>
      </c>
      <c r="C10" s="949">
        <v>628.62264000000005</v>
      </c>
      <c r="D10" s="949">
        <v>0</v>
      </c>
      <c r="E10" s="949">
        <v>0</v>
      </c>
      <c r="F10" s="950">
        <v>628.62264000000005</v>
      </c>
      <c r="G10" s="955">
        <v>-0.25819290002415907</v>
      </c>
      <c r="H10" s="950">
        <v>4826.6552500000107</v>
      </c>
      <c r="I10" s="950">
        <v>39957.878560000012</v>
      </c>
    </row>
    <row r="11" spans="1:10" s="268" customFormat="1">
      <c r="A11" s="948" t="s">
        <v>46</v>
      </c>
      <c r="B11" s="949">
        <v>0</v>
      </c>
      <c r="C11" s="949">
        <v>3269.5875799999999</v>
      </c>
      <c r="D11" s="949">
        <v>0</v>
      </c>
      <c r="E11" s="949">
        <v>0</v>
      </c>
      <c r="F11" s="950">
        <v>3269.5875799999999</v>
      </c>
      <c r="G11" s="955">
        <v>8.7509666877088055E-2</v>
      </c>
      <c r="H11" s="950">
        <v>28706.434219999937</v>
      </c>
      <c r="I11" s="950">
        <v>437271.77123999991</v>
      </c>
    </row>
    <row r="12" spans="1:10" s="268" customFormat="1">
      <c r="A12" s="948" t="s">
        <v>36</v>
      </c>
      <c r="B12" s="949">
        <v>0</v>
      </c>
      <c r="C12" s="949">
        <v>2710.11319</v>
      </c>
      <c r="D12" s="949">
        <v>0</v>
      </c>
      <c r="E12" s="949">
        <v>121.39099</v>
      </c>
      <c r="F12" s="950">
        <v>2831.5041799999999</v>
      </c>
      <c r="G12" s="955">
        <v>0.10891341840825652</v>
      </c>
      <c r="H12" s="950">
        <v>22937.49562000006</v>
      </c>
      <c r="I12" s="950">
        <v>352612.31328000012</v>
      </c>
    </row>
    <row r="13" spans="1:10" s="268" customFormat="1">
      <c r="A13" s="948" t="s">
        <v>37</v>
      </c>
      <c r="B13" s="949">
        <v>0</v>
      </c>
      <c r="C13" s="949">
        <v>4016.4723899999999</v>
      </c>
      <c r="D13" s="949">
        <v>0</v>
      </c>
      <c r="E13" s="949">
        <v>1091.40354</v>
      </c>
      <c r="F13" s="950">
        <v>5107.8759300000002</v>
      </c>
      <c r="G13" s="955">
        <v>3.3912280802894657E-4</v>
      </c>
      <c r="H13" s="950">
        <v>41257.960649999906</v>
      </c>
      <c r="I13" s="950">
        <v>450795.54436</v>
      </c>
    </row>
    <row r="14" spans="1:10" s="268" customFormat="1">
      <c r="A14" s="951" t="s">
        <v>38</v>
      </c>
      <c r="B14" s="949">
        <v>0</v>
      </c>
      <c r="C14" s="949">
        <v>10902.79833</v>
      </c>
      <c r="D14" s="949">
        <v>0</v>
      </c>
      <c r="E14" s="949">
        <v>6.7744999999999997</v>
      </c>
      <c r="F14" s="950">
        <v>10909.572829999999</v>
      </c>
      <c r="G14" s="955">
        <v>-0.17875328355536246</v>
      </c>
      <c r="H14" s="950">
        <v>93953.836509999819</v>
      </c>
      <c r="I14" s="950">
        <v>1925295.0224700004</v>
      </c>
    </row>
    <row r="15" spans="1:10" s="268" customFormat="1" ht="20.399999999999999" customHeight="1">
      <c r="A15" s="953" t="s">
        <v>1126</v>
      </c>
      <c r="B15" s="954">
        <v>0</v>
      </c>
      <c r="C15" s="954">
        <v>41005.239000000001</v>
      </c>
      <c r="D15" s="954">
        <v>0</v>
      </c>
      <c r="E15" s="954">
        <v>4949.48369</v>
      </c>
      <c r="F15" s="954">
        <v>45954.722689999995</v>
      </c>
      <c r="G15" s="1035">
        <v>-5.9696775083227238E-2</v>
      </c>
      <c r="H15" s="954">
        <v>393408.37075999897</v>
      </c>
      <c r="I15" s="954">
        <v>6578716.1299600014</v>
      </c>
    </row>
    <row r="16" spans="1:10">
      <c r="A16" s="22" t="s">
        <v>990</v>
      </c>
      <c r="B16" s="18"/>
      <c r="C16" s="19"/>
      <c r="D16" s="19"/>
      <c r="E16" s="19"/>
      <c r="F16" s="19"/>
      <c r="G16" s="19"/>
    </row>
    <row r="17" spans="1:13" ht="10.199999999999999" customHeight="1">
      <c r="A17" s="1001" t="s">
        <v>47</v>
      </c>
      <c r="B17" s="800"/>
      <c r="C17" s="800"/>
      <c r="D17" s="800"/>
      <c r="E17" s="800"/>
      <c r="F17" s="800"/>
      <c r="G17" s="30"/>
    </row>
    <row r="18" spans="1:13" ht="10.199999999999999" customHeight="1">
      <c r="A18" s="998" t="s">
        <v>993</v>
      </c>
      <c r="B18" s="999"/>
      <c r="C18" s="999"/>
      <c r="D18" s="999"/>
      <c r="E18" s="999"/>
      <c r="F18" s="999"/>
      <c r="G18" s="31"/>
    </row>
    <row r="19" spans="1:13" ht="10.199999999999999" customHeight="1">
      <c r="A19" s="997" t="s">
        <v>48</v>
      </c>
      <c r="B19" s="996"/>
      <c r="C19" s="996"/>
      <c r="D19" s="996"/>
      <c r="E19" s="996"/>
      <c r="F19" s="996"/>
      <c r="G19" s="32"/>
    </row>
    <row r="20" spans="1:13" ht="10.199999999999999" customHeight="1">
      <c r="A20" s="998" t="s">
        <v>49</v>
      </c>
      <c r="B20" s="1000"/>
      <c r="C20" s="1000"/>
      <c r="D20" s="1000"/>
      <c r="E20" s="1000"/>
      <c r="F20" s="1000"/>
      <c r="G20" s="31"/>
    </row>
    <row r="21" spans="1:13" ht="12.75" customHeight="1"/>
    <row r="22" spans="1:13" ht="12.75" customHeight="1">
      <c r="A22" s="153" t="s">
        <v>694</v>
      </c>
      <c r="L22" s="140" t="str">
        <f>Naslovnica!A20</f>
        <v>Kolovoz 2021.</v>
      </c>
    </row>
    <row r="23" spans="1:13" ht="12.75" customHeight="1">
      <c r="A23" s="570" t="s">
        <v>981</v>
      </c>
      <c r="L23" s="545" t="str">
        <f>Naslovnica!A24</f>
        <v>August 2021</v>
      </c>
    </row>
    <row r="24" spans="1:13" ht="12.75" customHeight="1"/>
    <row r="25" spans="1:13" ht="12.75" customHeight="1">
      <c r="L25" s="14" t="s">
        <v>334</v>
      </c>
    </row>
    <row r="26" spans="1:13" s="268" customFormat="1" ht="14.4" customHeight="1">
      <c r="A26" s="1102" t="s">
        <v>1191</v>
      </c>
      <c r="B26" s="1105" t="s">
        <v>1242</v>
      </c>
      <c r="C26" s="1105"/>
      <c r="D26" s="1105"/>
      <c r="E26" s="1105"/>
      <c r="F26" s="1103" t="s">
        <v>1174</v>
      </c>
      <c r="G26" s="1103"/>
      <c r="H26" s="1103"/>
      <c r="I26" s="1104" t="s">
        <v>1173</v>
      </c>
      <c r="J26" s="1101" t="s">
        <v>1168</v>
      </c>
      <c r="K26" s="1102" t="s">
        <v>1170</v>
      </c>
      <c r="L26" s="1102" t="s">
        <v>1172</v>
      </c>
    </row>
    <row r="27" spans="1:13" s="268" customFormat="1" ht="91.2">
      <c r="A27" s="1102"/>
      <c r="B27" s="952" t="s">
        <v>1176</v>
      </c>
      <c r="C27" s="952" t="s">
        <v>1177</v>
      </c>
      <c r="D27" s="952" t="s">
        <v>1178</v>
      </c>
      <c r="E27" s="952" t="s">
        <v>1179</v>
      </c>
      <c r="F27" s="952" t="s">
        <v>1175</v>
      </c>
      <c r="G27" s="952" t="s">
        <v>1180</v>
      </c>
      <c r="H27" s="952" t="s">
        <v>1127</v>
      </c>
      <c r="I27" s="1104"/>
      <c r="J27" s="1101"/>
      <c r="K27" s="1102"/>
      <c r="L27" s="1102"/>
      <c r="M27" s="947"/>
    </row>
    <row r="28" spans="1:13" s="268" customFormat="1">
      <c r="A28" s="944" t="s">
        <v>1124</v>
      </c>
      <c r="B28" s="956">
        <v>978.71064999999999</v>
      </c>
      <c r="C28" s="956">
        <v>0</v>
      </c>
      <c r="D28" s="956">
        <v>2601.4141099999997</v>
      </c>
      <c r="E28" s="956">
        <v>2063.3773500000002</v>
      </c>
      <c r="F28" s="956">
        <v>440.08803</v>
      </c>
      <c r="G28" s="956">
        <v>508.93896000000001</v>
      </c>
      <c r="H28" s="956">
        <v>5.0111000000000008</v>
      </c>
      <c r="I28" s="957">
        <v>6597.5401999999995</v>
      </c>
      <c r="J28" s="958">
        <v>-0.21617714593181792</v>
      </c>
      <c r="K28" s="957">
        <v>59341.543909999949</v>
      </c>
      <c r="L28" s="957">
        <v>468491.20984999993</v>
      </c>
    </row>
    <row r="29" spans="1:13" s="268" customFormat="1">
      <c r="A29" s="944" t="s">
        <v>1125</v>
      </c>
      <c r="B29" s="956">
        <v>33.673960000000001</v>
      </c>
      <c r="C29" s="956">
        <v>0</v>
      </c>
      <c r="D29" s="956">
        <v>0</v>
      </c>
      <c r="E29" s="956">
        <v>144.8115</v>
      </c>
      <c r="F29" s="956">
        <v>182.36453</v>
      </c>
      <c r="G29" s="956">
        <v>2513.6685899999998</v>
      </c>
      <c r="H29" s="956">
        <v>8.248190000000001</v>
      </c>
      <c r="I29" s="957">
        <v>2882.7667699999997</v>
      </c>
      <c r="J29" s="958">
        <v>-0.33246294170272483</v>
      </c>
      <c r="K29" s="957">
        <v>41300.437399999937</v>
      </c>
      <c r="L29" s="957">
        <v>536785.24533999991</v>
      </c>
    </row>
    <row r="30" spans="1:13" s="268" customFormat="1">
      <c r="A30" s="944" t="s">
        <v>231</v>
      </c>
      <c r="B30" s="956">
        <v>0</v>
      </c>
      <c r="C30" s="956">
        <v>0</v>
      </c>
      <c r="D30" s="956">
        <v>27.073229999999999</v>
      </c>
      <c r="E30" s="956">
        <v>9.9931099999999997</v>
      </c>
      <c r="F30" s="956">
        <v>6.8642799999999999</v>
      </c>
      <c r="G30" s="956">
        <v>0</v>
      </c>
      <c r="H30" s="956">
        <v>0</v>
      </c>
      <c r="I30" s="957">
        <v>43.930619999999998</v>
      </c>
      <c r="J30" s="958">
        <v>-9.996684448152493E-4</v>
      </c>
      <c r="K30" s="957">
        <v>213.18142000000012</v>
      </c>
      <c r="L30" s="957">
        <v>1882.6884000000005</v>
      </c>
    </row>
    <row r="31" spans="1:13" s="268" customFormat="1">
      <c r="A31" s="944" t="s">
        <v>232</v>
      </c>
      <c r="B31" s="956">
        <v>0</v>
      </c>
      <c r="C31" s="956">
        <v>0</v>
      </c>
      <c r="D31" s="956">
        <v>60.44173</v>
      </c>
      <c r="E31" s="956">
        <v>3.8871700000000002</v>
      </c>
      <c r="F31" s="956">
        <v>0</v>
      </c>
      <c r="G31" s="956">
        <v>0</v>
      </c>
      <c r="H31" s="956">
        <v>100.03305</v>
      </c>
      <c r="I31" s="957">
        <v>164.36195000000001</v>
      </c>
      <c r="J31" s="958">
        <v>0.33112984662870848</v>
      </c>
      <c r="K31" s="957">
        <v>1065.4642999999996</v>
      </c>
      <c r="L31" s="957">
        <v>21885.787260000001</v>
      </c>
    </row>
    <row r="32" spans="1:13" s="268" customFormat="1">
      <c r="A32" s="944" t="s">
        <v>46</v>
      </c>
      <c r="B32" s="956">
        <v>0</v>
      </c>
      <c r="C32" s="956">
        <v>0</v>
      </c>
      <c r="D32" s="956">
        <v>356.07047</v>
      </c>
      <c r="E32" s="956">
        <v>147.94648000000001</v>
      </c>
      <c r="F32" s="956">
        <v>57.021599999999999</v>
      </c>
      <c r="G32" s="956">
        <v>0</v>
      </c>
      <c r="H32" s="956">
        <v>14.418239999999999</v>
      </c>
      <c r="I32" s="957">
        <v>575.45678999999996</v>
      </c>
      <c r="J32" s="958">
        <v>-0.52412043348002846</v>
      </c>
      <c r="K32" s="957">
        <v>7871.7006600000168</v>
      </c>
      <c r="L32" s="957">
        <v>118068.15506000002</v>
      </c>
    </row>
    <row r="33" spans="1:12" s="268" customFormat="1">
      <c r="A33" s="944" t="s">
        <v>36</v>
      </c>
      <c r="B33" s="956">
        <v>25.416820000000001</v>
      </c>
      <c r="C33" s="956">
        <v>0</v>
      </c>
      <c r="D33" s="956">
        <v>0</v>
      </c>
      <c r="E33" s="956">
        <v>273.53771</v>
      </c>
      <c r="F33" s="956">
        <v>5.3825500000000002</v>
      </c>
      <c r="G33" s="956">
        <v>1066.3416299999999</v>
      </c>
      <c r="H33" s="956">
        <v>0</v>
      </c>
      <c r="I33" s="957">
        <v>1370.6787099999999</v>
      </c>
      <c r="J33" s="958">
        <v>0.48160039800510157</v>
      </c>
      <c r="K33" s="957">
        <v>7876.4140900000057</v>
      </c>
      <c r="L33" s="957">
        <v>97414.95</v>
      </c>
    </row>
    <row r="34" spans="1:12" s="268" customFormat="1">
      <c r="A34" s="944" t="s">
        <v>37</v>
      </c>
      <c r="B34" s="956">
        <v>0</v>
      </c>
      <c r="C34" s="956">
        <v>0</v>
      </c>
      <c r="D34" s="956">
        <v>598.37593000000004</v>
      </c>
      <c r="E34" s="956">
        <v>416.86551000000003</v>
      </c>
      <c r="F34" s="956">
        <v>19.568339999999999</v>
      </c>
      <c r="G34" s="956">
        <v>118.8353</v>
      </c>
      <c r="H34" s="956">
        <v>0</v>
      </c>
      <c r="I34" s="957">
        <v>1153.64508</v>
      </c>
      <c r="J34" s="958">
        <v>-4.4256192989874932E-2</v>
      </c>
      <c r="K34" s="957">
        <v>13991.522600000026</v>
      </c>
      <c r="L34" s="957">
        <v>145369.45323000001</v>
      </c>
    </row>
    <row r="35" spans="1:12" s="268" customFormat="1">
      <c r="A35" s="387" t="s">
        <v>38</v>
      </c>
      <c r="B35" s="956">
        <v>1163.0458100000001</v>
      </c>
      <c r="C35" s="956">
        <v>0</v>
      </c>
      <c r="D35" s="956">
        <v>1206.59681</v>
      </c>
      <c r="E35" s="956">
        <v>1010.00294</v>
      </c>
      <c r="F35" s="956">
        <v>566.31443000000002</v>
      </c>
      <c r="G35" s="956">
        <v>8.1056100000000004</v>
      </c>
      <c r="H35" s="956">
        <v>5.01098</v>
      </c>
      <c r="I35" s="957">
        <v>3959.0765799999999</v>
      </c>
      <c r="J35" s="958">
        <v>8.1105650457461653E-2</v>
      </c>
      <c r="K35" s="957">
        <v>43429.368060000124</v>
      </c>
      <c r="L35" s="957">
        <v>658454.13882000023</v>
      </c>
    </row>
    <row r="36" spans="1:12" s="268" customFormat="1" ht="19.95" customHeight="1">
      <c r="A36" s="953" t="s">
        <v>1126</v>
      </c>
      <c r="B36" s="954">
        <v>2200.8472400000001</v>
      </c>
      <c r="C36" s="954">
        <v>0</v>
      </c>
      <c r="D36" s="954">
        <v>4849.97228</v>
      </c>
      <c r="E36" s="954">
        <v>4070.4217699999999</v>
      </c>
      <c r="F36" s="954">
        <v>1277.60376</v>
      </c>
      <c r="G36" s="954">
        <v>4215.890089999999</v>
      </c>
      <c r="H36" s="954">
        <v>132.72156000000001</v>
      </c>
      <c r="I36" s="954">
        <v>16747.456699999999</v>
      </c>
      <c r="J36" s="1035">
        <v>-0.1586984647657308</v>
      </c>
      <c r="K36" s="954">
        <v>175089.63244000007</v>
      </c>
      <c r="L36" s="954">
        <v>2048351.6279600002</v>
      </c>
    </row>
    <row r="37" spans="1:12" ht="12.75" customHeight="1">
      <c r="A37" s="22" t="s">
        <v>990</v>
      </c>
      <c r="G37" s="135"/>
      <c r="H37" s="135"/>
    </row>
    <row r="38" spans="1:12" ht="12.75" customHeight="1">
      <c r="A38" s="17" t="s">
        <v>968</v>
      </c>
    </row>
    <row r="39" spans="1:12" ht="12.75" customHeight="1">
      <c r="A39" s="867" t="s">
        <v>992</v>
      </c>
      <c r="G39" s="77"/>
    </row>
    <row r="40" spans="1:12" ht="12.75" customHeight="1"/>
    <row r="41" spans="1:12" ht="12.75" customHeight="1">
      <c r="A41" s="630"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851</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ca302e39-a258-4920-a5cd-d26b5a5d4831"/>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2021-11-15T15:34:53Z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