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1.21'!$A$1:$L$64</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3.1'!$A$1:$P$45</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6.1'!$A$1:$L$139</definedName>
    <definedName name="_xlnm.Print_Area" localSheetId="24">'25 Tablice 6.2, 6.3'!$A$1:$M$56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6" i="34" l="1"/>
  <c r="B7" i="92" l="1"/>
  <c r="B6" i="92"/>
  <c r="H122" i="46" l="1"/>
  <c r="G2" i="34" l="1"/>
  <c r="G1" i="34"/>
  <c r="B5" i="34" s="1"/>
  <c r="G2" i="92"/>
  <c r="G1" i="92"/>
  <c r="I2" i="91"/>
  <c r="L34" i="91" s="1"/>
  <c r="I1" i="91"/>
  <c r="L33" i="91" s="1"/>
  <c r="G34" i="92" l="1"/>
  <c r="B38" i="92" s="1"/>
  <c r="G35" i="92"/>
  <c r="B39" i="92" s="1"/>
  <c r="E9" i="68" l="1"/>
  <c r="B80" i="45" l="1"/>
  <c r="G49" i="67" l="1"/>
  <c r="C49" i="67"/>
  <c r="D49" i="67"/>
  <c r="E49" i="67"/>
  <c r="F49" i="67"/>
  <c r="B49" i="67"/>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8"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<sst xmlns="http://schemas.openxmlformats.org/spreadsheetml/2006/main" count="3386" uniqueCount="1582">
  <si>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</si>
  <si>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</si>
  <si>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</si>
  <si>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</si>
  <si>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</si>
  <si>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</si>
  <si>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</si>
  <si>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</si>
  <si>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</si>
  <si>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</si>
  <si>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</si>
  <si>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</si>
  <si>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</si>
  <si>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</si>
  <si>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</si>
  <si>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</si>
  <si>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</si>
  <si>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</si>
  <si>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</si>
  <si>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</si>
  <si>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</si>
  <si>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</si>
  <si>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</si>
  <si>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</si>
  <si>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</si>
  <si>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</si>
  <si>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</si>
  <si>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</si>
  <si>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</si>
  <si>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</si>
  <si>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</si>
  <si>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</si>
  <si>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</si>
  <si>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</si>
  <si>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</si>
  <si>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</si>
  <si>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</si>
  <si>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</si>
  <si>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</si>
  <si>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</si>
  <si>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</si>
  <si>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</si>
  <si>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</si>
  <si>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</si>
  <si>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</si>
  <si>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</si>
  <si>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</si>
  <si>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</si>
  <si>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</si>
  <si>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</si>
  <si>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</si>
  <si>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</si>
  <si>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</si>
  <si>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</si>
  <si>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</si>
  <si>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</si>
  <si>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</si>
  <si>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</si>
  <si>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</si>
  <si>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</si>
  <si>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</si>
  <si>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</si>
  <si>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</si>
  <si>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</si>
  <si>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</si>
  <si>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</si>
  <si>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</si>
  <si>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</si>
  <si>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</si>
  <si>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</si>
  <si>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</si>
  <si>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</si>
  <si>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</si>
  <si>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</si>
  <si>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</si>
  <si>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</si>
  <si>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</si>
  <si>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</si>
  <si>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</si>
  <si>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</si>
  <si>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</si>
  <si>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</si>
  <si>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</si>
  <si>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</si>
  <si>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</si>
  <si>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</si>
  <si>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</si>
  <si>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</si>
  <si>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</si>
  <si>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</si>
  <si>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</si>
  <si>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</si>
  <si>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</si>
  <si>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</si>
  <si>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</si>
  <si>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</si>
  <si>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</si>
  <si>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</si>
  <si>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</si>
  <si>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</si>
  <si>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</si>
  <si>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</si>
  <si>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</si>
  <si>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</si>
  <si>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</si>
  <si>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</si>
  <si>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</si>
  <si>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</si>
  <si>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</si>
  <si>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</si>
  <si>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</si>
  <si>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</si>
  <si>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</si>
  <si>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</si>
  <si>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</si>
  <si>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</si>
  <si>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</si>
  <si>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</si>
  <si>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</si>
  <si>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</si>
  <si>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</si>
  <si>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</si>
  <si>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</si>
  <si>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</si>
  <si>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</si>
  <si>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</si>
  <si>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</si>
  <si>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</si>
  <si>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</si>
  <si>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</si>
  <si>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</si>
  <si>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</si>
  <si>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</si>
  <si>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</si>
  <si>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</si>
  <si>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</si>
  <si>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</si>
  <si>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</si>
  <si>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</si>
  <si>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</si>
  <si>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</si>
  <si>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</si>
  <si>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</si>
  <si>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</si>
  <si>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</si>
  <si>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</si>
  <si>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</si>
  <si>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</si>
  <si>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</si>
  <si>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</si>
  <si>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</si>
  <si>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</si>
  <si>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</si>
  <si>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</si>
  <si>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</si>
  <si>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</si>
  <si>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</si>
  <si>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</si>
  <si>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</si>
  <si>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</si>
  <si>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</si>
  <si>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</si>
  <si>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</si>
  <si>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</si>
  <si>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</si>
  <si>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</si>
  <si>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</si>
  <si>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</si>
  <si>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</si>
  <si>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</si>
  <si>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</si>
  <si>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</si>
  <si>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</si>
  <si>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</si>
  <si>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</si>
  <si>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</si>
  <si>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</si>
  <si>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</si>
  <si>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</si>
  <si>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</si>
  <si>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</si>
  <si>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</si>
  <si>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</si>
  <si>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</si>
  <si>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</si>
  <si>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</si>
  <si>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</si>
  <si>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</si>
  <si>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</si>
  <si>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</si>
  <si>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</si>
  <si>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</si>
  <si>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</si>
  <si>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</si>
  <si>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</si>
  <si>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</si>
  <si>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</si>
  <si>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</si>
  <si>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</si>
  <si>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</si>
  <si>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</si>
  <si>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</si>
  <si>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</si>
  <si>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</si>
  <si>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</si>
  <si>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</si>
  <si>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</si>
  <si>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</si>
  <si>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</si>
  <si>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</si>
  <si>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</si>
  <si>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</si>
  <si>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</si>
  <si>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</si>
  <si>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</si>
  <si>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</si>
  <si>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</si>
  <si>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</si>
  <si>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</si>
  <si>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</si>
  <si>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</si>
  <si>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</si>
  <si>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</si>
  <si>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</si>
  <si>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</si>
  <si>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</si>
  <si>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</si>
  <si>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</si>
  <si>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</si>
  <si>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</si>
  <si>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</si>
  <si>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</si>
  <si>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</si>
  <si>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</si>
  <si>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</si>
  <si>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</si>
  <si>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</si>
  <si>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</si>
  <si>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</si>
  <si>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</si>
  <si>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</si>
  <si>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</si>
  <si>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</si>
  <si>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</si>
  <si>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</si>
  <si>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</si>
  <si>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</si>
  <si>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</si>
  <si>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</si>
  <si>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</si>
  <si>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</si>
  <si>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</si>
  <si>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</si>
  <si>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</si>
  <si>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</si>
  <si>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</si>
  <si>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</si>
  <si>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</si>
  <si>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</si>
  <si>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</si>
  <si>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</si>
  <si>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</si>
  <si>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</si>
  <si>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</si>
  <si>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</si>
  <si>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</si>
  <si>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</si>
  <si>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</si>
  <si>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</si>
  <si>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</si>
  <si>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</si>
  <si>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</si>
  <si>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</si>
  <si>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</si>
  <si>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</si>
  <si>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</si>
  <si>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</si>
  <si>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</si>
  <si>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</si>
  <si>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</si>
  <si>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</si>
  <si>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</si>
  <si>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</si>
  <si>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</si>
  <si>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</si>
  <si>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</si>
  <si>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</si>
  <si>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</si>
  <si>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</si>
  <si>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</si>
  <si>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</si>
  <si>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</si>
  <si>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</si>
  <si>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</si>
  <si>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</si>
  <si>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</si>
  <si>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</si>
  <si>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</si>
  <si>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</si>
  <si>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</si>
  <si>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</si>
  <si>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</si>
  <si>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</si>
  <si>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</si>
  <si>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</si>
  <si>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</si>
  <si>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</si>
  <si>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</si>
  <si>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</si>
  <si>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</si>
  <si>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</si>
  <si>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</si>
  <si>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</si>
  <si>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</si>
  <si>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</si>
  <si>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</si>
  <si>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</si>
  <si>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</si>
  <si>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</si>
  <si>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</si>
  <si>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</si>
  <si>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</si>
  <si>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</si>
  <si>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</si>
  <si>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</si>
  <si>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</si>
  <si>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</si>
  <si>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</si>
  <si>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</si>
  <si>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</si>
  <si>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</si>
  <si>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</si>
  <si>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</si>
  <si>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</si>
  <si>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</si>
  <si>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</si>
  <si>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</si>
  <si>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</si>
  <si>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</si>
  <si>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</si>
  <si>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</si>
  <si>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</si>
  <si>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</si>
  <si>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</si>
  <si>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</si>
  <si>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</si>
  <si>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</si>
  <si>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</si>
  <si>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</si>
  <si>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</si>
  <si>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</si>
  <si>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</si>
  <si>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</si>
  <si>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</si>
  <si>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</si>
  <si>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</si>
  <si>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</si>
  <si>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</si>
  <si>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</si>
  <si>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</si>
  <si>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</si>
  <si>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</si>
  <si>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</si>
  <si>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</si>
  <si>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</si>
  <si>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</si>
  <si>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</si>
  <si>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</si>
  <si>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</si>
  <si>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</si>
  <si>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</si>
  <si>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</si>
  <si>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</si>
  <si>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</si>
  <si>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</si>
  <si>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</si>
  <si>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</si>
  <si>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</si>
  <si>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</si>
  <si>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</si>
  <si>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</si>
  <si>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</si>
  <si>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</si>
  <si>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</si>
  <si>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</si>
  <si>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</si>
  <si>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</si>
  <si>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</si>
  <si>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</si>
  <si>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</si>
  <si>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</si>
  <si>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</si>
  <si>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</si>
  <si>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</si>
  <si>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</si>
  <si>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</si>
  <si>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</si>
  <si>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</si>
  <si>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</si>
  <si>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</si>
  <si>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</si>
  <si>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</si>
  <si>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</si>
  <si>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</si>
  <si>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</si>
  <si>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</si>
  <si>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</si>
  <si>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</si>
  <si>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</si>
  <si>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</si>
  <si>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</si>
  <si>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</si>
  <si>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</si>
  <si>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</si>
  <si>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</si>
  <si>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</si>
  <si>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</si>
  <si>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</si>
  <si>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</si>
  <si>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</si>
  <si>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</si>
  <si>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</si>
  <si>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</si>
  <si>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</si>
  <si>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</si>
  <si>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</si>
  <si>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</si>
  <si>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</si>
  <si>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</si>
  <si>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</si>
  <si>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</si>
  <si>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</si>
  <si>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</si>
  <si>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</si>
  <si>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</si>
  <si>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</si>
  <si>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</si>
  <si>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</si>
  <si>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</si>
  <si>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</si>
  <si>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</si>
  <si>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</si>
  <si>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</si>
  <si>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</si>
  <si>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</si>
  <si>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</si>
  <si>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</si>
  <si>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</si>
  <si>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</si>
  <si>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</si>
  <si>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</si>
  <si>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</si>
  <si>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</si>
  <si>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</si>
  <si>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</si>
  <si>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</si>
  <si>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</si>
  <si>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</si>
  <si>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</si>
  <si>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</si>
  <si>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</si>
  <si>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</si>
  <si>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</si>
  <si>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</si>
  <si>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</si>
  <si>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</si>
  <si>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</si>
  <si>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</si>
  <si>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</si>
  <si>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</si>
  <si>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</si>
  <si>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</si>
  <si>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</si>
  <si>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</si>
  <si>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</si>
  <si>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</si>
  <si>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</si>
  <si>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</si>
  <si>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</si>
  <si>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</si>
  <si>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</si>
  <si>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</si>
  <si>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</si>
  <si>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</si>
  <si>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</si>
  <si>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</si>
  <si>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</si>
  <si>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</si>
  <si>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</si>
  <si>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</si>
  <si>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</si>
  <si>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</si>
  <si>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</si>
  <si>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</si>
  <si>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</si>
  <si>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</si>
  <si>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</si>
  <si>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</si>
  <si>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</si>
  <si>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</si>
  <si>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</si>
  <si>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</si>
  <si>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</si>
  <si>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</si>
  <si>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</si>
  <si>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</si>
  <si>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</si>
  <si>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</si>
  <si>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</si>
  <si>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</si>
  <si>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</si>
  <si>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</si>
  <si>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</si>
  <si>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</si>
  <si>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</si>
  <si>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</si>
  <si>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</si>
  <si>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</si>
  <si>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</si>
  <si>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</si>
  <si>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</si>
  <si>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</si>
  <si>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</si>
  <si>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</si>
  <si>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</si>
  <si>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</si>
  <si>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</si>
  <si>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</si>
  <si>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</si>
  <si>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</si>
  <si>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</si>
  <si>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</si>
  <si>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</si>
  <si>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</si>
  <si>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</si>
  <si>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</si>
  <si>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</si>
  <si>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</si>
  <si>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</si>
  <si>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</si>
  <si>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</si>
  <si>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</si>
  <si>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</si>
  <si>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</si>
  <si>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</si>
  <si>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</si>
  <si>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</si>
  <si>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</si>
  <si>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</si>
  <si>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</si>
  <si>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</si>
  <si>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</si>
  <si>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</si>
  <si>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</si>
  <si>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</si>
  <si>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</si>
  <si>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</si>
  <si>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</si>
  <si>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</si>
  <si>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</si>
  <si>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</si>
  <si>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</si>
  <si>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</si>
  <si>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</si>
  <si>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</si>
  <si>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</si>
  <si>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</si>
  <si>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</si>
  <si>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</si>
  <si>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</si>
  <si>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</si>
  <si>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</si>
  <si>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</si>
  <si>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</si>
  <si>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</si>
  <si>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</si>
  <si>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</si>
  <si>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</si>
  <si>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</si>
  <si>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</si>
  <si>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</si>
  <si>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</si>
  <si>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</si>
  <si>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</si>
  <si>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</si>
  <si>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</si>
  <si>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</si>
  <si>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</si>
  <si>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</si>
  <si>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</si>
  <si>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</si>
  <si>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</si>
  <si>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</si>
  <si>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</si>
  <si>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</si>
  <si>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</si>
  <si>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</si>
  <si>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</si>
  <si>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</si>
  <si>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</si>
  <si>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</si>
  <si>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</si>
  <si>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</si>
  <si>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</si>
  <si>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</si>
  <si>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</si>
  <si>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</si>
  <si>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</si>
  <si>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</si>
  <si>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</si>
  <si>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</si>
  <si>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</si>
  <si>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</si>
  <si>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</si>
  <si>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</si>
  <si>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</si>
  <si>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</si>
  <si>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</si>
  <si>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</si>
  <si>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</si>
  <si>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</si>
  <si>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</si>
  <si>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</si>
  <si>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</si>
  <si>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</si>
  <si>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</si>
  <si>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</si>
  <si>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</si>
  <si>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</si>
  <si>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</si>
  <si>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</si>
  <si>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</si>
  <si>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</si>
  <si>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</si>
  <si>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</si>
  <si>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</si>
  <si>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</si>
  <si>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</si>
  <si>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</si>
  <si>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</si>
  <si>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</si>
  <si>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</si>
  <si>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</si>
  <si>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</si>
  <si>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</si>
  <si>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</si>
  <si>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</si>
  <si>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</si>
  <si>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</si>
  <si>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</si>
  <si>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</si>
  <si>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</si>
  <si>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</si>
  <si>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</si>
  <si>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</si>
  <si>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</si>
  <si>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</si>
  <si>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</si>
  <si>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</si>
  <si>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</si>
  <si>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</si>
  <si>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</si>
  <si>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</si>
  <si>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</si>
  <si>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</si>
  <si>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</si>
  <si>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</si>
  <si>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</si>
  <si>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</si>
  <si>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</si>
  <si>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</si>
  <si>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</si>
  <si>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</si>
  <si>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</si>
  <si>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</si>
  <si>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</si>
  <si>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</si>
  <si>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</si>
  <si>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</si>
  <si>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</si>
  <si>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</si>
  <si>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</si>
  <si>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</si>
  <si>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</si>
  <si>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</si>
  <si>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</si>
  <si>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</si>
  <si>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</si>
  <si>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</si>
  <si>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</si>
  <si>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</si>
  <si>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</si>
  <si>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</si>
  <si>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</si>
  <si>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</si>
  <si>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</si>
  <si>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</si>
  <si>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</si>
  <si>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</si>
  <si>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</si>
  <si>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</si>
  <si>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</si>
  <si>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</si>
  <si>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</si>
  <si>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</si>
  <si>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</si>
  <si>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</si>
  <si>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</si>
  <si>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</si>
  <si>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</si>
  <si>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</si>
  <si>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</si>
  <si>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</si>
  <si>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</si>
  <si>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</si>
  <si>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</si>
  <si>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</si>
  <si>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</si>
  <si>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</si>
  <si>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</si>
  <si>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</si>
  <si>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</si>
  <si>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</si>
  <si>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</si>
  <si>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</si>
  <si>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</si>
  <si>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</si>
  <si>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</si>
  <si>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</si>
  <si>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</si>
  <si>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</si>
  <si>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</si>
  <si>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</si>
  <si>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</si>
  <si>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</si>
  <si>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</si>
  <si>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</si>
  <si>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</si>
  <si>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</si>
  <si>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</si>
  <si>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</si>
  <si>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</si>
  <si>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</si>
  <si>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</si>
  <si>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</si>
  <si>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</si>
  <si>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</si>
  <si>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</si>
  <si>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</si>
  <si>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</si>
  <si>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</si>
  <si>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</si>
  <si>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</si>
  <si>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</si>
  <si>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</si>
  <si>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</si>
  <si>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</si>
  <si>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</si>
  <si>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</si>
  <si>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</si>
  <si>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</si>
  <si>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</si>
  <si>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</si>
  <si>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</si>
  <si>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</si>
  <si>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</si>
  <si>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</si>
  <si>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</si>
  <si>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</si>
  <si>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</si>
  <si>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</si>
  <si>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</si>
  <si>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</si>
  <si>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</si>
  <si>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</si>
  <si>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</si>
  <si>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</si>
  <si>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</si>
  <si>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</si>
  <si>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</si>
  <si>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</si>
  <si>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</si>
  <si>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</si>
  <si>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</si>
  <si>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</si>
  <si>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</si>
  <si>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</si>
  <si>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</si>
  <si>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</si>
  <si>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</si>
  <si>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</si>
  <si>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</si>
  <si>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</si>
  <si>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</si>
  <si>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</si>
  <si>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</si>
  <si>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</si>
  <si>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</si>
  <si>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</si>
  <si>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</si>
  <si>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</si>
  <si>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</si>
  <si>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</si>
  <si>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</si>
  <si>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</si>
  <si>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</si>
  <si>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</si>
  <si>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</si>
  <si>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</si>
  <si>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</si>
  <si>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</si>
  <si>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</si>
  <si>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</si>
  <si>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</si>
  <si>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</si>
  <si>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</si>
  <si>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</si>
  <si>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</si>
  <si>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</si>
  <si>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</si>
  <si>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</si>
  <si>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</si>
  <si>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</si>
  <si>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</si>
  <si>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</si>
  <si>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</si>
  <si>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</si>
  <si>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</si>
  <si>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</si>
  <si>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</si>
  <si>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</si>
  <si>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</si>
  <si>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</si>
  <si>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</si>
  <si>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</si>
  <si>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</si>
  <si>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</si>
  <si>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</si>
  <si>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</si>
  <si>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</si>
  <si>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</si>
  <si>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</si>
  <si>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</si>
  <si>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</si>
  <si>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</si>
  <si>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</si>
  <si>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</si>
  <si>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</si>
  <si>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</si>
  <si>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</si>
  <si>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</si>
  <si>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</si>
  <si>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</si>
  <si>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</si>
  <si>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</si>
  <si>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</si>
  <si>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</si>
  <si>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</si>
  <si>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</si>
  <si>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</si>
  <si>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</si>
  <si>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</si>
  <si>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</si>
  <si>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</si>
  <si>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</si>
  <si>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</si>
  <si>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</si>
  <si>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</si>
  <si>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</si>
  <si>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</si>
  <si>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</si>
  <si>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</si>
  <si>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</si>
  <si>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</si>
  <si>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</si>
  <si>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</si>
  <si>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</si>
  <si>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</si>
  <si>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</si>
  <si>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</si>
  <si>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</si>
  <si>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</si>
  <si>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</si>
  <si>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</si>
  <si>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</si>
  <si>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</si>
  <si>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</si>
  <si>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</si>
  <si>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</si>
  <si>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</si>
  <si>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</si>
  <si>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</si>
  <si>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</si>
  <si>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</si>
  <si>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</si>
  <si>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</si>
  <si>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</si>
  <si>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</si>
  <si>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</si>
  <si>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</si>
  <si>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</si>
  <si>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</si>
  <si>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</si>
  <si>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</si>
  <si>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</si>
  <si>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</si>
  <si>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</si>
  <si>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</si>
  <si>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</si>
  <si>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</si>
  <si>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</si>
  <si>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</si>
  <si>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</si>
  <si>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</si>
  <si>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</si>
  <si>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</si>
  <si>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</si>
  <si>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</si>
  <si>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</si>
  <si>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</si>
  <si>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</si>
  <si>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</si>
  <si>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</si>
  <si>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</si>
  <si>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</si>
  <si>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</si>
  <si>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</si>
  <si>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</si>
  <si>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</si>
  <si>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</si>
  <si>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</si>
  <si>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</si>
  <si>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</si>
  <si>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</si>
  <si>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</si>
  <si>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</si>
  <si>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</si>
  <si>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</si>
  <si>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</si>
  <si>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</si>
  <si>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</si>
  <si>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</si>
  <si>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</si>
  <si>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</si>
  <si>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</si>
  <si>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</si>
  <si>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</si>
  <si>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</si>
  <si>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</si>
  <si>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</si>
  <si>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</si>
  <si>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</si>
  <si>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</si>
  <si>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</si>
  <si>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</si>
  <si>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</si>
  <si>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</si>
  <si>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</si>
  <si>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</si>
  <si>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</si>
  <si>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</si>
  <si>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</si>
  <si>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</si>
  <si>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</si>
  <si>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</si>
  <si>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</si>
  <si>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</si>
  <si>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</si>
  <si>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</si>
  <si>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</si>
  <si>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</si>
  <si>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</si>
  <si>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</si>
  <si>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</si>
  <si>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</si>
  <si>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</si>
  <si>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</si>
  <si>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</si>
  <si>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</si>
  <si>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</si>
  <si>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</si>
  <si>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</si>
  <si>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</si>
  <si>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</si>
  <si>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</si>
  <si>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</si>
  <si>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</si>
  <si>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</si>
  <si>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</si>
  <si>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</si>
  <si>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</si>
  <si>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</si>
  <si>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</si>
  <si>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</si>
  <si>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</si>
  <si>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</si>
  <si>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</si>
  <si>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</si>
  <si>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</si>
  <si>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</si>
  <si>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</si>
  <si>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</si>
  <si>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</si>
  <si>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</si>
  <si>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</si>
  <si>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</si>
  <si>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</si>
  <si>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</si>
  <si>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</si>
  <si>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</si>
  <si>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</si>
  <si>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</si>
  <si>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</si>
  <si>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</si>
  <si>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</si>
  <si>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</si>
  <si>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</si>
  <si>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</si>
  <si>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</si>
  <si>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</si>
  <si>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</si>
  <si>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</si>
  <si>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</si>
  <si>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</si>
  <si>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</si>
  <si>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</si>
  <si>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</si>
  <si>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</si>
  <si>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</si>
  <si>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</si>
  <si>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</si>
  <si>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</si>
  <si>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</si>
  <si>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</si>
  <si>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</si>
  <si>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</si>
  <si>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</si>
  <si>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</si>
  <si>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</si>
  <si>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</si>
  <si>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</si>
  <si>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</si>
  <si>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</si>
  <si>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</si>
  <si>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</si>
  <si>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</si>
  <si>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</si>
  <si>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</si>
  <si>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</si>
  <si>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</si>
  <si>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</si>
  <si>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</si>
  <si>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</si>
  <si>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</si>
  <si>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</si>
  <si>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</si>
  <si>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</si>
  <si>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</si>
  <si>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</si>
  <si>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</si>
  <si>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</si>
  <si>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</si>
  <si>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</si>
  <si>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</si>
  <si>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</si>
  <si>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</si>
  <si>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</si>
  <si>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</si>
  <si>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</si>
  <si>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</si>
  <si>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</si>
  <si>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</si>
  <si>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</si>
  <si>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</si>
  <si>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</si>
  <si>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</si>
  <si>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</si>
  <si>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</si>
  <si>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</si>
  <si>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</si>
  <si>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</si>
  <si>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</si>
  <si>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</si>
  <si>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</si>
  <si>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</si>
  <si>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</si>
  <si>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</si>
  <si>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</si>
  <si>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</si>
  <si>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</si>
  <si>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</si>
  <si>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</si>
  <si>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</si>
  <si>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</si>
  <si>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</si>
  <si>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</si>
  <si>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</si>
  <si>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</si>
  <si>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</si>
  <si>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</si>
  <si>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</si>
  <si>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</si>
  <si>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</si>
  <si>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</si>
  <si>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</si>
  <si>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</si>
  <si>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</si>
  <si>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</si>
  <si>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</si>
  <si>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</si>
  <si>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</si>
  <si>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</si>
  <si>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</si>
  <si>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</si>
  <si>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</si>
  <si>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</si>
  <si>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</si>
  <si>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</si>
  <si>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</si>
  <si>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</si>
  <si>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</si>
  <si>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</si>
  <si>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</si>
  <si>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</si>
  <si>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</si>
  <si>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</si>
  <si>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</si>
  <si>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</si>
  <si>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</si>
  <si>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</si>
  <si>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</si>
  <si>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</si>
  <si>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</si>
  <si>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</si>
  <si>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</si>
  <si>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</si>
  <si>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</si>
  <si>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</si>
  <si>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</si>
  <si>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</si>
  <si>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</si>
  <si>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</si>
  <si>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</si>
  <si>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</si>
  <si>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</si>
  <si>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</si>
  <si>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</si>
  <si>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</si>
  <si>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</si>
  <si>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</si>
  <si>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</si>
  <si>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</si>
  <si>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</si>
  <si>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</si>
  <si>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</si>
  <si>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</si>
  <si>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</si>
  <si>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</si>
  <si>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</si>
  <si>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</si>
  <si>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</si>
  <si>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</si>
  <si>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</si>
  <si>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</si>
  <si>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</si>
  <si>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</si>
  <si>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</si>
  <si>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</si>
  <si>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</si>
  <si>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</si>
  <si>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</si>
  <si>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</si>
  <si>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</si>
  <si>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</si>
  <si>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</si>
  <si>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</si>
  <si>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</si>
  <si>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</si>
  <si>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</si>
  <si>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</si>
  <si>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</si>
  <si>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</si>
  <si>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</si>
  <si>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</si>
  <si>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</si>
  <si>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</si>
  <si>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</si>
  <si>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</si>
  <si>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</si>
  <si>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</si>
  <si>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</si>
  <si>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</si>
  <si>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</si>
  <si>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</si>
  <si>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</si>
  <si>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</si>
  <si>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</si>
  <si>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</si>
  <si>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</si>
  <si>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</si>
  <si>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</si>
  <si>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</si>
  <si>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</si>
  <si>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</si>
  <si>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</si>
  <si>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</si>
  <si>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</si>
  <si>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</si>
  <si>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</si>
  <si>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</si>
  <si>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</si>
  <si>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</si>
  <si>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</si>
  <si>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</si>
  <si>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</si>
  <si>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</si>
  <si>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</si>
  <si>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</si>
  <si>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</si>
  <si>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</si>
  <si>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</si>
  <si>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</si>
  <si>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</si>
  <si>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</si>
  <si>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</si>
  <si>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</si>
  <si>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</si>
  <si>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</si>
  <si>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</si>
  <si>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</si>
  <si>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</si>
  <si>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</si>
  <si>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</si>
  <si>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</si>
  <si>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</si>
  <si>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</si>
  <si>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</si>
  <si>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</si>
  <si>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</si>
  <si>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</si>
  <si>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</si>
  <si>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</si>
  <si>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</si>
  <si>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</si>
  <si>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</si>
  <si>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</si>
  <si>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</si>
  <si>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</si>
  <si>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</si>
  <si>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</si>
  <si>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</si>
  <si>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</si>
  <si>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</si>
  <si>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</si>
  <si>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</si>
  <si>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</si>
  <si>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</si>
  <si>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</si>
  <si>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</si>
  <si>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</si>
  <si>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</si>
  <si>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</si>
  <si>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</si>
  <si>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</si>
  <si>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</si>
  <si>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</si>
  <si>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</si>
  <si>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</si>
  <si>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</si>
  <si>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</si>
  <si>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</si>
  <si>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</si>
  <si>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</si>
  <si>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</si>
  <si>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</si>
  <si>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</si>
  <si>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</si>
  <si>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</si>
  <si>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</si>
  <si>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</si>
  <si>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</si>
  <si>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</si>
  <si>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</si>
  <si>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</si>
  <si>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</si>
  <si>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</si>
  <si>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</si>
  <si>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</si>
  <si>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</si>
  <si>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</si>
  <si>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</si>
  <si>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</si>
  <si>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</si>
  <si>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</si>
  <si>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</si>
  <si>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</si>
  <si>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</si>
  <si>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</si>
  <si>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</si>
  <si>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</si>
  <si>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</si>
  <si>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</si>
  <si>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</si>
  <si>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</si>
  <si>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</si>
  <si>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</si>
  <si>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</si>
  <si>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</si>
  <si>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</si>
  <si>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</si>
  <si>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</si>
  <si>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</si>
  <si>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</si>
  <si>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</si>
  <si>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</si>
  <si>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</si>
  <si>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</si>
  <si>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</si>
  <si>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</si>
  <si>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</si>
  <si>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</si>
  <si>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</si>
  <si>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</si>
  <si>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</si>
  <si>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</si>
  <si>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</si>
  <si>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</si>
  <si>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</si>
  <si>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</si>
  <si>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</si>
  <si>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</si>
  <si>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</si>
  <si>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</si>
  <si>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</si>
  <si>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</si>
  <si>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</si>
  <si>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</si>
  <si>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</si>
  <si>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</si>
  <si>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</si>
  <si>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</si>
  <si>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</si>
  <si>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</si>
  <si>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</si>
  <si>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</si>
  <si>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</si>
  <si>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</si>
  <si>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</si>
  <si>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2020 Q 3</t>
  </si>
  <si>
    <t>AGRAM LEASING d.o.o.</t>
  </si>
  <si>
    <t>HETA Asset Resolution Hrvatska d.o.o.</t>
  </si>
  <si>
    <t>PORSCHE LEASING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</si>
  <si>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</si>
  <si>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</si>
  <si>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</si>
  <si>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</si>
  <si>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</si>
  <si>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</si>
  <si>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</si>
  <si>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</si>
  <si>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</si>
  <si>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</si>
  <si>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</si>
  <si>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</si>
  <si>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</si>
  <si>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</si>
  <si>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</si>
  <si>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</si>
  <si>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</si>
  <si>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</si>
  <si>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</si>
  <si>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</si>
  <si>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</si>
  <si>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ZB Invest Funds – ZB Alpha</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</si>
  <si>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</si>
  <si>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</si>
  <si>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</si>
  <si>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</si>
  <si>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</si>
  <si>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</si>
  <si>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</si>
  <si>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</si>
  <si>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</si>
  <si>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</si>
  <si>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</si>
  <si>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</si>
  <si>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</si>
  <si>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</si>
  <si>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</si>
  <si>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</si>
  <si>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</si>
  <si>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</si>
  <si>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</si>
  <si>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</si>
  <si>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</si>
  <si>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</si>
  <si>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</si>
  <si>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</si>
  <si>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</si>
  <si>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</si>
  <si>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</si>
  <si>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</si>
  <si>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</si>
  <si>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</si>
  <si>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</si>
  <si>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</si>
  <si>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</si>
  <si>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</si>
  <si>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</si>
  <si>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</si>
  <si>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</si>
  <si>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</si>
  <si>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</si>
  <si>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</si>
  <si>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</si>
  <si>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</si>
  <si>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</si>
  <si>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</si>
  <si>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</si>
  <si>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</si>
  <si>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</si>
  <si>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</si>
  <si>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</si>
  <si>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</si>
  <si>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</si>
  <si>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</si>
  <si>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</si>
  <si>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</si>
  <si>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</si>
  <si>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</si>
  <si>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</si>
  <si>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</si>
  <si>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</si>
  <si>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</si>
  <si>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</si>
  <si>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</si>
  <si>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</si>
  <si>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</si>
  <si>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</si>
  <si>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</si>
  <si>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</si>
  <si>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</si>
  <si>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</si>
  <si>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</si>
  <si>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t>* U uplate od početka rada uračunate su i uplate (isplate) i onih fondova koji višenisu aktivni.</t>
  </si>
  <si>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</si>
  <si>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</si>
  <si>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</si>
  <si>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</si>
  <si>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</si>
  <si>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</si>
  <si>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</si>
  <si>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PROSINAC 2020.</t>
  </si>
  <si>
    <t>DECEMBER 2020</t>
  </si>
  <si>
    <t>2020.</t>
  </si>
  <si>
    <t>30.9.2020.</t>
  </si>
  <si>
    <t>31.12.2020.</t>
  </si>
  <si>
    <t>22133068960</t>
  </si>
  <si>
    <t>HRZBINUALPH7</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</si>
  <si>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</si>
  <si>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</si>
  <si>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</si>
  <si>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</si>
  <si>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</si>
  <si>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</si>
  <si>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</si>
  <si>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</si>
  <si>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</si>
  <si>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</si>
  <si>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</si>
  <si>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</si>
  <si>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</si>
  <si>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</si>
  <si>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</si>
  <si>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</si>
  <si>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</si>
  <si>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</si>
  <si>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</si>
  <si>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</si>
  <si>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</si>
  <si>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</si>
  <si>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</si>
  <si>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</si>
  <si>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</si>
  <si>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</si>
  <si>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</si>
  <si>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1.1. - 31.12.2020</t>
  </si>
  <si>
    <t xml:space="preserve">ALD Automotive d.o.o. </t>
  </si>
  <si>
    <t xml:space="preserve">IMPULS-LEASING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</si>
  <si>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</si>
  <si>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</si>
  <si>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</si>
  <si>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</si>
  <si>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</si>
  <si>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</si>
  <si>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U isplate od početka rada uračunate su i uplate (isplate) i onih fondova koji više nisu aktivni.</t>
  </si>
  <si>
    <t>PBZ START</t>
  </si>
  <si>
    <t>29042810928</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</si>
  <si>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</si>
  <si>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</si>
  <si>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</si>
  <si>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</si>
  <si>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t>Ožujak 2021.</t>
  </si>
  <si>
    <t>March 2021</t>
  </si>
  <si>
    <t>InterCapital Conservative Balanced</t>
  </si>
  <si>
    <t>InterCapital Global Technology</t>
  </si>
  <si>
    <t>Raiffeisen Wealth</t>
  </si>
  <si>
    <r>
      <t xml:space="preserve">Isplate zbog umirovljenja  /  </t>
    </r>
    <r>
      <rPr>
        <b/>
        <i/>
        <sz val="10"/>
        <color theme="1" tint="0.499984740745262"/>
        <rFont val="Arial"/>
        <family val="2"/>
      </rPr>
      <t>Retirement payouts</t>
    </r>
  </si>
  <si>
    <t>13016266498</t>
  </si>
  <si>
    <t>HRRBAIUWLTH7</t>
  </si>
  <si>
    <t>05059615853</t>
  </si>
  <si>
    <t>HRICAMUGTCH8</t>
  </si>
  <si>
    <t>32497884895</t>
  </si>
  <si>
    <t>HRICAMUCOBL2</t>
  </si>
  <si>
    <t>I-IV/2020</t>
  </si>
  <si>
    <t>I-IV/2021</t>
  </si>
  <si>
    <t>Travanj 2021.</t>
  </si>
  <si>
    <t>April 2021</t>
  </si>
  <si>
    <t>HRHT00RA0005</t>
  </si>
  <si>
    <t>HRATPLRA0008</t>
  </si>
  <si>
    <t>HRADRSPA0009</t>
  </si>
  <si>
    <t>HRPODRRA0004</t>
  </si>
  <si>
    <t>HRRIVPRA0000</t>
  </si>
  <si>
    <t>HRKOEIRA0009</t>
  </si>
  <si>
    <t>HRATGRRA0003</t>
  </si>
  <si>
    <t>HRERNTRA0000</t>
  </si>
  <si>
    <t>HRADPLRA0006</t>
  </si>
  <si>
    <t>HRARNTRA0004</t>
  </si>
  <si>
    <t>HRRHMFO297A0</t>
  </si>
  <si>
    <t>HRRHMFO26CA5</t>
  </si>
  <si>
    <t>HRRHMFO282A2</t>
  </si>
  <si>
    <t>HRRHMFO23BA4</t>
  </si>
  <si>
    <t>HRZGHOO237A3</t>
  </si>
  <si>
    <t>HRGDVZO314A5</t>
  </si>
  <si>
    <t>HRRHMFO34BA1</t>
  </si>
  <si>
    <t>HRRHMFO227E9</t>
  </si>
  <si>
    <t>HRRHMFO247E7</t>
  </si>
  <si>
    <t>HRRHMFO217A8</t>
  </si>
  <si>
    <t>HRRHMFO24BA2</t>
  </si>
  <si>
    <t>HRSMBKO24CE3</t>
  </si>
  <si>
    <t>HRKOTRPA0003</t>
  </si>
  <si>
    <t>HRBCINRA0003</t>
  </si>
  <si>
    <t>OŽUJAK 2021.</t>
  </si>
  <si>
    <t>MARCH 2021</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</si>
  <si>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</si>
  <si>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</si>
  <si>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</si>
  <si>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</si>
  <si>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</si>
  <si>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</si>
  <si>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</si>
  <si>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</si>
  <si>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</si>
  <si>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</si>
  <si>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</si>
  <si>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</si>
  <si>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</si>
  <si>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</si>
  <si>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</si>
  <si>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</si>
  <si>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Tablica 3.1: Zaračunata bruto premija osiguranja za period od 1. siječnja do 30. travnja 2021.</t>
  </si>
  <si>
    <t>Table 3.1: Written premium for the period 1 January  - 30 April 2021</t>
  </si>
  <si>
    <r>
      <t xml:space="preserve">Indeks (100 = I-IV020)
</t>
    </r>
    <r>
      <rPr>
        <i/>
        <sz val="9"/>
        <color theme="1" tint="0.34998626667073579"/>
        <rFont val="Arial"/>
        <family val="2"/>
        <charset val="238"/>
      </rPr>
      <t>Index (100 = I-IV/2020)</t>
    </r>
  </si>
  <si>
    <t>Tablica 3.2: Podaci o osiguranju za period od 1. siječnja do 30. travnja 2021.</t>
  </si>
  <si>
    <t>Table 3.2: Insurance data for the period 1 January - 30 April 2021</t>
  </si>
  <si>
    <t>PBZ Dollar Progressive</t>
  </si>
  <si>
    <t>36747980966</t>
  </si>
  <si>
    <t>HRPBZIUDPGS3</t>
  </si>
  <si>
    <t>2021 Q 1</t>
  </si>
  <si>
    <t>1.1. - 31.3.2021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</si>
  <si>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31.3.2021</t>
    </r>
  </si>
  <si>
    <t xml:space="preserve">BKS - leasing Croatia d.o.o. </t>
  </si>
  <si>
    <t xml:space="preserve">Erste &amp; Steiermärkische S-Leasing d.o.o. </t>
  </si>
  <si>
    <t xml:space="preserve">i4next leasing Croatia d.o.o. </t>
  </si>
  <si>
    <t>Mercedes-Benz Leasing Hrvatska d.o.o.</t>
  </si>
  <si>
    <t xml:space="preserve">SCANIA CREDIT HRVATSKA d.o.o. </t>
  </si>
  <si>
    <t xml:space="preserve">UniCredit Leasing Croatia d.o.o. </t>
  </si>
  <si>
    <t>31.3.2021.</t>
  </si>
  <si>
    <t>1.1. - 31.3.2021.</t>
  </si>
  <si>
    <t>OŽUJAK 2020.</t>
  </si>
  <si>
    <t>MARCH 2020</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</si>
  <si>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20.5.2021.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</si>
</sst>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8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117" fillId="37" borderId="0" xfId="0" applyFont="1" applyFill="1" applyAlignment="1">
      <alignment horizontal="center" vertical="center" wrapText="1"/>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2"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172" fontId="0" fillId="0" borderId="0" xfId="0" applyNumberFormat="1"/>
    <xf numFmtId="173" fontId="0" fillId="0" borderId="0" xfId="0" applyNumberFormat="1"/>
    <xf numFmtId="0" fontId="165" fillId="0" borderId="0" xfId="0" applyFont="1" applyAlignment="1">
      <alignment vertical="top" wrapText="1"/>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71"/>
      <c r="B1" s="672"/>
      <c r="C1" s="672"/>
      <c r="D1" s="672"/>
      <c r="E1" s="672"/>
      <c r="F1" s="672"/>
      <c r="G1" s="672"/>
      <c r="H1" s="672"/>
      <c r="I1" s="672"/>
    </row>
    <row r="2" spans="1:9" ht="18">
      <c r="A2" s="1054"/>
      <c r="B2" s="1054"/>
      <c r="C2" s="1054"/>
      <c r="D2" s="1054"/>
      <c r="E2" s="1054"/>
      <c r="F2" s="1054"/>
      <c r="G2" s="1054"/>
      <c r="H2" s="1054"/>
      <c r="I2" s="1054"/>
    </row>
    <row r="3" spans="1:9" ht="18">
      <c r="A3" s="673"/>
      <c r="B3" s="673"/>
      <c r="C3" s="673"/>
      <c r="D3" s="673"/>
      <c r="E3" s="673"/>
      <c r="F3" s="673"/>
      <c r="G3" s="673"/>
      <c r="H3" s="673"/>
      <c r="I3" s="673"/>
    </row>
    <row r="4" spans="1:9" ht="16.5">
      <c r="A4" s="1055"/>
      <c r="B4" s="1055"/>
      <c r="C4" s="1055"/>
      <c r="D4" s="1055"/>
      <c r="E4" s="1055"/>
      <c r="F4" s="1055"/>
      <c r="G4" s="1055"/>
      <c r="H4" s="1055"/>
      <c r="I4" s="1055"/>
    </row>
    <row r="5" spans="1:9" ht="15" customHeight="1">
      <c r="A5" s="674"/>
      <c r="B5" s="674"/>
      <c r="C5" s="674"/>
      <c r="D5" s="674"/>
      <c r="E5" s="674"/>
      <c r="F5" s="674"/>
      <c r="G5" s="674"/>
      <c r="H5" s="674"/>
      <c r="I5" s="674"/>
    </row>
    <row r="6" spans="1:9" ht="15" customHeight="1">
      <c r="A6" s="675"/>
      <c r="B6" s="675"/>
      <c r="C6" s="675"/>
      <c r="D6" s="675"/>
      <c r="E6" s="675"/>
      <c r="F6" s="675"/>
      <c r="G6" s="675"/>
      <c r="H6" s="675"/>
      <c r="I6" s="675"/>
    </row>
    <row r="7" spans="1:9">
      <c r="A7" s="682"/>
      <c r="B7" s="682"/>
      <c r="C7" s="682"/>
      <c r="D7" s="682"/>
      <c r="E7" s="682"/>
      <c r="F7" s="682"/>
      <c r="G7" s="682"/>
      <c r="H7" s="682"/>
      <c r="I7" s="682"/>
    </row>
    <row r="8" spans="1:9">
      <c r="A8" s="676"/>
      <c r="B8" s="676"/>
      <c r="C8" s="676"/>
      <c r="D8" s="676"/>
      <c r="E8" s="676"/>
      <c r="F8" s="676"/>
      <c r="G8" s="676"/>
      <c r="H8" s="676"/>
      <c r="I8" s="676"/>
    </row>
    <row r="9" spans="1:9">
      <c r="A9" s="1056" t="s">
        <v>1581</v>
      </c>
      <c r="B9" s="1057"/>
      <c r="C9" s="1057"/>
      <c r="D9" s="1057"/>
      <c r="E9" s="1057"/>
      <c r="F9" s="1057"/>
      <c r="G9" s="1057"/>
      <c r="H9" s="1057"/>
      <c r="I9" s="1057"/>
    </row>
    <row r="10" spans="1:9">
      <c r="A10" s="677"/>
      <c r="B10" s="677"/>
      <c r="C10" s="677"/>
      <c r="D10" s="677"/>
      <c r="E10" s="677"/>
      <c r="F10" s="677"/>
      <c r="G10" s="677"/>
      <c r="H10" s="677"/>
      <c r="I10" s="677"/>
    </row>
    <row r="11" spans="1:9">
      <c r="A11" s="677"/>
      <c r="B11" s="677"/>
      <c r="C11" s="677"/>
      <c r="D11" s="677"/>
      <c r="E11" s="677"/>
      <c r="F11" s="677"/>
      <c r="G11" s="677"/>
      <c r="H11" s="677"/>
      <c r="I11" s="677"/>
    </row>
    <row r="12" spans="1:9">
      <c r="A12" s="677"/>
      <c r="B12" s="677"/>
      <c r="C12" s="677"/>
      <c r="D12" s="677"/>
      <c r="E12" s="677"/>
      <c r="F12" s="677"/>
      <c r="G12" s="677"/>
      <c r="H12" s="677"/>
      <c r="I12" s="677"/>
    </row>
    <row r="13" spans="1:9">
      <c r="A13" s="677"/>
      <c r="B13" s="677"/>
      <c r="C13" s="677"/>
      <c r="D13" s="677"/>
      <c r="E13" s="677"/>
      <c r="F13" s="677"/>
      <c r="G13" s="677"/>
      <c r="H13" s="677"/>
      <c r="I13" s="677"/>
    </row>
    <row r="14" spans="1:9">
      <c r="A14" s="677"/>
      <c r="B14" s="677"/>
      <c r="C14" s="677"/>
      <c r="D14" s="677"/>
      <c r="E14" s="677"/>
      <c r="F14" s="677"/>
      <c r="G14" s="677"/>
      <c r="H14" s="677"/>
      <c r="I14" s="677"/>
    </row>
    <row r="15" spans="1:9">
      <c r="A15" s="677"/>
      <c r="B15" s="677"/>
      <c r="C15" s="677"/>
      <c r="D15" s="677"/>
      <c r="E15" s="677"/>
      <c r="F15" s="677"/>
      <c r="G15" s="677"/>
      <c r="H15" s="677"/>
      <c r="I15" s="677"/>
    </row>
    <row r="16" spans="1:9">
      <c r="A16" s="677"/>
      <c r="B16" s="677"/>
      <c r="C16" s="677"/>
      <c r="D16" s="677"/>
      <c r="E16" s="677"/>
      <c r="F16" s="677"/>
      <c r="G16" s="677"/>
      <c r="H16" s="677"/>
      <c r="I16" s="677"/>
    </row>
    <row r="17" spans="1:9">
      <c r="A17" s="677"/>
      <c r="B17" s="677"/>
      <c r="C17" s="677"/>
      <c r="D17" s="677"/>
      <c r="E17" s="677"/>
      <c r="F17" s="677"/>
      <c r="G17" s="677"/>
      <c r="H17" s="677"/>
      <c r="I17" s="677"/>
    </row>
    <row r="18" spans="1:9" ht="30">
      <c r="A18" s="1058" t="s">
        <v>0</v>
      </c>
      <c r="B18" s="1058"/>
      <c r="C18" s="1058"/>
      <c r="D18" s="1058"/>
      <c r="E18" s="1058"/>
      <c r="F18" s="1058"/>
      <c r="G18" s="1058"/>
      <c r="H18" s="1058"/>
      <c r="I18" s="1058"/>
    </row>
    <row r="19" spans="1:9" ht="18.75" customHeight="1">
      <c r="A19" s="678"/>
      <c r="B19" s="678"/>
      <c r="C19" s="678"/>
      <c r="D19" s="678"/>
      <c r="E19" s="678"/>
      <c r="F19" s="678"/>
      <c r="G19" s="678"/>
      <c r="H19" s="678"/>
      <c r="I19" s="678"/>
    </row>
    <row r="20" spans="1:9" ht="18.75" customHeight="1">
      <c r="A20" s="1059" t="s">
        <v>1516</v>
      </c>
      <c r="B20" s="1059"/>
      <c r="C20" s="1059"/>
      <c r="D20" s="1059"/>
      <c r="E20" s="1059"/>
      <c r="F20" s="1059"/>
      <c r="G20" s="1059"/>
      <c r="H20" s="1059"/>
      <c r="I20" s="1059"/>
    </row>
    <row r="21" spans="1:9" ht="18.75" customHeight="1">
      <c r="A21" s="679"/>
      <c r="B21" s="679"/>
      <c r="C21" s="679"/>
      <c r="D21" s="679"/>
      <c r="E21" s="679"/>
      <c r="F21" s="679"/>
      <c r="G21" s="679"/>
      <c r="H21" s="679"/>
      <c r="I21" s="679"/>
    </row>
    <row r="22" spans="1:9" ht="26.25" customHeight="1">
      <c r="A22" s="1060" t="s">
        <v>1</v>
      </c>
      <c r="B22" s="1060"/>
      <c r="C22" s="1060"/>
      <c r="D22" s="1060"/>
      <c r="E22" s="1060"/>
      <c r="F22" s="1060"/>
      <c r="G22" s="1060"/>
      <c r="H22" s="1060"/>
      <c r="I22" s="1060"/>
    </row>
    <row r="23" spans="1:9" ht="18.75">
      <c r="A23" s="680"/>
      <c r="B23" s="680"/>
      <c r="C23" s="680"/>
      <c r="D23" s="680"/>
      <c r="E23" s="680"/>
      <c r="F23" s="680"/>
      <c r="G23" s="680"/>
      <c r="H23" s="680"/>
      <c r="I23" s="680"/>
    </row>
    <row r="24" spans="1:9" ht="18.75" customHeight="1">
      <c r="A24" s="1050" t="s">
        <v>1517</v>
      </c>
      <c r="B24" s="1050"/>
      <c r="C24" s="1050"/>
      <c r="D24" s="1050"/>
      <c r="E24" s="1050"/>
      <c r="F24" s="1050"/>
      <c r="G24" s="1050"/>
      <c r="H24" s="1050"/>
      <c r="I24" s="1050"/>
    </row>
    <row r="25" spans="1:9">
      <c r="A25" s="677"/>
      <c r="B25" s="677"/>
      <c r="C25" s="677"/>
      <c r="D25" s="677"/>
      <c r="E25" s="677"/>
      <c r="F25" s="677"/>
      <c r="G25" s="677"/>
      <c r="H25" s="677"/>
      <c r="I25" s="677"/>
    </row>
    <row r="26" spans="1:9">
      <c r="A26" s="677"/>
      <c r="B26" s="677"/>
      <c r="C26" s="677"/>
      <c r="D26" s="677"/>
      <c r="E26" s="677"/>
      <c r="F26" s="677"/>
      <c r="G26" s="677"/>
      <c r="H26" s="677"/>
      <c r="I26" s="677"/>
    </row>
    <row r="27" spans="1:9">
      <c r="A27" s="677"/>
      <c r="B27" s="677"/>
      <c r="C27" s="677"/>
      <c r="D27" s="677"/>
      <c r="E27" s="677"/>
      <c r="F27" s="677"/>
      <c r="G27" s="677"/>
      <c r="H27" s="677"/>
      <c r="I27" s="677"/>
    </row>
    <row r="28" spans="1:9">
      <c r="A28" s="677"/>
      <c r="B28" s="677"/>
      <c r="C28" s="677"/>
      <c r="D28" s="677"/>
      <c r="E28" s="677"/>
      <c r="F28" s="677"/>
      <c r="G28" s="677"/>
      <c r="H28" s="677"/>
      <c r="I28" s="677"/>
    </row>
    <row r="29" spans="1:9">
      <c r="A29" s="677"/>
      <c r="B29" s="677"/>
      <c r="C29" s="677"/>
      <c r="D29" s="677"/>
      <c r="E29" s="677"/>
      <c r="F29" s="677"/>
      <c r="G29" s="677"/>
      <c r="H29" s="677"/>
      <c r="I29" s="677"/>
    </row>
    <row r="30" spans="1:9">
      <c r="A30" s="677"/>
      <c r="B30" s="677"/>
      <c r="C30" s="677"/>
      <c r="D30" s="677"/>
      <c r="E30" s="677"/>
      <c r="F30" s="677"/>
      <c r="G30" s="677"/>
      <c r="H30" s="677"/>
      <c r="I30" s="677"/>
    </row>
    <row r="31" spans="1:9">
      <c r="A31" s="677"/>
      <c r="B31" s="677"/>
      <c r="C31" s="677"/>
      <c r="D31" s="677"/>
      <c r="E31" s="677"/>
      <c r="F31" s="677"/>
      <c r="G31" s="677"/>
      <c r="H31" s="677"/>
      <c r="I31" s="677"/>
    </row>
    <row r="32" spans="1:9">
      <c r="A32" s="677"/>
      <c r="B32" s="677"/>
      <c r="C32" s="677"/>
      <c r="D32" s="677"/>
      <c r="E32" s="677"/>
      <c r="F32" s="677"/>
      <c r="G32" s="677"/>
      <c r="H32" s="677"/>
      <c r="I32" s="677"/>
    </row>
    <row r="33" spans="1:9">
      <c r="A33" s="677"/>
      <c r="B33" s="677"/>
      <c r="C33" s="677"/>
      <c r="D33" s="677"/>
      <c r="E33" s="677"/>
      <c r="F33" s="677"/>
      <c r="G33" s="677"/>
      <c r="H33" s="677"/>
      <c r="I33" s="677"/>
    </row>
    <row r="34" spans="1:9">
      <c r="A34" s="677"/>
      <c r="B34" s="677"/>
      <c r="C34" s="677"/>
      <c r="D34" s="677"/>
      <c r="E34" s="677"/>
      <c r="F34" s="677"/>
      <c r="G34" s="677"/>
      <c r="H34" s="677"/>
      <c r="I34" s="677"/>
    </row>
    <row r="35" spans="1:9">
      <c r="A35" s="677"/>
      <c r="B35" s="677"/>
      <c r="C35" s="677"/>
      <c r="D35" s="677"/>
      <c r="E35" s="677"/>
      <c r="F35" s="677"/>
      <c r="G35" s="677"/>
      <c r="H35" s="677"/>
      <c r="I35" s="677"/>
    </row>
    <row r="36" spans="1:9">
      <c r="A36" s="1051"/>
      <c r="B36" s="1051"/>
      <c r="C36" s="1051"/>
      <c r="D36" s="1051"/>
      <c r="E36" s="1051"/>
      <c r="F36" s="1051"/>
      <c r="G36" s="1051"/>
      <c r="H36" s="1051"/>
      <c r="I36" s="1051"/>
    </row>
    <row r="37" spans="1:9" ht="50.25" customHeight="1">
      <c r="A37" s="1052" t="s">
        <v>2</v>
      </c>
      <c r="B37" s="1052"/>
      <c r="C37" s="1052"/>
      <c r="D37" s="1052"/>
      <c r="E37" s="1052"/>
      <c r="F37" s="1052"/>
      <c r="G37" s="1052"/>
      <c r="H37" s="1052"/>
      <c r="I37" s="1052"/>
    </row>
    <row r="38" spans="1:9">
      <c r="A38" s="681"/>
      <c r="B38" s="681"/>
      <c r="C38" s="681"/>
      <c r="D38" s="681"/>
      <c r="E38" s="681"/>
      <c r="F38" s="681"/>
      <c r="G38" s="681"/>
      <c r="H38" s="681"/>
      <c r="I38" s="681"/>
    </row>
    <row r="39" spans="1:9" ht="65.25" customHeight="1">
      <c r="A39" s="1053" t="s">
        <v>3</v>
      </c>
      <c r="B39" s="1053"/>
      <c r="C39" s="1053"/>
      <c r="D39" s="1053"/>
      <c r="E39" s="1053"/>
      <c r="F39" s="1053"/>
      <c r="G39" s="1053"/>
      <c r="H39" s="1053"/>
      <c r="I39" s="1053"/>
    </row>
    <row r="40" spans="1:9">
      <c r="A40" s="682"/>
      <c r="B40" s="682"/>
      <c r="C40" s="682"/>
      <c r="D40" s="682"/>
      <c r="E40" s="682"/>
      <c r="F40" s="682"/>
      <c r="G40" s="682"/>
      <c r="H40" s="682"/>
      <c r="I40" s="682"/>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706</v>
      </c>
      <c r="G1" s="140" t="str">
        <f>Naslovnica!A20</f>
        <v>Travanj 2021.</v>
      </c>
    </row>
    <row r="2" spans="1:8" ht="12.75" customHeight="1">
      <c r="A2" s="547" t="s">
        <v>1003</v>
      </c>
      <c r="G2" s="549" t="str">
        <f>Naslovnica!A24</f>
        <v>April 2021</v>
      </c>
    </row>
    <row r="3" spans="1:8" ht="12.75" customHeight="1"/>
    <row r="4" spans="1:8" ht="12.75" customHeight="1">
      <c r="F4" s="73"/>
      <c r="G4" s="14" t="s">
        <v>344</v>
      </c>
    </row>
    <row r="5" spans="1:8" ht="19.5" customHeight="1">
      <c r="A5" s="1110" t="s">
        <v>1435</v>
      </c>
      <c r="B5" s="1111" t="s">
        <v>593</v>
      </c>
      <c r="C5" s="1111"/>
      <c r="D5" s="1111"/>
      <c r="E5" s="1111"/>
      <c r="F5" s="1111"/>
      <c r="G5" s="1111"/>
    </row>
    <row r="6" spans="1:8" ht="26.25" customHeight="1">
      <c r="A6" s="1110"/>
      <c r="B6" s="1092" t="str">
        <f>Naslovnica!A20</f>
        <v>Travanj 2021.</v>
      </c>
      <c r="C6" s="1112"/>
      <c r="D6" s="1113" t="s">
        <v>17</v>
      </c>
      <c r="E6" s="1113"/>
      <c r="F6" s="1114" t="s">
        <v>251</v>
      </c>
      <c r="G6" s="1114"/>
    </row>
    <row r="7" spans="1:8">
      <c r="A7" s="1110"/>
      <c r="B7" s="1090" t="str">
        <f>Naslovnica!A24</f>
        <v>April 2021</v>
      </c>
      <c r="C7" s="1115"/>
      <c r="D7" s="1116" t="s">
        <v>45</v>
      </c>
      <c r="E7" s="1116"/>
      <c r="F7" s="1116" t="s">
        <v>51</v>
      </c>
      <c r="G7" s="1116"/>
    </row>
    <row r="8" spans="1:8">
      <c r="A8" s="1110"/>
      <c r="B8" s="715" t="s">
        <v>27</v>
      </c>
      <c r="C8" s="715" t="s">
        <v>28</v>
      </c>
      <c r="D8" s="696" t="s">
        <v>1432</v>
      </c>
      <c r="E8" s="696" t="s">
        <v>154</v>
      </c>
      <c r="F8" s="696" t="s">
        <v>1432</v>
      </c>
      <c r="G8" s="696" t="s">
        <v>154</v>
      </c>
    </row>
    <row r="9" spans="1:8">
      <c r="A9" s="1110"/>
      <c r="B9" s="716" t="s">
        <v>29</v>
      </c>
      <c r="C9" s="716" t="s">
        <v>30</v>
      </c>
      <c r="D9" s="737" t="s">
        <v>1433</v>
      </c>
      <c r="E9" s="737" t="s">
        <v>155</v>
      </c>
      <c r="F9" s="737" t="s">
        <v>1433</v>
      </c>
      <c r="G9" s="737" t="s">
        <v>155</v>
      </c>
    </row>
    <row r="10" spans="1:8">
      <c r="A10" s="391" t="s">
        <v>33</v>
      </c>
      <c r="B10" s="392">
        <v>871135.28373999998</v>
      </c>
      <c r="C10" s="393">
        <v>0.15034731595682907</v>
      </c>
      <c r="D10" s="860">
        <v>920.85479999997187</v>
      </c>
      <c r="E10" s="394">
        <v>1.0581929802309098E-3</v>
      </c>
      <c r="F10" s="395">
        <v>24929.248380000005</v>
      </c>
      <c r="G10" s="394">
        <v>2.946002195481201E-2</v>
      </c>
      <c r="H10" s="53"/>
    </row>
    <row r="11" spans="1:8">
      <c r="A11" s="391" t="s">
        <v>34</v>
      </c>
      <c r="B11" s="392">
        <v>2030451.03831</v>
      </c>
      <c r="C11" s="393">
        <v>0.35043106333731888</v>
      </c>
      <c r="D11" s="861">
        <v>10481.06510999985</v>
      </c>
      <c r="E11" s="394">
        <v>5.1887232231457858E-3</v>
      </c>
      <c r="F11" s="395">
        <v>75559.907549999887</v>
      </c>
      <c r="G11" s="394">
        <v>3.8651721500534197E-2</v>
      </c>
      <c r="H11" s="53"/>
    </row>
    <row r="12" spans="1:8">
      <c r="A12" s="391" t="s">
        <v>46</v>
      </c>
      <c r="B12" s="392">
        <v>374927.52013000002</v>
      </c>
      <c r="C12" s="393">
        <v>6.470791320481005E-2</v>
      </c>
      <c r="D12" s="861">
        <v>3445.3562699999893</v>
      </c>
      <c r="E12" s="394">
        <v>9.2746209782992306E-3</v>
      </c>
      <c r="F12" s="395">
        <v>19815.887150000024</v>
      </c>
      <c r="G12" s="394">
        <v>5.5801853022134251E-2</v>
      </c>
    </row>
    <row r="13" spans="1:8">
      <c r="A13" s="391" t="s">
        <v>239</v>
      </c>
      <c r="B13" s="392">
        <v>26105.232510000002</v>
      </c>
      <c r="C13" s="393">
        <v>4.505444462606421E-3</v>
      </c>
      <c r="D13" s="861">
        <v>956.02331000000413</v>
      </c>
      <c r="E13" s="394">
        <v>3.8014050557104717E-2</v>
      </c>
      <c r="F13" s="395">
        <v>3260.2847499999989</v>
      </c>
      <c r="G13" s="394">
        <v>0.14271360058474469</v>
      </c>
    </row>
    <row r="14" spans="1:8">
      <c r="A14" s="391" t="s">
        <v>240</v>
      </c>
      <c r="B14" s="392">
        <v>16723.882239999999</v>
      </c>
      <c r="C14" s="393">
        <v>2.8863379248825491E-3</v>
      </c>
      <c r="D14" s="861">
        <v>363.53633999999875</v>
      </c>
      <c r="E14" s="394">
        <v>2.2220577866877367E-2</v>
      </c>
      <c r="F14" s="395">
        <v>1951.6117999999988</v>
      </c>
      <c r="G14" s="394">
        <v>0.13211319193801585</v>
      </c>
    </row>
    <row r="15" spans="1:8">
      <c r="A15" s="391" t="s">
        <v>36</v>
      </c>
      <c r="B15" s="392">
        <v>355441.39461999998</v>
      </c>
      <c r="C15" s="393">
        <v>6.1344845810445629E-2</v>
      </c>
      <c r="D15" s="861">
        <v>4340.8085499999579</v>
      </c>
      <c r="E15" s="394">
        <v>1.2363432936949081E-2</v>
      </c>
      <c r="F15" s="395">
        <v>24341.877730000007</v>
      </c>
      <c r="G15" s="394">
        <v>7.3518312435614463E-2</v>
      </c>
    </row>
    <row r="16" spans="1:8">
      <c r="A16" s="391" t="s">
        <v>37</v>
      </c>
      <c r="B16" s="392">
        <v>339550.01071</v>
      </c>
      <c r="C16" s="393">
        <v>5.8602186934948702E-2</v>
      </c>
      <c r="D16" s="861">
        <v>2743.439469999983</v>
      </c>
      <c r="E16" s="394">
        <v>8.1454452028641988E-3</v>
      </c>
      <c r="F16" s="395">
        <v>14038.958229999989</v>
      </c>
      <c r="G16" s="394">
        <v>4.3128975569462602E-2</v>
      </c>
    </row>
    <row r="17" spans="1:9">
      <c r="A17" s="391" t="s">
        <v>38</v>
      </c>
      <c r="B17" s="392">
        <v>1779818.1850999999</v>
      </c>
      <c r="C17" s="393">
        <v>0.30717489236815854</v>
      </c>
      <c r="D17" s="861">
        <v>101.41032000002451</v>
      </c>
      <c r="E17" s="394">
        <v>5.6981156461022309E-5</v>
      </c>
      <c r="F17" s="395">
        <v>87483.09066999983</v>
      </c>
      <c r="G17" s="394">
        <v>5.1693716544633395E-2</v>
      </c>
    </row>
    <row r="18" spans="1:9" ht="18.75" customHeight="1">
      <c r="A18" s="984" t="s">
        <v>370</v>
      </c>
      <c r="B18" s="985">
        <v>5794152.5473600002</v>
      </c>
      <c r="C18" s="986">
        <v>0.99999999999999978</v>
      </c>
      <c r="D18" s="987">
        <v>23352.494169999845</v>
      </c>
      <c r="E18" s="986">
        <v>4.0466649259647269E-3</v>
      </c>
      <c r="F18" s="988">
        <v>251380.86625999957</v>
      </c>
      <c r="G18" s="986">
        <v>4.5352917407218696E-2</v>
      </c>
    </row>
    <row r="19" spans="1:9" ht="12.75" customHeight="1">
      <c r="A19" s="23" t="s">
        <v>589</v>
      </c>
    </row>
    <row r="20" spans="1:9" ht="12.75" customHeight="1"/>
    <row r="22" spans="1:9">
      <c r="A22" s="154" t="s">
        <v>1113</v>
      </c>
      <c r="B22" s="271"/>
      <c r="C22" s="271"/>
      <c r="D22" s="271"/>
      <c r="E22" s="271"/>
      <c r="F22" s="271"/>
      <c r="G22" s="140" t="str">
        <f>Naslovnica!A20</f>
        <v>Travanj 2021.</v>
      </c>
    </row>
    <row r="23" spans="1:9">
      <c r="A23" s="547" t="s">
        <v>1114</v>
      </c>
      <c r="B23" s="271"/>
      <c r="C23" s="271"/>
      <c r="D23" s="271"/>
      <c r="E23" s="271"/>
      <c r="F23" s="271"/>
      <c r="G23" s="549" t="str">
        <f>Naslovnica!A24</f>
        <v>April 2021</v>
      </c>
    </row>
    <row r="24" spans="1:9">
      <c r="A24" s="271"/>
      <c r="B24" s="271"/>
      <c r="C24" s="271"/>
      <c r="D24" s="271"/>
      <c r="E24" s="271"/>
      <c r="F24" s="271"/>
      <c r="G24" s="271"/>
      <c r="H24" s="271"/>
      <c r="I24" s="271"/>
    </row>
    <row r="25" spans="1:9" ht="21.75">
      <c r="A25" s="751"/>
      <c r="B25" s="752" t="s">
        <v>591</v>
      </c>
      <c r="C25" s="1096" t="s">
        <v>592</v>
      </c>
      <c r="D25" s="1096"/>
      <c r="E25" s="1096"/>
      <c r="F25" s="1096"/>
      <c r="G25" s="1096"/>
      <c r="H25" s="271"/>
      <c r="I25" s="271"/>
    </row>
    <row r="26" spans="1:9" ht="33.75">
      <c r="A26" s="1014" t="s">
        <v>1435</v>
      </c>
      <c r="B26" s="751" t="str">
        <f>Naslovnica!A20</f>
        <v>Travanj 2021.</v>
      </c>
      <c r="C26" s="751" t="s">
        <v>263</v>
      </c>
      <c r="D26" s="751" t="s">
        <v>60</v>
      </c>
      <c r="E26" s="751" t="s">
        <v>50</v>
      </c>
      <c r="F26" s="751" t="s">
        <v>879</v>
      </c>
      <c r="G26" s="751" t="s">
        <v>1115</v>
      </c>
      <c r="H26" s="271"/>
      <c r="I26" s="271"/>
    </row>
    <row r="27" spans="1:9" ht="33.75">
      <c r="A27" s="751"/>
      <c r="B27" s="736" t="str">
        <f>Naslovnica!A24</f>
        <v>April 2021</v>
      </c>
      <c r="C27" s="736" t="s">
        <v>264</v>
      </c>
      <c r="D27" s="736" t="s">
        <v>51</v>
      </c>
      <c r="E27" s="736" t="s">
        <v>52</v>
      </c>
      <c r="F27" s="736" t="s">
        <v>53</v>
      </c>
      <c r="G27" s="736" t="s">
        <v>1116</v>
      </c>
      <c r="H27" s="271"/>
      <c r="I27" s="271"/>
    </row>
    <row r="28" spans="1:9">
      <c r="A28" s="391" t="s">
        <v>33</v>
      </c>
      <c r="B28" s="740">
        <v>272.80880000000002</v>
      </c>
      <c r="C28" s="389">
        <v>-2.0791785123265294E-3</v>
      </c>
      <c r="D28" s="389">
        <v>2.6911538882801178E-3</v>
      </c>
      <c r="E28" s="389">
        <v>2.8911169511418811E-2</v>
      </c>
      <c r="F28" s="389">
        <v>5.9306783083297621E-2</v>
      </c>
      <c r="G28" s="739">
        <v>37958</v>
      </c>
      <c r="H28" s="271"/>
      <c r="I28" s="271"/>
    </row>
    <row r="29" spans="1:9">
      <c r="A29" s="391" t="s">
        <v>34</v>
      </c>
      <c r="B29" s="738">
        <v>278.91800000000001</v>
      </c>
      <c r="C29" s="389">
        <v>1.5321843088096365E-3</v>
      </c>
      <c r="D29" s="389">
        <v>2.5479819315425312E-2</v>
      </c>
      <c r="E29" s="389">
        <v>8.0577438193332407E-2</v>
      </c>
      <c r="F29" s="389">
        <v>6.0022559087357097E-2</v>
      </c>
      <c r="G29" s="739">
        <v>37893</v>
      </c>
      <c r="H29" s="271"/>
      <c r="I29" s="271"/>
    </row>
    <row r="30" spans="1:9">
      <c r="A30" s="391" t="s">
        <v>46</v>
      </c>
      <c r="B30" s="738">
        <v>183.67769999999999</v>
      </c>
      <c r="C30" s="389">
        <v>4.383844791005842E-3</v>
      </c>
      <c r="D30" s="389">
        <v>2.4843046625139698E-2</v>
      </c>
      <c r="E30" s="389">
        <v>0.10057821824892743</v>
      </c>
      <c r="F30" s="389">
        <v>3.532322802545651E-2</v>
      </c>
      <c r="G30" s="739">
        <v>37923</v>
      </c>
      <c r="H30" s="271"/>
      <c r="I30" s="271"/>
    </row>
    <row r="31" spans="1:9">
      <c r="A31" s="391" t="s">
        <v>239</v>
      </c>
      <c r="B31" s="738">
        <v>1305.0409</v>
      </c>
      <c r="C31" s="389">
        <v>4.9341877290678404E-3</v>
      </c>
      <c r="D31" s="389">
        <v>3.1761934047891183E-2</v>
      </c>
      <c r="E31" s="389">
        <v>0.12785128938745949</v>
      </c>
      <c r="F31" s="389">
        <v>8.0574088627907381E-2</v>
      </c>
      <c r="G31" s="739">
        <v>43062</v>
      </c>
      <c r="H31" s="271"/>
      <c r="I31" s="271"/>
    </row>
    <row r="32" spans="1:9">
      <c r="A32" s="391" t="s">
        <v>240</v>
      </c>
      <c r="B32" s="738">
        <v>1129.2625</v>
      </c>
      <c r="C32" s="389">
        <v>-1.147749686195243E-3</v>
      </c>
      <c r="D32" s="389">
        <v>2.7280471806627737E-3</v>
      </c>
      <c r="E32" s="389">
        <v>3.6097446489611329E-2</v>
      </c>
      <c r="F32" s="389">
        <v>3.601713526330097E-2</v>
      </c>
      <c r="G32" s="739">
        <v>43062</v>
      </c>
      <c r="H32" s="271"/>
      <c r="I32" s="271"/>
    </row>
    <row r="33" spans="1:9">
      <c r="A33" s="391" t="s">
        <v>36</v>
      </c>
      <c r="B33" s="738">
        <v>241.5035</v>
      </c>
      <c r="C33" s="389">
        <v>7.8822343194160371E-3</v>
      </c>
      <c r="D33" s="396">
        <v>5.1020998790581862E-2</v>
      </c>
      <c r="E33" s="389">
        <v>0.11798169962234528</v>
      </c>
      <c r="F33" s="389">
        <v>5.6149802745796062E-2</v>
      </c>
      <c r="G33" s="739">
        <v>38425</v>
      </c>
      <c r="H33" s="271"/>
      <c r="I33" s="271"/>
    </row>
    <row r="34" spans="1:9">
      <c r="A34" s="391" t="s">
        <v>37</v>
      </c>
      <c r="B34" s="738">
        <v>227.40520000000001</v>
      </c>
      <c r="C34" s="389">
        <v>-1.3332818055340478E-3</v>
      </c>
      <c r="D34" s="396">
        <v>-3.3419402953538402E-5</v>
      </c>
      <c r="E34" s="389">
        <v>1.8024531412770051E-2</v>
      </c>
      <c r="F34" s="389">
        <v>5.2221004694054995E-2</v>
      </c>
      <c r="G34" s="739">
        <v>38425</v>
      </c>
      <c r="H34" s="271"/>
      <c r="I34" s="271"/>
    </row>
    <row r="35" spans="1:9">
      <c r="A35" s="391" t="s">
        <v>38</v>
      </c>
      <c r="B35" s="738">
        <v>265.75310000000002</v>
      </c>
      <c r="C35" s="389">
        <v>-4.5455124348888765E-3</v>
      </c>
      <c r="D35" s="389">
        <v>3.8218090841753538E-2</v>
      </c>
      <c r="E35" s="389">
        <v>8.9866268919673198E-2</v>
      </c>
      <c r="F35" s="389">
        <v>5.3524489013038412E-2</v>
      </c>
      <c r="G35" s="739">
        <v>37474</v>
      </c>
      <c r="H35" s="271"/>
      <c r="I35" s="271"/>
    </row>
    <row r="36" spans="1:9">
      <c r="A36" s="23" t="s">
        <v>589</v>
      </c>
      <c r="B36" s="775"/>
      <c r="C36" s="776"/>
      <c r="D36" s="776"/>
      <c r="E36" s="776"/>
      <c r="F36" s="776"/>
      <c r="G36" s="777"/>
      <c r="H36" s="271"/>
      <c r="I36" s="271"/>
    </row>
    <row r="37" spans="1:9">
      <c r="A37" s="274" t="s">
        <v>122</v>
      </c>
      <c r="B37" s="271"/>
      <c r="C37" s="271"/>
      <c r="D37" s="271"/>
      <c r="E37" s="271"/>
      <c r="F37" s="271"/>
      <c r="G37" s="271"/>
      <c r="H37" s="271"/>
      <c r="I37" s="271"/>
    </row>
    <row r="38" spans="1:9">
      <c r="A38" s="573" t="s">
        <v>241</v>
      </c>
      <c r="B38" s="273"/>
      <c r="C38" s="273"/>
      <c r="D38" s="273"/>
      <c r="E38" s="273"/>
      <c r="F38" s="273"/>
      <c r="G38" s="273"/>
      <c r="H38" s="273"/>
      <c r="I38" s="273"/>
    </row>
    <row r="39" spans="1:9">
      <c r="A39" s="274" t="s">
        <v>242</v>
      </c>
      <c r="B39" s="272"/>
      <c r="C39" s="272"/>
      <c r="D39" s="272"/>
      <c r="E39" s="272"/>
      <c r="F39" s="272"/>
      <c r="G39" s="272"/>
      <c r="H39" s="272"/>
      <c r="I39" s="272"/>
    </row>
    <row r="40" spans="1:9">
      <c r="A40" s="573" t="s">
        <v>1015</v>
      </c>
      <c r="B40" s="273"/>
      <c r="C40" s="273"/>
      <c r="D40" s="273"/>
      <c r="E40" s="273"/>
      <c r="F40" s="273"/>
      <c r="G40" s="273"/>
      <c r="H40" s="273"/>
      <c r="I40" s="273"/>
    </row>
    <row r="41" spans="1:9">
      <c r="B41" s="272"/>
      <c r="C41" s="272"/>
      <c r="D41" s="272"/>
      <c r="E41" s="272"/>
      <c r="F41" s="272"/>
      <c r="G41" s="272"/>
      <c r="H41" s="272"/>
      <c r="I41" s="272"/>
    </row>
    <row r="42" spans="1:9">
      <c r="A42" s="271"/>
      <c r="B42" s="271"/>
      <c r="C42" s="271"/>
      <c r="D42" s="271"/>
      <c r="E42" s="271"/>
      <c r="F42" s="271"/>
      <c r="G42" s="271"/>
      <c r="H42" s="271"/>
      <c r="I42" s="271"/>
    </row>
    <row r="43" spans="1:9">
      <c r="A43" s="634" t="s">
        <v>87</v>
      </c>
      <c r="B43" s="292"/>
      <c r="C43" s="292"/>
      <c r="D43" s="292"/>
      <c r="E43" s="292"/>
      <c r="F43" s="292"/>
      <c r="G43" s="292"/>
      <c r="H43" s="292"/>
      <c r="I43" s="8"/>
    </row>
    <row r="57" spans="7:7">
      <c r="G57" s="27" t="s">
        <v>865</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707</v>
      </c>
      <c r="S1" s="140" t="str">
        <f>Naslovnica!A20</f>
        <v>Travanj 2021.</v>
      </c>
    </row>
    <row r="2" spans="1:20" ht="12.75" customHeight="1">
      <c r="A2" s="572" t="s">
        <v>1004</v>
      </c>
      <c r="S2" s="549" t="str">
        <f>Naslovnica!A24</f>
        <v>April 2021</v>
      </c>
    </row>
    <row r="3" spans="1:20" ht="12.75" customHeight="1"/>
    <row r="4" spans="1:20" ht="12.75" customHeight="1">
      <c r="P4" s="70"/>
      <c r="Q4" s="70"/>
      <c r="R4" s="70"/>
      <c r="S4" s="25" t="s">
        <v>454</v>
      </c>
    </row>
    <row r="5" spans="1:20" ht="33" customHeight="1">
      <c r="A5" s="1117" t="s">
        <v>588</v>
      </c>
      <c r="B5" s="1086" t="s">
        <v>54</v>
      </c>
      <c r="C5" s="1086"/>
      <c r="D5" s="1086" t="s">
        <v>55</v>
      </c>
      <c r="E5" s="1118"/>
      <c r="F5" s="1086" t="s">
        <v>56</v>
      </c>
      <c r="G5" s="1086"/>
      <c r="H5" s="1119" t="s">
        <v>239</v>
      </c>
      <c r="I5" s="1120"/>
      <c r="J5" s="1119" t="s">
        <v>240</v>
      </c>
      <c r="K5" s="1120"/>
      <c r="L5" s="1086" t="s">
        <v>57</v>
      </c>
      <c r="M5" s="1086"/>
      <c r="N5" s="1086" t="s">
        <v>58</v>
      </c>
      <c r="O5" s="1086"/>
      <c r="P5" s="1086" t="s">
        <v>59</v>
      </c>
      <c r="Q5" s="1086"/>
      <c r="R5" s="1086" t="s">
        <v>453</v>
      </c>
      <c r="S5" s="1086"/>
    </row>
    <row r="6" spans="1:20">
      <c r="A6" s="1117"/>
      <c r="B6" s="741" t="s">
        <v>31</v>
      </c>
      <c r="C6" s="741" t="s">
        <v>32</v>
      </c>
      <c r="D6" s="741" t="s">
        <v>31</v>
      </c>
      <c r="E6" s="741" t="s">
        <v>32</v>
      </c>
      <c r="F6" s="741" t="s">
        <v>31</v>
      </c>
      <c r="G6" s="741" t="s">
        <v>32</v>
      </c>
      <c r="H6" s="741" t="s">
        <v>31</v>
      </c>
      <c r="I6" s="741" t="s">
        <v>32</v>
      </c>
      <c r="J6" s="741" t="s">
        <v>31</v>
      </c>
      <c r="K6" s="741" t="s">
        <v>32</v>
      </c>
      <c r="L6" s="741" t="s">
        <v>32</v>
      </c>
      <c r="M6" s="741" t="s">
        <v>32</v>
      </c>
      <c r="N6" s="741" t="s">
        <v>31</v>
      </c>
      <c r="O6" s="741" t="s">
        <v>32</v>
      </c>
      <c r="P6" s="741" t="s">
        <v>31</v>
      </c>
      <c r="Q6" s="741" t="s">
        <v>32</v>
      </c>
      <c r="R6" s="741" t="s">
        <v>31</v>
      </c>
      <c r="S6" s="741" t="s">
        <v>32</v>
      </c>
    </row>
    <row r="7" spans="1:20">
      <c r="A7" s="1117"/>
      <c r="B7" s="742" t="s">
        <v>29</v>
      </c>
      <c r="C7" s="742" t="s">
        <v>30</v>
      </c>
      <c r="D7" s="742" t="s">
        <v>29</v>
      </c>
      <c r="E7" s="742" t="s">
        <v>30</v>
      </c>
      <c r="F7" s="742" t="s">
        <v>29</v>
      </c>
      <c r="G7" s="742" t="s">
        <v>30</v>
      </c>
      <c r="H7" s="742" t="s">
        <v>29</v>
      </c>
      <c r="I7" s="742" t="s">
        <v>30</v>
      </c>
      <c r="J7" s="742" t="s">
        <v>29</v>
      </c>
      <c r="K7" s="742" t="s">
        <v>30</v>
      </c>
      <c r="L7" s="742" t="s">
        <v>30</v>
      </c>
      <c r="M7" s="742" t="s">
        <v>30</v>
      </c>
      <c r="N7" s="742" t="s">
        <v>29</v>
      </c>
      <c r="O7" s="742" t="s">
        <v>30</v>
      </c>
      <c r="P7" s="742" t="s">
        <v>29</v>
      </c>
      <c r="Q7" s="742" t="s">
        <v>30</v>
      </c>
      <c r="R7" s="742" t="s">
        <v>29</v>
      </c>
      <c r="S7" s="742" t="s">
        <v>30</v>
      </c>
    </row>
    <row r="8" spans="1:20" ht="18">
      <c r="A8" s="376" t="s">
        <v>455</v>
      </c>
      <c r="B8" s="397">
        <v>71159.165099999998</v>
      </c>
      <c r="C8" s="398">
        <v>8.1685550370178078E-2</v>
      </c>
      <c r="D8" s="397">
        <v>80000.188869999998</v>
      </c>
      <c r="E8" s="398">
        <v>3.9400205846372119E-2</v>
      </c>
      <c r="F8" s="397">
        <v>28977.223699999999</v>
      </c>
      <c r="G8" s="398">
        <v>7.7287534641235778E-2</v>
      </c>
      <c r="H8" s="397">
        <v>522.32866000000001</v>
      </c>
      <c r="I8" s="398">
        <v>2.0008581030638749E-2</v>
      </c>
      <c r="J8" s="397">
        <v>3531.7234500000004</v>
      </c>
      <c r="K8" s="398">
        <v>0.21117844525076018</v>
      </c>
      <c r="L8" s="397">
        <v>12102.51844</v>
      </c>
      <c r="M8" s="398">
        <v>3.4049265570035028E-2</v>
      </c>
      <c r="N8" s="397">
        <v>27753.005149999997</v>
      </c>
      <c r="O8" s="398">
        <v>8.1734661388961197E-2</v>
      </c>
      <c r="P8" s="397">
        <v>121930.23506000001</v>
      </c>
      <c r="Q8" s="398">
        <v>6.8507129593773253E-2</v>
      </c>
      <c r="R8" s="397">
        <v>345976.38842999993</v>
      </c>
      <c r="S8" s="398">
        <v>5.9711301282124131E-2</v>
      </c>
      <c r="T8" s="53"/>
    </row>
    <row r="9" spans="1:20" ht="18">
      <c r="A9" s="376" t="s">
        <v>456</v>
      </c>
      <c r="B9" s="397">
        <v>240.148</v>
      </c>
      <c r="C9" s="398">
        <v>2.7567245235002801E-4</v>
      </c>
      <c r="D9" s="397">
        <v>314.67498000000001</v>
      </c>
      <c r="E9" s="398">
        <v>1.5497787145040562E-4</v>
      </c>
      <c r="F9" s="397">
        <v>5065.0206399999997</v>
      </c>
      <c r="G9" s="398">
        <v>1.3509332785824274E-2</v>
      </c>
      <c r="H9" s="397">
        <v>1.36581</v>
      </c>
      <c r="I9" s="398">
        <v>5.231939610102327E-5</v>
      </c>
      <c r="J9" s="397">
        <v>0</v>
      </c>
      <c r="K9" s="398">
        <v>0</v>
      </c>
      <c r="L9" s="397">
        <v>1920.7706799999999</v>
      </c>
      <c r="M9" s="398">
        <v>5.403902609749444E-3</v>
      </c>
      <c r="N9" s="397">
        <v>80.912850000000006</v>
      </c>
      <c r="O9" s="398">
        <v>2.3829435266637457E-4</v>
      </c>
      <c r="P9" s="397">
        <v>854.29708999999991</v>
      </c>
      <c r="Q9" s="398">
        <v>4.7999121323282851E-4</v>
      </c>
      <c r="R9" s="397">
        <v>8477.1900499999992</v>
      </c>
      <c r="S9" s="398">
        <v>1.4630595209065521E-3</v>
      </c>
      <c r="T9" s="53"/>
    </row>
    <row r="10" spans="1:20" ht="18">
      <c r="A10" s="376" t="s">
        <v>457</v>
      </c>
      <c r="B10" s="397">
        <v>801446.51728999999</v>
      </c>
      <c r="C10" s="398">
        <v>0.92000236041409222</v>
      </c>
      <c r="D10" s="397">
        <v>1954171.55504</v>
      </c>
      <c r="E10" s="398">
        <v>0.96243224691403295</v>
      </c>
      <c r="F10" s="397">
        <v>346666.04358</v>
      </c>
      <c r="G10" s="398">
        <v>0.92462149340170918</v>
      </c>
      <c r="H10" s="397">
        <v>25637.05041</v>
      </c>
      <c r="I10" s="398">
        <v>0.98206558398510113</v>
      </c>
      <c r="J10" s="397">
        <v>13211.4573</v>
      </c>
      <c r="K10" s="398">
        <v>0.78997550391744453</v>
      </c>
      <c r="L10" s="397">
        <v>342024.85576999997</v>
      </c>
      <c r="M10" s="398">
        <v>0.96225386504477473</v>
      </c>
      <c r="N10" s="397">
        <v>312360.97604000004</v>
      </c>
      <c r="O10" s="398">
        <v>0.91992627356085888</v>
      </c>
      <c r="P10" s="397">
        <v>1660532.8978900001</v>
      </c>
      <c r="Q10" s="398">
        <v>0.93297894795737368</v>
      </c>
      <c r="R10" s="397">
        <v>5456051.3533199998</v>
      </c>
      <c r="S10" s="398">
        <v>0.9416478611364747</v>
      </c>
      <c r="T10" s="53"/>
    </row>
    <row r="11" spans="1:20" ht="18.75">
      <c r="A11" s="376" t="s">
        <v>458</v>
      </c>
      <c r="B11" s="399">
        <v>761082.13170999999</v>
      </c>
      <c r="C11" s="400">
        <v>0.87366697906408852</v>
      </c>
      <c r="D11" s="399">
        <v>1604437.5981500002</v>
      </c>
      <c r="E11" s="400">
        <v>0.79018777990003619</v>
      </c>
      <c r="F11" s="399">
        <v>168332.85879</v>
      </c>
      <c r="G11" s="400">
        <v>0.44897440105659175</v>
      </c>
      <c r="H11" s="399">
        <v>10982.21623</v>
      </c>
      <c r="I11" s="400">
        <v>0.42069022851235272</v>
      </c>
      <c r="J11" s="399">
        <v>9312.8677299999999</v>
      </c>
      <c r="K11" s="400">
        <v>0.55686039858171121</v>
      </c>
      <c r="L11" s="399">
        <v>232564.73866999999</v>
      </c>
      <c r="M11" s="400">
        <v>0.65429840809237594</v>
      </c>
      <c r="N11" s="399">
        <v>288856.06695999997</v>
      </c>
      <c r="O11" s="400">
        <v>0.85070257060514043</v>
      </c>
      <c r="P11" s="399">
        <v>1175738.0607400001</v>
      </c>
      <c r="Q11" s="400">
        <v>0.66059447565086027</v>
      </c>
      <c r="R11" s="399">
        <v>4251306.5389799997</v>
      </c>
      <c r="S11" s="400">
        <v>0.73372361259577656</v>
      </c>
    </row>
    <row r="12" spans="1:20" ht="19.5">
      <c r="A12" s="383" t="s">
        <v>459</v>
      </c>
      <c r="B12" s="399">
        <v>46094.770479999999</v>
      </c>
      <c r="C12" s="400">
        <v>5.2913446785870705E-2</v>
      </c>
      <c r="D12" s="399">
        <v>478881.20395</v>
      </c>
      <c r="E12" s="400">
        <v>0.23584966833327065</v>
      </c>
      <c r="F12" s="399">
        <v>46314.777139999998</v>
      </c>
      <c r="G12" s="400">
        <v>0.1235299481988975</v>
      </c>
      <c r="H12" s="399">
        <v>2948.0091499999999</v>
      </c>
      <c r="I12" s="400">
        <v>0.11292790243759449</v>
      </c>
      <c r="J12" s="399">
        <v>608.33567000000005</v>
      </c>
      <c r="K12" s="400">
        <v>3.6375266297019808E-2</v>
      </c>
      <c r="L12" s="399">
        <v>85339.513059999997</v>
      </c>
      <c r="M12" s="400">
        <v>0.24009446944477555</v>
      </c>
      <c r="N12" s="399">
        <v>0</v>
      </c>
      <c r="O12" s="400">
        <v>0</v>
      </c>
      <c r="P12" s="399">
        <v>358341.45877999999</v>
      </c>
      <c r="Q12" s="400">
        <v>0.20133599138378644</v>
      </c>
      <c r="R12" s="399">
        <v>1018528.06823</v>
      </c>
      <c r="S12" s="400">
        <v>0.17578551132452905</v>
      </c>
    </row>
    <row r="13" spans="1:20" ht="19.5">
      <c r="A13" s="383" t="s">
        <v>460</v>
      </c>
      <c r="B13" s="399">
        <v>682816.73473999999</v>
      </c>
      <c r="C13" s="400">
        <v>0.78382399091982602</v>
      </c>
      <c r="D13" s="399">
        <v>1034020.82547</v>
      </c>
      <c r="E13" s="400">
        <v>0.50925671487047353</v>
      </c>
      <c r="F13" s="399">
        <v>99264.957129999995</v>
      </c>
      <c r="G13" s="400">
        <v>0.26475772462790004</v>
      </c>
      <c r="H13" s="399">
        <v>6279.7320399999999</v>
      </c>
      <c r="I13" s="400">
        <v>0.24055453394619083</v>
      </c>
      <c r="J13" s="399">
        <v>6042.6147300000002</v>
      </c>
      <c r="K13" s="400">
        <v>0.36131650793063708</v>
      </c>
      <c r="L13" s="399">
        <v>126492.71368</v>
      </c>
      <c r="M13" s="400">
        <v>0.35587502073367822</v>
      </c>
      <c r="N13" s="399">
        <v>249829.92008000001</v>
      </c>
      <c r="O13" s="400">
        <v>0.73576766956244521</v>
      </c>
      <c r="P13" s="399">
        <v>739641.50307000009</v>
      </c>
      <c r="Q13" s="400">
        <v>0.41557138210071892</v>
      </c>
      <c r="R13" s="399">
        <v>2944389.0009400002</v>
      </c>
      <c r="S13" s="400">
        <v>0.50816559917490567</v>
      </c>
    </row>
    <row r="14" spans="1:20" ht="19.5">
      <c r="A14" s="383" t="s">
        <v>461</v>
      </c>
      <c r="B14" s="399">
        <v>0</v>
      </c>
      <c r="C14" s="400">
        <v>0</v>
      </c>
      <c r="D14" s="399">
        <v>0</v>
      </c>
      <c r="E14" s="400">
        <v>0</v>
      </c>
      <c r="F14" s="399">
        <v>0</v>
      </c>
      <c r="G14" s="400">
        <v>0</v>
      </c>
      <c r="H14" s="399">
        <v>476.66503</v>
      </c>
      <c r="I14" s="400">
        <v>1.8259367343976204E-2</v>
      </c>
      <c r="J14" s="399">
        <v>650.49815999999998</v>
      </c>
      <c r="K14" s="400">
        <v>3.8896360944478882E-2</v>
      </c>
      <c r="L14" s="399">
        <v>0</v>
      </c>
      <c r="M14" s="400">
        <v>0</v>
      </c>
      <c r="N14" s="399">
        <v>0</v>
      </c>
      <c r="O14" s="400">
        <v>0</v>
      </c>
      <c r="P14" s="399">
        <v>0</v>
      </c>
      <c r="Q14" s="400">
        <v>0</v>
      </c>
      <c r="R14" s="399">
        <v>1127.16319</v>
      </c>
      <c r="S14" s="400">
        <v>1.9453460722458393E-4</v>
      </c>
    </row>
    <row r="15" spans="1:20" ht="19.5">
      <c r="A15" s="383" t="s">
        <v>462</v>
      </c>
      <c r="B15" s="399">
        <v>28636.915300000001</v>
      </c>
      <c r="C15" s="400">
        <v>3.2873097708459108E-2</v>
      </c>
      <c r="D15" s="399">
        <v>81310.15806999999</v>
      </c>
      <c r="E15" s="400">
        <v>4.004536752488113E-2</v>
      </c>
      <c r="F15" s="399">
        <v>17794.813030000001</v>
      </c>
      <c r="G15" s="400">
        <v>4.7462008187155583E-2</v>
      </c>
      <c r="H15" s="399">
        <v>1277.8100099999999</v>
      </c>
      <c r="I15" s="400">
        <v>4.8948424784591195E-2</v>
      </c>
      <c r="J15" s="399">
        <v>2011.4191699999999</v>
      </c>
      <c r="K15" s="400">
        <v>0.12027226340957541</v>
      </c>
      <c r="L15" s="399">
        <v>17296.542229999999</v>
      </c>
      <c r="M15" s="400">
        <v>4.8662149349519679E-2</v>
      </c>
      <c r="N15" s="399">
        <v>19927.335129999999</v>
      </c>
      <c r="O15" s="400">
        <v>5.8687481965710699E-2</v>
      </c>
      <c r="P15" s="399">
        <v>77755.098889999994</v>
      </c>
      <c r="Q15" s="400">
        <v>4.3687102166354866E-2</v>
      </c>
      <c r="R15" s="399">
        <v>246010.09182999999</v>
      </c>
      <c r="S15" s="400">
        <v>4.2458338785382868E-2</v>
      </c>
    </row>
    <row r="16" spans="1:20" ht="19.5" customHeight="1">
      <c r="A16" s="384" t="s">
        <v>463</v>
      </c>
      <c r="B16" s="399">
        <v>0</v>
      </c>
      <c r="C16" s="400">
        <v>0</v>
      </c>
      <c r="D16" s="399">
        <v>0</v>
      </c>
      <c r="E16" s="400">
        <v>0</v>
      </c>
      <c r="F16" s="399">
        <v>0</v>
      </c>
      <c r="G16" s="400">
        <v>0</v>
      </c>
      <c r="H16" s="399">
        <v>0</v>
      </c>
      <c r="I16" s="400">
        <v>0</v>
      </c>
      <c r="J16" s="399">
        <v>0</v>
      </c>
      <c r="K16" s="400">
        <v>0</v>
      </c>
      <c r="L16" s="399">
        <v>63.826809999999995</v>
      </c>
      <c r="M16" s="400">
        <v>1.7957055921479493E-4</v>
      </c>
      <c r="N16" s="399">
        <v>0</v>
      </c>
      <c r="O16" s="400">
        <v>0</v>
      </c>
      <c r="P16" s="399">
        <v>0</v>
      </c>
      <c r="Q16" s="400">
        <v>0</v>
      </c>
      <c r="R16" s="399">
        <v>63.826809999999995</v>
      </c>
      <c r="S16" s="400">
        <v>1.1015728267127093E-5</v>
      </c>
    </row>
    <row r="17" spans="1:19" ht="18.75" customHeight="1">
      <c r="A17" s="384" t="s">
        <v>464</v>
      </c>
      <c r="B17" s="399">
        <v>3533.71119</v>
      </c>
      <c r="C17" s="400">
        <v>4.0564436499326909E-3</v>
      </c>
      <c r="D17" s="399">
        <v>10225.41066</v>
      </c>
      <c r="E17" s="400">
        <v>5.0360291714107277E-3</v>
      </c>
      <c r="F17" s="399">
        <v>4958.31149</v>
      </c>
      <c r="G17" s="400">
        <v>1.3224720042638605E-2</v>
      </c>
      <c r="H17" s="399">
        <v>0</v>
      </c>
      <c r="I17" s="400">
        <v>0</v>
      </c>
      <c r="J17" s="399">
        <v>0</v>
      </c>
      <c r="K17" s="400">
        <v>0</v>
      </c>
      <c r="L17" s="399">
        <v>3372.1428900000001</v>
      </c>
      <c r="M17" s="400">
        <v>9.4871980051877067E-3</v>
      </c>
      <c r="N17" s="399">
        <v>5098.5866699999997</v>
      </c>
      <c r="O17" s="400">
        <v>1.5015716416379552E-2</v>
      </c>
      <c r="P17" s="399">
        <v>0</v>
      </c>
      <c r="Q17" s="400">
        <v>0</v>
      </c>
      <c r="R17" s="399">
        <v>27188.162899999999</v>
      </c>
      <c r="S17" s="400">
        <v>4.692345028504262E-3</v>
      </c>
    </row>
    <row r="18" spans="1:19" ht="19.5">
      <c r="A18" s="385" t="s">
        <v>465</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row>
    <row r="19" spans="1:19" ht="18.75">
      <c r="A19" s="376" t="s">
        <v>466</v>
      </c>
      <c r="B19" s="399">
        <v>0</v>
      </c>
      <c r="C19" s="400">
        <v>0</v>
      </c>
      <c r="D19" s="399">
        <v>0</v>
      </c>
      <c r="E19" s="400">
        <v>0</v>
      </c>
      <c r="F19" s="399">
        <v>0</v>
      </c>
      <c r="G19" s="400">
        <v>0</v>
      </c>
      <c r="H19" s="399">
        <v>0</v>
      </c>
      <c r="I19" s="400">
        <v>0</v>
      </c>
      <c r="J19" s="399">
        <v>0</v>
      </c>
      <c r="K19" s="400">
        <v>0</v>
      </c>
      <c r="L19" s="399">
        <v>0</v>
      </c>
      <c r="M19" s="400">
        <v>0</v>
      </c>
      <c r="N19" s="399">
        <v>14000.22508</v>
      </c>
      <c r="O19" s="400">
        <v>4.1231702660605107E-2</v>
      </c>
      <c r="P19" s="399">
        <v>0</v>
      </c>
      <c r="Q19" s="400">
        <v>0</v>
      </c>
      <c r="R19" s="399">
        <v>14000.22508</v>
      </c>
      <c r="S19" s="400">
        <v>2.416267946963003E-3</v>
      </c>
    </row>
    <row r="20" spans="1:19" ht="19.5">
      <c r="A20" s="383" t="s">
        <v>467</v>
      </c>
      <c r="B20" s="399">
        <v>40364.385579999995</v>
      </c>
      <c r="C20" s="400">
        <v>4.6335381350003778E-2</v>
      </c>
      <c r="D20" s="399">
        <v>349733.95688999997</v>
      </c>
      <c r="E20" s="400">
        <v>0.17224446701399684</v>
      </c>
      <c r="F20" s="399">
        <v>178333.18479</v>
      </c>
      <c r="G20" s="400">
        <v>0.47564709234511743</v>
      </c>
      <c r="H20" s="399">
        <v>14654.83418</v>
      </c>
      <c r="I20" s="400">
        <v>0.56137535547274842</v>
      </c>
      <c r="J20" s="399">
        <v>3898.5895699999996</v>
      </c>
      <c r="K20" s="400">
        <v>0.23311510533573332</v>
      </c>
      <c r="L20" s="399">
        <v>109460.11709999999</v>
      </c>
      <c r="M20" s="400">
        <v>0.30795545695239879</v>
      </c>
      <c r="N20" s="399">
        <v>23504.909079999998</v>
      </c>
      <c r="O20" s="400">
        <v>6.9223702955718266E-2</v>
      </c>
      <c r="P20" s="399">
        <v>484794.83714999998</v>
      </c>
      <c r="Q20" s="400">
        <v>0.27238447230651347</v>
      </c>
      <c r="R20" s="399">
        <v>1204744.81434</v>
      </c>
      <c r="S20" s="400">
        <v>0.20792424854069819</v>
      </c>
    </row>
    <row r="21" spans="1:19" ht="19.5">
      <c r="A21" s="383" t="s">
        <v>468</v>
      </c>
      <c r="B21" s="399">
        <v>1910.0576299999998</v>
      </c>
      <c r="C21" s="400">
        <v>2.1926073545979244E-3</v>
      </c>
      <c r="D21" s="399">
        <v>155732.14725000001</v>
      </c>
      <c r="E21" s="400">
        <v>7.6698302156740075E-2</v>
      </c>
      <c r="F21" s="399">
        <v>43544.362670000002</v>
      </c>
      <c r="G21" s="400">
        <v>0.11614074809686337</v>
      </c>
      <c r="H21" s="399">
        <v>3764.3075800000001</v>
      </c>
      <c r="I21" s="400">
        <v>0.14419743545888838</v>
      </c>
      <c r="J21" s="399">
        <v>391.61212</v>
      </c>
      <c r="K21" s="400">
        <v>2.341634043938353E-2</v>
      </c>
      <c r="L21" s="399">
        <v>55928.115509999996</v>
      </c>
      <c r="M21" s="400">
        <v>0.15734834590605962</v>
      </c>
      <c r="N21" s="399">
        <v>0</v>
      </c>
      <c r="O21" s="400">
        <v>0</v>
      </c>
      <c r="P21" s="399">
        <v>179966.56428999998</v>
      </c>
      <c r="Q21" s="400">
        <v>0.10111513962303317</v>
      </c>
      <c r="R21" s="399">
        <v>441237.16704999999</v>
      </c>
      <c r="S21" s="400">
        <v>7.6152148816144252E-2</v>
      </c>
    </row>
    <row r="22" spans="1:19" ht="19.5">
      <c r="A22" s="383" t="s">
        <v>469</v>
      </c>
      <c r="B22" s="399">
        <v>21369.398140000001</v>
      </c>
      <c r="C22" s="400">
        <v>2.4530516142120391E-2</v>
      </c>
      <c r="D22" s="399">
        <v>20383.11822</v>
      </c>
      <c r="E22" s="400">
        <v>1.00387144705867E-2</v>
      </c>
      <c r="F22" s="399">
        <v>59690.017039999999</v>
      </c>
      <c r="G22" s="400">
        <v>0.15920414969619584</v>
      </c>
      <c r="H22" s="399">
        <v>3889.4705600000002</v>
      </c>
      <c r="I22" s="400">
        <v>0.14899199072485103</v>
      </c>
      <c r="J22" s="399">
        <v>2084.7028799999998</v>
      </c>
      <c r="K22" s="400">
        <v>0.12465424296123243</v>
      </c>
      <c r="L22" s="399">
        <v>6451.97264</v>
      </c>
      <c r="M22" s="400">
        <v>1.8152001251564302E-2</v>
      </c>
      <c r="N22" s="399">
        <v>6273.6906900000004</v>
      </c>
      <c r="O22" s="400">
        <v>1.8476485030531131E-2</v>
      </c>
      <c r="P22" s="399">
        <v>22780.38379</v>
      </c>
      <c r="Q22" s="400">
        <v>1.2799275780362966E-2</v>
      </c>
      <c r="R22" s="399">
        <v>142922.75396</v>
      </c>
      <c r="S22" s="400">
        <v>2.4666722664235027E-2</v>
      </c>
    </row>
    <row r="23" spans="1:19" ht="19.5">
      <c r="A23" s="383" t="s">
        <v>461</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row>
    <row r="24" spans="1:19" ht="19.5">
      <c r="A24" s="383" t="s">
        <v>470</v>
      </c>
      <c r="B24" s="399">
        <v>0</v>
      </c>
      <c r="C24" s="400">
        <v>0</v>
      </c>
      <c r="D24" s="399">
        <v>0</v>
      </c>
      <c r="E24" s="400">
        <v>0</v>
      </c>
      <c r="F24" s="399">
        <v>0</v>
      </c>
      <c r="G24" s="400">
        <v>0</v>
      </c>
      <c r="H24" s="399">
        <v>0</v>
      </c>
      <c r="I24" s="400">
        <v>0</v>
      </c>
      <c r="J24" s="399">
        <v>0</v>
      </c>
      <c r="K24" s="400">
        <v>0</v>
      </c>
      <c r="L24" s="399">
        <v>0</v>
      </c>
      <c r="M24" s="400">
        <v>0</v>
      </c>
      <c r="N24" s="399">
        <v>4669.1763099999998</v>
      </c>
      <c r="O24" s="400">
        <v>1.3751071013771253E-2</v>
      </c>
      <c r="P24" s="399">
        <v>52399.883649999996</v>
      </c>
      <c r="Q24" s="400">
        <v>2.9441144094758131E-2</v>
      </c>
      <c r="R24" s="399">
        <v>57069.059959999999</v>
      </c>
      <c r="S24" s="400">
        <v>9.8494231026075556E-3</v>
      </c>
    </row>
    <row r="25" spans="1:19" ht="19.5">
      <c r="A25" s="384" t="s">
        <v>463</v>
      </c>
      <c r="B25" s="399">
        <v>0</v>
      </c>
      <c r="C25" s="400">
        <v>0</v>
      </c>
      <c r="D25" s="399">
        <v>0</v>
      </c>
      <c r="E25" s="400">
        <v>0</v>
      </c>
      <c r="F25" s="399">
        <v>0</v>
      </c>
      <c r="G25" s="400">
        <v>0</v>
      </c>
      <c r="H25" s="399">
        <v>0</v>
      </c>
      <c r="I25" s="400">
        <v>0</v>
      </c>
      <c r="J25" s="399">
        <v>0</v>
      </c>
      <c r="K25" s="400">
        <v>0</v>
      </c>
      <c r="L25" s="399">
        <v>681.21424999999999</v>
      </c>
      <c r="M25" s="400">
        <v>1.9165304331767031E-3</v>
      </c>
      <c r="N25" s="399">
        <v>0</v>
      </c>
      <c r="O25" s="400">
        <v>0</v>
      </c>
      <c r="P25" s="399">
        <v>0</v>
      </c>
      <c r="Q25" s="400">
        <v>0</v>
      </c>
      <c r="R25" s="399">
        <v>681.21424999999999</v>
      </c>
      <c r="S25" s="400">
        <v>1.1756926391425144E-4</v>
      </c>
    </row>
    <row r="26" spans="1:19" ht="19.5">
      <c r="A26" s="384" t="s">
        <v>471</v>
      </c>
      <c r="B26" s="399">
        <v>17084.929809999998</v>
      </c>
      <c r="C26" s="400">
        <v>1.9612257853285464E-2</v>
      </c>
      <c r="D26" s="399">
        <v>173618.69141999999</v>
      </c>
      <c r="E26" s="400">
        <v>8.5507450386670084E-2</v>
      </c>
      <c r="F26" s="399">
        <v>75098.805079999991</v>
      </c>
      <c r="G26" s="400">
        <v>0.20030219455205822</v>
      </c>
      <c r="H26" s="399">
        <v>7001.0560400000004</v>
      </c>
      <c r="I26" s="400">
        <v>0.26818592928900903</v>
      </c>
      <c r="J26" s="399">
        <v>1422.27457</v>
      </c>
      <c r="K26" s="400">
        <v>8.5044521935117384E-2</v>
      </c>
      <c r="L26" s="399">
        <v>46398.814700000003</v>
      </c>
      <c r="M26" s="400">
        <v>0.13053857936159818</v>
      </c>
      <c r="N26" s="399">
        <v>12562.042079999999</v>
      </c>
      <c r="O26" s="400">
        <v>3.6996146911415888E-2</v>
      </c>
      <c r="P26" s="399">
        <v>229648.00542</v>
      </c>
      <c r="Q26" s="400">
        <v>0.12902891280835921</v>
      </c>
      <c r="R26" s="399">
        <v>562834.61911999993</v>
      </c>
      <c r="S26" s="400">
        <v>9.7138384693797084E-2</v>
      </c>
    </row>
    <row r="27" spans="1:19" ht="19.5">
      <c r="A27" s="385" t="s">
        <v>465</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row>
    <row r="28" spans="1:19" ht="19.5" customHeight="1">
      <c r="A28" s="383" t="s">
        <v>466</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row>
    <row r="29" spans="1:19" ht="19.5">
      <c r="A29" s="383" t="s">
        <v>472</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row>
    <row r="30" spans="1:19" ht="18">
      <c r="A30" s="376" t="s">
        <v>473</v>
      </c>
      <c r="B30" s="397">
        <v>872845.83039000002</v>
      </c>
      <c r="C30" s="398">
        <v>1.0019635832366205</v>
      </c>
      <c r="D30" s="397">
        <v>2034486.4188900001</v>
      </c>
      <c r="E30" s="398">
        <v>1.0019874306318555</v>
      </c>
      <c r="F30" s="397">
        <v>380708.28792000003</v>
      </c>
      <c r="G30" s="398">
        <v>1.0154183608287692</v>
      </c>
      <c r="H30" s="397">
        <v>26160.744879999998</v>
      </c>
      <c r="I30" s="398">
        <v>1.0021264844118409</v>
      </c>
      <c r="J30" s="397">
        <v>16743.18075</v>
      </c>
      <c r="K30" s="398">
        <v>1.0011539491682047</v>
      </c>
      <c r="L30" s="397">
        <v>356048.14489</v>
      </c>
      <c r="M30" s="398">
        <v>1.0017070332245592</v>
      </c>
      <c r="N30" s="397">
        <v>340194.89404000004</v>
      </c>
      <c r="O30" s="398">
        <v>1.0018992293024864</v>
      </c>
      <c r="P30" s="397">
        <v>1783317.43004</v>
      </c>
      <c r="Q30" s="398">
        <v>1.0019660687643797</v>
      </c>
      <c r="R30" s="397">
        <v>5810504.9318000004</v>
      </c>
      <c r="S30" s="398">
        <v>1.0028222219395055</v>
      </c>
    </row>
    <row r="31" spans="1:19" ht="19.5">
      <c r="A31" s="383" t="s">
        <v>474</v>
      </c>
      <c r="B31" s="399">
        <v>1710.5466399999998</v>
      </c>
      <c r="C31" s="400">
        <v>1.9635832366203363E-3</v>
      </c>
      <c r="D31" s="399">
        <v>4035.3805899999998</v>
      </c>
      <c r="E31" s="400">
        <v>1.9874306318553893E-3</v>
      </c>
      <c r="F31" s="399">
        <v>5780.7677899999999</v>
      </c>
      <c r="G31" s="400">
        <v>1.5418360828769285E-2</v>
      </c>
      <c r="H31" s="399">
        <v>55.512370000000004</v>
      </c>
      <c r="I31" s="400">
        <v>2.1264844118410037E-3</v>
      </c>
      <c r="J31" s="399">
        <v>19.298509999999997</v>
      </c>
      <c r="K31" s="400">
        <v>1.1539491682046189E-3</v>
      </c>
      <c r="L31" s="399">
        <v>606.75027</v>
      </c>
      <c r="M31" s="400">
        <v>1.7070332245592067E-3</v>
      </c>
      <c r="N31" s="399">
        <v>644.88333</v>
      </c>
      <c r="O31" s="400">
        <v>1.8992293024863913E-3</v>
      </c>
      <c r="P31" s="399">
        <v>3499.24494</v>
      </c>
      <c r="Q31" s="400">
        <v>1.9660687643796569E-3</v>
      </c>
      <c r="R31" s="399">
        <v>16352.384440000002</v>
      </c>
      <c r="S31" s="400">
        <v>2.8222219395053153E-3</v>
      </c>
    </row>
    <row r="32" spans="1:19" ht="22.5" customHeight="1">
      <c r="A32" s="989" t="s">
        <v>475</v>
      </c>
      <c r="B32" s="990">
        <v>871135.28374999994</v>
      </c>
      <c r="C32" s="991">
        <v>1</v>
      </c>
      <c r="D32" s="990">
        <v>2030451.0382999999</v>
      </c>
      <c r="E32" s="991">
        <v>1</v>
      </c>
      <c r="F32" s="990">
        <v>374927.52013000002</v>
      </c>
      <c r="G32" s="991">
        <v>1</v>
      </c>
      <c r="H32" s="990">
        <v>26105.232510000002</v>
      </c>
      <c r="I32" s="991">
        <v>1</v>
      </c>
      <c r="J32" s="990">
        <v>16723.882239999999</v>
      </c>
      <c r="K32" s="991">
        <v>1</v>
      </c>
      <c r="L32" s="990">
        <v>355441.39461999998</v>
      </c>
      <c r="M32" s="991">
        <v>1</v>
      </c>
      <c r="N32" s="990">
        <v>339550.01071</v>
      </c>
      <c r="O32" s="991">
        <v>1</v>
      </c>
      <c r="P32" s="990">
        <v>1779818.1850999999</v>
      </c>
      <c r="Q32" s="991">
        <v>1</v>
      </c>
      <c r="R32" s="990">
        <v>5794152.5473599993</v>
      </c>
      <c r="S32" s="991">
        <v>1</v>
      </c>
    </row>
    <row r="33" spans="1:19" ht="19.5">
      <c r="A33" s="385" t="s">
        <v>476</v>
      </c>
      <c r="B33" s="399">
        <v>2.05124</v>
      </c>
      <c r="C33" s="400">
        <v>2.3546744555793573E-6</v>
      </c>
      <c r="D33" s="399">
        <v>7.0995100000000004</v>
      </c>
      <c r="E33" s="400">
        <v>3.4965186877611599E-6</v>
      </c>
      <c r="F33" s="399">
        <v>0</v>
      </c>
      <c r="G33" s="400">
        <v>0</v>
      </c>
      <c r="H33" s="399">
        <v>0</v>
      </c>
      <c r="I33" s="400">
        <v>0</v>
      </c>
      <c r="J33" s="399">
        <v>0</v>
      </c>
      <c r="K33" s="400">
        <v>0</v>
      </c>
      <c r="L33" s="399">
        <v>395.32965999999999</v>
      </c>
      <c r="M33" s="400">
        <v>1.1122217782839961E-3</v>
      </c>
      <c r="N33" s="399">
        <v>9.4807800000000011</v>
      </c>
      <c r="O33" s="400">
        <v>2.792160123975748E-5</v>
      </c>
      <c r="P33" s="399">
        <v>380.66800000000001</v>
      </c>
      <c r="Q33" s="400">
        <v>2.1388027338231291E-4</v>
      </c>
      <c r="R33" s="399">
        <v>794.62918999999999</v>
      </c>
      <c r="S33" s="400">
        <v>1.3714329809318853E-4</v>
      </c>
    </row>
    <row r="34" spans="1:19" ht="19.5">
      <c r="A34" s="385" t="s">
        <v>477</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row>
    <row r="35" spans="1:19" ht="12.75" customHeight="1">
      <c r="A35" s="23" t="s">
        <v>589</v>
      </c>
    </row>
    <row r="36" spans="1:19" ht="12.75" customHeight="1"/>
    <row r="37" spans="1:19" ht="12.75" customHeight="1">
      <c r="A37" s="634" t="s">
        <v>87</v>
      </c>
    </row>
    <row r="38" spans="1:19" ht="12.75" customHeight="1">
      <c r="S38" s="25" t="s">
        <v>866</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1"/>
  <sheetViews>
    <sheetView showGridLines="0" zoomScaleNormal="100" workbookViewId="0"/>
  </sheetViews>
  <sheetFormatPr defaultColWidth="8.85546875" defaultRowHeight="15"/>
  <cols>
    <col min="1" max="1" width="23.85546875" style="271" customWidth="1"/>
    <col min="2" max="2" width="15.140625" style="271" bestFit="1" customWidth="1"/>
    <col min="3" max="3" width="11.85546875" style="271" customWidth="1"/>
    <col min="4" max="4" width="12.5703125" style="271" bestFit="1" customWidth="1"/>
    <col min="5" max="5" width="12.42578125" style="271" customWidth="1"/>
    <col min="6" max="6" width="8.5703125" style="271" customWidth="1"/>
    <col min="7" max="7" width="12.140625" style="271" customWidth="1"/>
    <col min="8" max="8" width="6" style="271" customWidth="1"/>
    <col min="9" max="9" width="8" style="271" customWidth="1"/>
    <col min="10" max="10" width="8.140625" style="271" bestFit="1" customWidth="1"/>
    <col min="11" max="11" width="9" style="271" customWidth="1"/>
    <col min="12" max="12" width="8.85546875" style="271" customWidth="1"/>
    <col min="13" max="16384" width="8.85546875" style="271"/>
  </cols>
  <sheetData>
    <row r="1" spans="1:12" ht="12.75" customHeight="1">
      <c r="A1" s="139" t="s">
        <v>1380</v>
      </c>
      <c r="G1" s="140" t="str">
        <f>Naslovnica!A20</f>
        <v>Travanj 2021.</v>
      </c>
      <c r="L1" s="140"/>
    </row>
    <row r="2" spans="1:12" ht="12.75" customHeight="1">
      <c r="A2" s="547" t="s">
        <v>1381</v>
      </c>
      <c r="G2" s="549" t="str">
        <f>Naslovnica!A24</f>
        <v>April 2021</v>
      </c>
      <c r="L2" s="549"/>
    </row>
    <row r="3" spans="1:12" ht="12.75" customHeight="1"/>
    <row r="4" spans="1:12" s="64" customFormat="1">
      <c r="A4" s="1121" t="s">
        <v>1434</v>
      </c>
      <c r="B4" s="1122" t="s">
        <v>1436</v>
      </c>
      <c r="C4" s="1122"/>
      <c r="D4" s="1122"/>
      <c r="E4" s="1122"/>
      <c r="F4" s="1122"/>
      <c r="G4" s="1122"/>
      <c r="H4" s="957"/>
    </row>
    <row r="5" spans="1:12" s="64" customFormat="1" ht="22.15" customHeight="1">
      <c r="A5" s="1121"/>
      <c r="B5" s="1123" t="str">
        <f>G1</f>
        <v>Travanj 2021.</v>
      </c>
      <c r="C5" s="1123"/>
      <c r="D5" s="1124" t="s">
        <v>17</v>
      </c>
      <c r="E5" s="1124"/>
      <c r="F5" s="1121" t="s">
        <v>251</v>
      </c>
      <c r="G5" s="1121"/>
    </row>
    <row r="6" spans="1:12" s="64" customFormat="1">
      <c r="A6" s="1121"/>
      <c r="B6" s="1125" t="str">
        <f>Naslovnica!A24</f>
        <v>April 2021</v>
      </c>
      <c r="C6" s="1126"/>
      <c r="D6" s="1129" t="s">
        <v>45</v>
      </c>
      <c r="E6" s="1129"/>
      <c r="F6" s="1129" t="s">
        <v>51</v>
      </c>
      <c r="G6" s="1129"/>
    </row>
    <row r="7" spans="1:12" s="64" customFormat="1">
      <c r="A7" s="1121"/>
      <c r="B7" s="976" t="s">
        <v>27</v>
      </c>
      <c r="C7" s="976" t="s">
        <v>28</v>
      </c>
      <c r="D7" s="696" t="s">
        <v>1432</v>
      </c>
      <c r="E7" s="696" t="s">
        <v>154</v>
      </c>
      <c r="F7" s="696" t="s">
        <v>1432</v>
      </c>
      <c r="G7" s="696" t="s">
        <v>154</v>
      </c>
    </row>
    <row r="8" spans="1:12" s="64" customFormat="1">
      <c r="A8" s="1121"/>
      <c r="B8" s="977" t="s">
        <v>29</v>
      </c>
      <c r="C8" s="977" t="s">
        <v>30</v>
      </c>
      <c r="D8" s="737" t="s">
        <v>1433</v>
      </c>
      <c r="E8" s="737" t="s">
        <v>155</v>
      </c>
      <c r="F8" s="737" t="s">
        <v>1433</v>
      </c>
      <c r="G8" s="737" t="s">
        <v>155</v>
      </c>
    </row>
    <row r="9" spans="1:12" s="64" customFormat="1">
      <c r="A9" s="1020" t="s">
        <v>929</v>
      </c>
      <c r="B9" s="1021">
        <v>558</v>
      </c>
      <c r="C9" s="1022">
        <v>1.246927374301676E-2</v>
      </c>
      <c r="D9" s="1021">
        <v>8</v>
      </c>
      <c r="E9" s="1022">
        <v>1.4545454545454639E-2</v>
      </c>
      <c r="F9" s="1021">
        <v>10</v>
      </c>
      <c r="G9" s="1022">
        <v>1.8248175182481674E-2</v>
      </c>
    </row>
    <row r="10" spans="1:12" s="64" customFormat="1">
      <c r="A10" s="1020" t="s">
        <v>912</v>
      </c>
      <c r="B10" s="1021">
        <v>1446</v>
      </c>
      <c r="C10" s="1022">
        <v>3.2312849162011173E-2</v>
      </c>
      <c r="D10" s="1021">
        <v>-1</v>
      </c>
      <c r="E10" s="1022">
        <v>-6.9108500345538282E-4</v>
      </c>
      <c r="F10" s="1021">
        <v>-1</v>
      </c>
      <c r="G10" s="1022">
        <v>-6.9108500345538282E-4</v>
      </c>
    </row>
    <row r="11" spans="1:12" s="64" customFormat="1">
      <c r="A11" s="1020" t="s">
        <v>202</v>
      </c>
      <c r="B11" s="1021">
        <v>304</v>
      </c>
      <c r="C11" s="1022">
        <v>6.7932960893854746E-3</v>
      </c>
      <c r="D11" s="1021">
        <v>1</v>
      </c>
      <c r="E11" s="1022">
        <v>3.3003300330032292E-3</v>
      </c>
      <c r="F11" s="1021">
        <v>-4</v>
      </c>
      <c r="G11" s="1022">
        <v>-1.2987012987012991E-2</v>
      </c>
    </row>
    <row r="12" spans="1:12" s="64" customFormat="1">
      <c r="A12" s="1020" t="s">
        <v>931</v>
      </c>
      <c r="B12" s="1021">
        <v>844</v>
      </c>
      <c r="C12" s="1022">
        <v>1.8860335195530726E-2</v>
      </c>
      <c r="D12" s="1021">
        <v>-4</v>
      </c>
      <c r="E12" s="1022">
        <v>-4.7169811320755262E-3</v>
      </c>
      <c r="F12" s="1021">
        <v>-14</v>
      </c>
      <c r="G12" s="1022">
        <v>-1.631701631701632E-2</v>
      </c>
    </row>
    <row r="13" spans="1:12" s="64" customFormat="1">
      <c r="A13" s="1020" t="s">
        <v>203</v>
      </c>
      <c r="B13" s="1021">
        <v>361</v>
      </c>
      <c r="C13" s="1022">
        <v>8.0670391061452521E-3</v>
      </c>
      <c r="D13" s="1021">
        <v>0</v>
      </c>
      <c r="E13" s="1022">
        <v>0</v>
      </c>
      <c r="F13" s="1021">
        <v>-1</v>
      </c>
      <c r="G13" s="1022">
        <v>-2.7624309392265678E-3</v>
      </c>
    </row>
    <row r="14" spans="1:12" s="64" customFormat="1">
      <c r="A14" s="1020" t="s">
        <v>204</v>
      </c>
      <c r="B14" s="1021">
        <v>3661</v>
      </c>
      <c r="C14" s="1022">
        <v>8.1810055865921785E-2</v>
      </c>
      <c r="D14" s="1021">
        <v>-5</v>
      </c>
      <c r="E14" s="1022">
        <v>-1.3638843426077019E-3</v>
      </c>
      <c r="F14" s="1021">
        <v>-27</v>
      </c>
      <c r="G14" s="1022">
        <v>-7.3210412147505233E-3</v>
      </c>
    </row>
    <row r="15" spans="1:12" s="64" customFormat="1">
      <c r="A15" s="1020" t="s">
        <v>205</v>
      </c>
      <c r="B15" s="1021">
        <v>1832</v>
      </c>
      <c r="C15" s="1022">
        <v>4.0938547486033518E-2</v>
      </c>
      <c r="D15" s="1021">
        <v>7</v>
      </c>
      <c r="E15" s="1022">
        <v>3.8356164383561708E-3</v>
      </c>
      <c r="F15" s="1021">
        <v>43</v>
      </c>
      <c r="G15" s="1022">
        <v>2.4035774175517055E-2</v>
      </c>
    </row>
    <row r="16" spans="1:12" s="64" customFormat="1" ht="24">
      <c r="A16" s="1023" t="s">
        <v>206</v>
      </c>
      <c r="B16" s="1021">
        <v>4367</v>
      </c>
      <c r="C16" s="1022">
        <v>9.7586592178770956E-2</v>
      </c>
      <c r="D16" s="1021">
        <v>-9</v>
      </c>
      <c r="E16" s="1022">
        <v>-2.0566727605119128E-3</v>
      </c>
      <c r="F16" s="1021">
        <v>-39</v>
      </c>
      <c r="G16" s="1022">
        <v>-8.8515660463005519E-3</v>
      </c>
    </row>
    <row r="17" spans="1:12" s="64" customFormat="1">
      <c r="A17" s="1020" t="s">
        <v>207</v>
      </c>
      <c r="B17" s="1021">
        <v>3688</v>
      </c>
      <c r="C17" s="1022">
        <v>8.2413407821229051E-2</v>
      </c>
      <c r="D17" s="1021">
        <v>9</v>
      </c>
      <c r="E17" s="1022">
        <v>2.4463169339494772E-3</v>
      </c>
      <c r="F17" s="1021">
        <v>4</v>
      </c>
      <c r="G17" s="1022">
        <v>1.0857763300760048E-3</v>
      </c>
    </row>
    <row r="18" spans="1:12" s="64" customFormat="1">
      <c r="A18" s="1020" t="s">
        <v>208</v>
      </c>
      <c r="B18" s="1021">
        <v>4076</v>
      </c>
      <c r="C18" s="1022">
        <v>9.108379888268156E-2</v>
      </c>
      <c r="D18" s="1021">
        <v>11</v>
      </c>
      <c r="E18" s="1022">
        <v>2.7060270602705661E-3</v>
      </c>
      <c r="F18" s="1021">
        <v>5</v>
      </c>
      <c r="G18" s="1022">
        <v>1.228199459592183E-3</v>
      </c>
    </row>
    <row r="19" spans="1:12" s="64" customFormat="1">
      <c r="A19" s="1020" t="s">
        <v>681</v>
      </c>
      <c r="B19" s="1021">
        <v>2971</v>
      </c>
      <c r="C19" s="1022">
        <v>6.6391061452513972E-2</v>
      </c>
      <c r="D19" s="1021">
        <v>7</v>
      </c>
      <c r="E19" s="1022">
        <v>2.3616734143050433E-3</v>
      </c>
      <c r="F19" s="1021">
        <v>20</v>
      </c>
      <c r="G19" s="1022">
        <v>6.7773636055574737E-3</v>
      </c>
    </row>
    <row r="20" spans="1:12" s="64" customFormat="1">
      <c r="A20" s="1020" t="s">
        <v>209</v>
      </c>
      <c r="B20" s="1021">
        <v>807</v>
      </c>
      <c r="C20" s="1022">
        <v>1.8033519553072627E-2</v>
      </c>
      <c r="D20" s="1021">
        <v>1</v>
      </c>
      <c r="E20" s="1022">
        <v>1.2406947890819531E-3</v>
      </c>
      <c r="F20" s="1021">
        <v>-7</v>
      </c>
      <c r="G20" s="1022">
        <v>-8.5995085995086429E-3</v>
      </c>
    </row>
    <row r="21" spans="1:12" s="64" customFormat="1">
      <c r="A21" s="1020" t="s">
        <v>210</v>
      </c>
      <c r="B21" s="1021">
        <v>3632</v>
      </c>
      <c r="C21" s="1022">
        <v>8.1162011173184362E-2</v>
      </c>
      <c r="D21" s="1021">
        <v>1</v>
      </c>
      <c r="E21" s="1022">
        <v>2.754062241807631E-4</v>
      </c>
      <c r="F21" s="1021">
        <v>-24</v>
      </c>
      <c r="G21" s="1022">
        <v>-6.5645514223194867E-3</v>
      </c>
    </row>
    <row r="22" spans="1:12" s="64" customFormat="1">
      <c r="A22" s="1020" t="s">
        <v>215</v>
      </c>
      <c r="B22" s="1021">
        <v>91</v>
      </c>
      <c r="C22" s="1022">
        <v>2.0335195530726256E-3</v>
      </c>
      <c r="D22" s="1021">
        <v>0</v>
      </c>
      <c r="E22" s="1022">
        <v>0</v>
      </c>
      <c r="F22" s="1021">
        <v>2</v>
      </c>
      <c r="G22" s="1022">
        <v>2.2471910112359605E-2</v>
      </c>
    </row>
    <row r="23" spans="1:12" s="64" customFormat="1">
      <c r="A23" s="1020" t="s">
        <v>250</v>
      </c>
      <c r="B23" s="1021">
        <v>208</v>
      </c>
      <c r="C23" s="1022">
        <v>4.6480446927374304E-3</v>
      </c>
      <c r="D23" s="1021">
        <v>0</v>
      </c>
      <c r="E23" s="1022">
        <v>0</v>
      </c>
      <c r="F23" s="1021">
        <v>-2</v>
      </c>
      <c r="G23" s="1022">
        <v>-9.52380952380949E-3</v>
      </c>
    </row>
    <row r="24" spans="1:12" s="64" customFormat="1">
      <c r="A24" s="1020" t="s">
        <v>249</v>
      </c>
      <c r="B24" s="1021">
        <v>9909</v>
      </c>
      <c r="C24" s="1022">
        <v>0.22143016759776538</v>
      </c>
      <c r="D24" s="1021">
        <v>-47</v>
      </c>
      <c r="E24" s="1022">
        <v>-4.7207713941341822E-3</v>
      </c>
      <c r="F24" s="1021">
        <v>-497</v>
      </c>
      <c r="G24" s="1022">
        <v>-4.7760907168940991E-2</v>
      </c>
    </row>
    <row r="25" spans="1:12" s="64" customFormat="1">
      <c r="A25" s="1023" t="s">
        <v>211</v>
      </c>
      <c r="B25" s="1021">
        <v>1736</v>
      </c>
      <c r="C25" s="1022">
        <v>3.8793296089385476E-2</v>
      </c>
      <c r="D25" s="1021">
        <v>1</v>
      </c>
      <c r="E25" s="1022">
        <v>5.7636887608070175E-4</v>
      </c>
      <c r="F25" s="1021">
        <v>4</v>
      </c>
      <c r="G25" s="1022">
        <v>2.3094688221709792E-3</v>
      </c>
    </row>
    <row r="26" spans="1:12" s="64" customFormat="1" ht="24">
      <c r="A26" s="1023" t="s">
        <v>935</v>
      </c>
      <c r="B26" s="1021">
        <v>755</v>
      </c>
      <c r="C26" s="1022">
        <v>1.6871508379888267E-2</v>
      </c>
      <c r="D26" s="1021">
        <v>-1</v>
      </c>
      <c r="E26" s="1022">
        <v>-1.322751322751281E-3</v>
      </c>
      <c r="F26" s="1021">
        <v>-3</v>
      </c>
      <c r="G26" s="1022">
        <v>-3.9577836411609502E-3</v>
      </c>
    </row>
    <row r="27" spans="1:12" s="64" customFormat="1">
      <c r="A27" s="1020" t="s">
        <v>213</v>
      </c>
      <c r="B27" s="1021">
        <v>2652</v>
      </c>
      <c r="C27" s="1022">
        <v>5.9262569832402232E-2</v>
      </c>
      <c r="D27" s="1021">
        <v>-2</v>
      </c>
      <c r="E27" s="1022">
        <v>-7.5357950263754692E-4</v>
      </c>
      <c r="F27" s="1021">
        <v>50</v>
      </c>
      <c r="G27" s="1022">
        <v>1.9215987701767911E-2</v>
      </c>
    </row>
    <row r="28" spans="1:12" s="64" customFormat="1">
      <c r="A28" s="1020" t="s">
        <v>214</v>
      </c>
      <c r="B28" s="1021">
        <v>852</v>
      </c>
      <c r="C28" s="1022">
        <v>1.9039106145251398E-2</v>
      </c>
      <c r="D28" s="1021">
        <v>1</v>
      </c>
      <c r="E28" s="1022">
        <v>1.175088131609936E-3</v>
      </c>
      <c r="F28" s="1021">
        <v>3</v>
      </c>
      <c r="G28" s="1022">
        <v>3.5335689045936647E-3</v>
      </c>
    </row>
    <row r="29" spans="1:12" s="64" customFormat="1" ht="18" customHeight="1">
      <c r="A29" s="1024" t="s">
        <v>1379</v>
      </c>
      <c r="B29" s="1025">
        <v>44750</v>
      </c>
      <c r="C29" s="1026">
        <v>1</v>
      </c>
      <c r="D29" s="1025">
        <v>-22</v>
      </c>
      <c r="E29" s="1026">
        <v>-4.9137854015901539E-4</v>
      </c>
      <c r="F29" s="1025">
        <v>-478</v>
      </c>
      <c r="G29" s="1026">
        <v>-1.0568674272574463E-2</v>
      </c>
    </row>
    <row r="30" spans="1:12">
      <c r="A30" s="29" t="s">
        <v>586</v>
      </c>
      <c r="I30" s="973"/>
      <c r="J30" s="973"/>
      <c r="K30" s="973"/>
      <c r="L30" s="974"/>
    </row>
    <row r="31" spans="1:12">
      <c r="A31" s="33" t="s">
        <v>1012</v>
      </c>
      <c r="B31" s="849"/>
      <c r="C31" s="956"/>
      <c r="D31" s="773"/>
      <c r="E31" s="848"/>
      <c r="F31" s="848"/>
      <c r="G31" s="848"/>
      <c r="I31" s="973"/>
      <c r="J31" s="973"/>
      <c r="K31" s="973"/>
      <c r="L31" s="974"/>
    </row>
    <row r="32" spans="1:12" ht="12.75" customHeight="1"/>
    <row r="33" spans="1:8">
      <c r="A33" s="139" t="s">
        <v>939</v>
      </c>
      <c r="H33" s="952"/>
    </row>
    <row r="34" spans="1:8">
      <c r="A34" s="547" t="s">
        <v>940</v>
      </c>
      <c r="H34" s="953"/>
    </row>
    <row r="35" spans="1:8">
      <c r="D35" s="778"/>
      <c r="E35" s="778" t="s">
        <v>43</v>
      </c>
      <c r="G35" s="734" t="s">
        <v>1542</v>
      </c>
      <c r="H35" s="321"/>
    </row>
    <row r="36" spans="1:8" ht="12.75" customHeight="1">
      <c r="D36" s="779"/>
      <c r="E36" s="779" t="s">
        <v>44</v>
      </c>
      <c r="F36" s="538"/>
      <c r="G36" s="549" t="s">
        <v>1543</v>
      </c>
      <c r="H36" s="322"/>
    </row>
    <row r="37" spans="1:8" ht="12.75" customHeight="1">
      <c r="D37" s="779"/>
      <c r="E37" s="779"/>
      <c r="F37" s="538"/>
      <c r="G37" s="549"/>
      <c r="H37" s="322"/>
    </row>
    <row r="38" spans="1:8" ht="23.45" customHeight="1">
      <c r="A38" s="743"/>
      <c r="B38" s="744"/>
      <c r="C38" s="744" t="s">
        <v>1502</v>
      </c>
      <c r="D38" s="744"/>
      <c r="E38" s="1098" t="s">
        <v>578</v>
      </c>
      <c r="F38" s="1098"/>
      <c r="G38" s="1098"/>
      <c r="H38" s="322"/>
    </row>
    <row r="39" spans="1:8" ht="24">
      <c r="A39" s="743"/>
      <c r="B39" s="745"/>
      <c r="C39" s="746" t="s">
        <v>1503</v>
      </c>
      <c r="D39" s="745"/>
      <c r="E39" s="1102" t="s">
        <v>579</v>
      </c>
      <c r="F39" s="1102"/>
      <c r="G39" s="747" t="s">
        <v>580</v>
      </c>
      <c r="H39" s="322"/>
    </row>
    <row r="40" spans="1:8" ht="24">
      <c r="A40" s="1006" t="s">
        <v>1437</v>
      </c>
      <c r="B40" s="1015" t="s">
        <v>1438</v>
      </c>
      <c r="C40" s="1015" t="s">
        <v>1439</v>
      </c>
      <c r="D40" s="1015" t="s">
        <v>1440</v>
      </c>
      <c r="E40" s="1015" t="s">
        <v>1438</v>
      </c>
      <c r="F40" s="1015" t="s">
        <v>1439</v>
      </c>
      <c r="G40" s="1015" t="s">
        <v>1440</v>
      </c>
      <c r="H40" s="322"/>
    </row>
    <row r="41" spans="1:8" ht="12.75" customHeight="1">
      <c r="A41" s="78" t="s">
        <v>6</v>
      </c>
      <c r="B41" s="387">
        <v>6</v>
      </c>
      <c r="C41" s="387">
        <v>7</v>
      </c>
      <c r="D41" s="387">
        <v>13</v>
      </c>
      <c r="E41" s="387">
        <v>1</v>
      </c>
      <c r="F41" s="387">
        <v>0</v>
      </c>
      <c r="G41" s="388">
        <v>8.3333333333333259E-2</v>
      </c>
      <c r="H41" s="322"/>
    </row>
    <row r="42" spans="1:8" ht="12.75" customHeight="1">
      <c r="A42" s="78" t="s">
        <v>7</v>
      </c>
      <c r="B42" s="387">
        <v>292</v>
      </c>
      <c r="C42" s="387">
        <v>110</v>
      </c>
      <c r="D42" s="387">
        <v>402</v>
      </c>
      <c r="E42" s="387">
        <v>-136</v>
      </c>
      <c r="F42" s="387">
        <v>-46</v>
      </c>
      <c r="G42" s="388">
        <v>-0.31164383561643838</v>
      </c>
      <c r="H42" s="322"/>
    </row>
    <row r="43" spans="1:8" ht="12.75" customHeight="1">
      <c r="A43" s="78" t="s">
        <v>8</v>
      </c>
      <c r="B43" s="387">
        <v>1036</v>
      </c>
      <c r="C43" s="387">
        <v>777</v>
      </c>
      <c r="D43" s="387">
        <v>1813</v>
      </c>
      <c r="E43" s="387">
        <v>-98</v>
      </c>
      <c r="F43" s="387">
        <v>-72</v>
      </c>
      <c r="G43" s="388">
        <v>-8.572869389813409E-2</v>
      </c>
      <c r="H43" s="322"/>
    </row>
    <row r="44" spans="1:8" ht="12.75" customHeight="1">
      <c r="A44" s="78" t="s">
        <v>9</v>
      </c>
      <c r="B44" s="387">
        <v>1997</v>
      </c>
      <c r="C44" s="387">
        <v>1849</v>
      </c>
      <c r="D44" s="387">
        <v>3846</v>
      </c>
      <c r="E44" s="387">
        <v>-95</v>
      </c>
      <c r="F44" s="387">
        <v>-168</v>
      </c>
      <c r="G44" s="388">
        <v>-6.4005840837186634E-2</v>
      </c>
      <c r="H44" s="322"/>
    </row>
    <row r="45" spans="1:8" ht="12.75" customHeight="1">
      <c r="A45" s="78" t="s">
        <v>10</v>
      </c>
      <c r="B45" s="387">
        <v>3125</v>
      </c>
      <c r="C45" s="387">
        <v>3185</v>
      </c>
      <c r="D45" s="387">
        <v>6310</v>
      </c>
      <c r="E45" s="387">
        <v>-73</v>
      </c>
      <c r="F45" s="387">
        <v>-22</v>
      </c>
      <c r="G45" s="388">
        <v>-1.4832162373145996E-2</v>
      </c>
      <c r="H45" s="322"/>
    </row>
    <row r="46" spans="1:8" ht="12.75" customHeight="1">
      <c r="A46" s="78" t="s">
        <v>11</v>
      </c>
      <c r="B46" s="387">
        <v>3784</v>
      </c>
      <c r="C46" s="387">
        <v>3703</v>
      </c>
      <c r="D46" s="387">
        <v>7487</v>
      </c>
      <c r="E46" s="387">
        <v>-92</v>
      </c>
      <c r="F46" s="387">
        <v>-93</v>
      </c>
      <c r="G46" s="388">
        <v>-2.4113660062565212E-2</v>
      </c>
      <c r="H46" s="322"/>
    </row>
    <row r="47" spans="1:8" ht="12.75" customHeight="1">
      <c r="A47" s="78" t="s">
        <v>12</v>
      </c>
      <c r="B47" s="387">
        <v>4142</v>
      </c>
      <c r="C47" s="387">
        <v>4322</v>
      </c>
      <c r="D47" s="387">
        <v>8464</v>
      </c>
      <c r="E47" s="387">
        <v>12</v>
      </c>
      <c r="F47" s="387">
        <v>19</v>
      </c>
      <c r="G47" s="388">
        <v>3.6760346258746246E-3</v>
      </c>
      <c r="H47" s="322"/>
    </row>
    <row r="48" spans="1:8">
      <c r="A48" s="78" t="s">
        <v>39</v>
      </c>
      <c r="B48" s="387">
        <v>6054</v>
      </c>
      <c r="C48" s="387">
        <v>6070</v>
      </c>
      <c r="D48" s="387">
        <v>12124</v>
      </c>
      <c r="E48" s="387">
        <v>67</v>
      </c>
      <c r="F48" s="387">
        <v>121</v>
      </c>
      <c r="G48" s="388">
        <v>1.5750670241286846E-2</v>
      </c>
      <c r="H48" s="324"/>
    </row>
    <row r="49" spans="1:8" ht="12.75" customHeight="1">
      <c r="A49" s="78" t="s">
        <v>40</v>
      </c>
      <c r="B49" s="387">
        <v>2446</v>
      </c>
      <c r="C49" s="387">
        <v>1605</v>
      </c>
      <c r="D49" s="387">
        <v>4051</v>
      </c>
      <c r="E49" s="387">
        <v>105</v>
      </c>
      <c r="F49" s="387">
        <v>106</v>
      </c>
      <c r="G49" s="388">
        <v>5.4947916666666652E-2</v>
      </c>
    </row>
    <row r="50" spans="1:8" ht="12.75" customHeight="1">
      <c r="A50" s="78" t="s">
        <v>41</v>
      </c>
      <c r="B50" s="387">
        <v>200</v>
      </c>
      <c r="C50" s="387">
        <v>64</v>
      </c>
      <c r="D50" s="387">
        <v>264</v>
      </c>
      <c r="E50" s="387">
        <v>6</v>
      </c>
      <c r="F50" s="387">
        <v>4</v>
      </c>
      <c r="G50" s="388">
        <v>3.937007874015741E-2</v>
      </c>
    </row>
    <row r="51" spans="1:8" ht="12.75" customHeight="1">
      <c r="A51" s="78" t="s">
        <v>42</v>
      </c>
      <c r="B51" s="387">
        <v>0</v>
      </c>
      <c r="C51" s="387">
        <v>0</v>
      </c>
      <c r="D51" s="387">
        <v>0</v>
      </c>
      <c r="E51" s="387">
        <v>0</v>
      </c>
      <c r="F51" s="387">
        <v>0</v>
      </c>
      <c r="G51" s="388">
        <v>0</v>
      </c>
    </row>
    <row r="52" spans="1:8" ht="24">
      <c r="A52" s="981" t="s">
        <v>585</v>
      </c>
      <c r="B52" s="982">
        <v>23082</v>
      </c>
      <c r="C52" s="982">
        <v>21692</v>
      </c>
      <c r="D52" s="982">
        <v>44774</v>
      </c>
      <c r="E52" s="982">
        <v>-303</v>
      </c>
      <c r="F52" s="982">
        <v>-151</v>
      </c>
      <c r="G52" s="983">
        <v>-1.0038029539223503E-2</v>
      </c>
      <c r="H52" s="184"/>
    </row>
    <row r="53" spans="1:8" ht="12.75" customHeight="1">
      <c r="A53" s="33" t="s">
        <v>1012</v>
      </c>
      <c r="H53" s="184"/>
    </row>
    <row r="54" spans="1:8" ht="12.75" customHeight="1">
      <c r="B54" s="184"/>
      <c r="C54" s="184"/>
      <c r="D54" s="184"/>
      <c r="E54" s="184"/>
      <c r="F54" s="184"/>
      <c r="G54" s="184"/>
      <c r="H54" s="184"/>
    </row>
    <row r="55" spans="1:8">
      <c r="A55" s="635" t="s">
        <v>87</v>
      </c>
    </row>
    <row r="56" spans="1:8">
      <c r="G56" s="839" t="s">
        <v>867</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30"/>
      <c r="J68" s="1130"/>
      <c r="K68" s="204"/>
      <c r="L68" s="204"/>
    </row>
    <row r="69" spans="9:12" ht="12.75" customHeight="1">
      <c r="I69" s="340"/>
      <c r="J69" s="1127"/>
      <c r="K69" s="204"/>
      <c r="L69" s="204"/>
    </row>
    <row r="70" spans="9:12" ht="12.75" customHeight="1">
      <c r="I70" s="342"/>
      <c r="J70" s="1128"/>
      <c r="K70" s="204"/>
      <c r="L70" s="204"/>
    </row>
    <row r="71" spans="9:12" ht="12.75" customHeight="1">
      <c r="I71" s="344"/>
      <c r="J71" s="345"/>
      <c r="K71" s="204"/>
      <c r="L71" s="204"/>
    </row>
    <row r="72" spans="9:12" ht="12.75" customHeight="1">
      <c r="I72" s="344"/>
      <c r="J72" s="345"/>
      <c r="K72" s="204"/>
      <c r="L72" s="204"/>
    </row>
    <row r="73" spans="9:12" ht="12.75" customHeight="1">
      <c r="I73" s="344"/>
      <c r="J73" s="345"/>
      <c r="K73" s="204"/>
      <c r="L73" s="204"/>
    </row>
    <row r="74" spans="9:12" ht="12.75" customHeight="1">
      <c r="I74" s="344"/>
      <c r="J74" s="345"/>
      <c r="K74" s="204"/>
      <c r="L74" s="204"/>
    </row>
    <row r="75" spans="9:12" ht="12.75" customHeight="1">
      <c r="I75" s="344"/>
      <c r="J75" s="345"/>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587</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8"/>
  <sheetViews>
    <sheetView showGridLines="0" zoomScaleNormal="100" workbookViewId="0"/>
  </sheetViews>
  <sheetFormatPr defaultColWidth="8.85546875" defaultRowHeight="15"/>
  <cols>
    <col min="1" max="1" width="28" style="271" customWidth="1"/>
    <col min="2" max="2" width="11.7109375" style="271" customWidth="1"/>
    <col min="3" max="3" width="10.85546875" style="271" customWidth="1"/>
    <col min="4" max="4" width="11.28515625" style="271" customWidth="1"/>
    <col min="5" max="5" width="11.140625" style="271" customWidth="1"/>
    <col min="6" max="6" width="11.28515625" style="271" customWidth="1"/>
    <col min="7" max="8" width="11.140625" style="271" customWidth="1"/>
    <col min="9" max="9" width="11.28515625" style="271" customWidth="1"/>
    <col min="10" max="11" width="10.140625" style="271" customWidth="1"/>
    <col min="12" max="12" width="11" style="271" customWidth="1"/>
    <col min="13" max="16384" width="8.85546875" style="271"/>
  </cols>
  <sheetData>
    <row r="1" spans="1:12">
      <c r="A1" s="153" t="s">
        <v>1382</v>
      </c>
      <c r="I1" s="140" t="str">
        <f>Naslovnica!A20</f>
        <v>Travanj 2021.</v>
      </c>
      <c r="L1" s="140"/>
    </row>
    <row r="2" spans="1:12">
      <c r="A2" s="574" t="s">
        <v>1383</v>
      </c>
      <c r="I2" s="549" t="str">
        <f>Naslovnica!A24</f>
        <v>April 2021</v>
      </c>
      <c r="L2" s="549"/>
    </row>
    <row r="3" spans="1:12" ht="10.15" customHeight="1">
      <c r="A3" s="574"/>
      <c r="I3" s="549"/>
      <c r="L3" s="549"/>
    </row>
    <row r="4" spans="1:12" ht="12.75" customHeight="1">
      <c r="I4" s="14" t="s">
        <v>594</v>
      </c>
    </row>
    <row r="5" spans="1:12" ht="19.899999999999999" customHeight="1">
      <c r="A5" s="1104" t="s">
        <v>1441</v>
      </c>
      <c r="B5" s="1106" t="s">
        <v>1420</v>
      </c>
      <c r="C5" s="1106"/>
      <c r="D5" s="1106"/>
      <c r="E5" s="1106"/>
      <c r="F5" s="1107" t="s">
        <v>1422</v>
      </c>
      <c r="G5" s="1108" t="s">
        <v>1419</v>
      </c>
      <c r="H5" s="1104" t="s">
        <v>1421</v>
      </c>
      <c r="I5" s="1104" t="s">
        <v>1443</v>
      </c>
    </row>
    <row r="6" spans="1:12" s="64" customFormat="1" ht="69" customHeight="1">
      <c r="A6" s="1104"/>
      <c r="B6" s="1007" t="s">
        <v>1415</v>
      </c>
      <c r="C6" s="1007" t="s">
        <v>1416</v>
      </c>
      <c r="D6" s="1007" t="s">
        <v>1417</v>
      </c>
      <c r="E6" s="1007" t="s">
        <v>1418</v>
      </c>
      <c r="F6" s="1107"/>
      <c r="G6" s="1108"/>
      <c r="H6" s="1104"/>
      <c r="I6" s="1104"/>
      <c r="J6" s="957"/>
    </row>
    <row r="7" spans="1:12" s="64" customFormat="1">
      <c r="A7" s="992" t="s">
        <v>929</v>
      </c>
      <c r="B7" s="1027">
        <v>160.1</v>
      </c>
      <c r="C7" s="1027">
        <v>10.85731</v>
      </c>
      <c r="D7" s="1027">
        <v>0</v>
      </c>
      <c r="E7" s="1027">
        <v>0</v>
      </c>
      <c r="F7" s="1028">
        <v>170.95731000000001</v>
      </c>
      <c r="G7" s="1029">
        <v>4.5977405949844119E-3</v>
      </c>
      <c r="H7" s="1028">
        <v>674.23533999999927</v>
      </c>
      <c r="I7" s="1028">
        <v>21804.135170000001</v>
      </c>
    </row>
    <row r="8" spans="1:12" s="64" customFormat="1">
      <c r="A8" s="992" t="s">
        <v>912</v>
      </c>
      <c r="B8" s="1027">
        <v>3.26322</v>
      </c>
      <c r="C8" s="1027">
        <v>38.706300000000006</v>
      </c>
      <c r="D8" s="1027">
        <v>0</v>
      </c>
      <c r="E8" s="1027">
        <v>0</v>
      </c>
      <c r="F8" s="1028">
        <v>41.969520000000003</v>
      </c>
      <c r="G8" s="1029">
        <v>-0.91434638359438358</v>
      </c>
      <c r="H8" s="1028">
        <v>643.37998999999763</v>
      </c>
      <c r="I8" s="1028">
        <v>18880.344769999989</v>
      </c>
    </row>
    <row r="9" spans="1:12" s="64" customFormat="1">
      <c r="A9" s="992" t="s">
        <v>202</v>
      </c>
      <c r="B9" s="1027">
        <v>11.83548</v>
      </c>
      <c r="C9" s="1027">
        <v>49.226999999999997</v>
      </c>
      <c r="D9" s="1027">
        <v>0</v>
      </c>
      <c r="E9" s="1027">
        <v>0</v>
      </c>
      <c r="F9" s="1028">
        <v>61.062479999999994</v>
      </c>
      <c r="G9" s="1029">
        <v>6.4975682052104133E-4</v>
      </c>
      <c r="H9" s="1028">
        <v>256.14241999998922</v>
      </c>
      <c r="I9" s="1028">
        <v>37827.844909999978</v>
      </c>
    </row>
    <row r="10" spans="1:12" s="64" customFormat="1">
      <c r="A10" s="992" t="s">
        <v>931</v>
      </c>
      <c r="B10" s="1027">
        <v>609.96030000000007</v>
      </c>
      <c r="C10" s="1027">
        <v>21.831</v>
      </c>
      <c r="D10" s="1027">
        <v>0</v>
      </c>
      <c r="E10" s="1027">
        <v>0</v>
      </c>
      <c r="F10" s="1028">
        <v>631.79130000000009</v>
      </c>
      <c r="G10" s="1029">
        <v>-3.7248399606517602E-3</v>
      </c>
      <c r="H10" s="1028">
        <v>2565.8866299999936</v>
      </c>
      <c r="I10" s="1028">
        <v>92881.27929000002</v>
      </c>
    </row>
    <row r="11" spans="1:12" s="64" customFormat="1">
      <c r="A11" s="992" t="s">
        <v>203</v>
      </c>
      <c r="B11" s="1027">
        <v>6.82</v>
      </c>
      <c r="C11" s="1027">
        <v>70.754779999999997</v>
      </c>
      <c r="D11" s="1027">
        <v>0</v>
      </c>
      <c r="E11" s="1027">
        <v>0</v>
      </c>
      <c r="F11" s="1028">
        <v>77.574780000000004</v>
      </c>
      <c r="G11" s="1029">
        <v>0.11608271480426957</v>
      </c>
      <c r="H11" s="1028">
        <v>434.28970000000027</v>
      </c>
      <c r="I11" s="1028">
        <v>6221.1506399999989</v>
      </c>
    </row>
    <row r="12" spans="1:12" s="64" customFormat="1">
      <c r="A12" s="992" t="s">
        <v>204</v>
      </c>
      <c r="B12" s="1027">
        <v>884.48005000000001</v>
      </c>
      <c r="C12" s="1027">
        <v>86.088530000000006</v>
      </c>
      <c r="D12" s="1027">
        <v>0</v>
      </c>
      <c r="E12" s="1027">
        <v>20.704849999999997</v>
      </c>
      <c r="F12" s="1028">
        <v>991.27342999999996</v>
      </c>
      <c r="G12" s="1029">
        <v>3.7047956727085385E-3</v>
      </c>
      <c r="H12" s="1028">
        <v>4112.8733800000336</v>
      </c>
      <c r="I12" s="1028">
        <v>158561.03137000007</v>
      </c>
    </row>
    <row r="13" spans="1:12" s="64" customFormat="1">
      <c r="A13" s="993" t="s">
        <v>205</v>
      </c>
      <c r="B13" s="1027">
        <v>254.56549999999999</v>
      </c>
      <c r="C13" s="1027">
        <v>459.94990999999999</v>
      </c>
      <c r="D13" s="1027">
        <v>0</v>
      </c>
      <c r="E13" s="1027">
        <v>104.10741</v>
      </c>
      <c r="F13" s="1028">
        <v>818.62281999999993</v>
      </c>
      <c r="G13" s="1029">
        <v>9.8047237920123598E-2</v>
      </c>
      <c r="H13" s="1028">
        <v>3047.5402199999953</v>
      </c>
      <c r="I13" s="1028">
        <v>111965.25677999994</v>
      </c>
    </row>
    <row r="14" spans="1:12" s="64" customFormat="1">
      <c r="A14" s="994" t="s">
        <v>206</v>
      </c>
      <c r="B14" s="1027">
        <v>81.400000000000006</v>
      </c>
      <c r="C14" s="1027">
        <v>222.30769000000001</v>
      </c>
      <c r="D14" s="1027">
        <v>0</v>
      </c>
      <c r="E14" s="1027">
        <v>0.6452</v>
      </c>
      <c r="F14" s="1028">
        <v>304.35289</v>
      </c>
      <c r="G14" s="1029">
        <v>-8.4796622212079953E-4</v>
      </c>
      <c r="H14" s="1028">
        <v>1247.5691800000059</v>
      </c>
      <c r="I14" s="1028">
        <v>92630.119850000046</v>
      </c>
    </row>
    <row r="15" spans="1:12" s="64" customFormat="1">
      <c r="A15" s="994" t="s">
        <v>207</v>
      </c>
      <c r="B15" s="1027">
        <v>2636.5</v>
      </c>
      <c r="C15" s="1027">
        <v>149.58767</v>
      </c>
      <c r="D15" s="1027">
        <v>0</v>
      </c>
      <c r="E15" s="1027">
        <v>0</v>
      </c>
      <c r="F15" s="1028">
        <v>2786.0876699999999</v>
      </c>
      <c r="G15" s="1029">
        <v>0.83436393338405579</v>
      </c>
      <c r="H15" s="1028">
        <v>5982.8689799999702</v>
      </c>
      <c r="I15" s="1028">
        <v>161724.13156999994</v>
      </c>
    </row>
    <row r="16" spans="1:12" s="64" customFormat="1">
      <c r="A16" s="994" t="s">
        <v>208</v>
      </c>
      <c r="B16" s="1027">
        <v>5.6</v>
      </c>
      <c r="C16" s="1027">
        <v>1036.9220600000001</v>
      </c>
      <c r="D16" s="1027">
        <v>0</v>
      </c>
      <c r="E16" s="1027">
        <v>0</v>
      </c>
      <c r="F16" s="1028">
        <v>1042.52206</v>
      </c>
      <c r="G16" s="1029">
        <v>-2.1023647473952467E-2</v>
      </c>
      <c r="H16" s="1028">
        <v>4262.6788000000233</v>
      </c>
      <c r="I16" s="1028">
        <v>263505.82554000005</v>
      </c>
    </row>
    <row r="17" spans="1:12" s="64" customFormat="1">
      <c r="A17" s="994" t="s">
        <v>681</v>
      </c>
      <c r="B17" s="1027">
        <v>281.3</v>
      </c>
      <c r="C17" s="1027">
        <v>6.5359999999999996</v>
      </c>
      <c r="D17" s="1027">
        <v>0</v>
      </c>
      <c r="E17" s="1027">
        <v>0</v>
      </c>
      <c r="F17" s="1028">
        <v>287.83600000000001</v>
      </c>
      <c r="G17" s="1029">
        <v>4.1864943691649614E-3</v>
      </c>
      <c r="H17" s="1028">
        <v>1154.4923400000043</v>
      </c>
      <c r="I17" s="1028">
        <v>38960.457750000001</v>
      </c>
    </row>
    <row r="18" spans="1:12" s="64" customFormat="1">
      <c r="A18" s="993" t="s">
        <v>209</v>
      </c>
      <c r="B18" s="1027">
        <v>257.75</v>
      </c>
      <c r="C18" s="1027">
        <v>20.416</v>
      </c>
      <c r="D18" s="1027">
        <v>0</v>
      </c>
      <c r="E18" s="1027">
        <v>0</v>
      </c>
      <c r="F18" s="1028">
        <v>278.166</v>
      </c>
      <c r="G18" s="1029">
        <v>4.3485233041070597</v>
      </c>
      <c r="H18" s="1028">
        <v>903.49799999999959</v>
      </c>
      <c r="I18" s="1028">
        <v>23934.782020000006</v>
      </c>
    </row>
    <row r="19" spans="1:12" s="64" customFormat="1">
      <c r="A19" s="993" t="s">
        <v>210</v>
      </c>
      <c r="B19" s="1027">
        <v>1120.5</v>
      </c>
      <c r="C19" s="1027">
        <v>78.971329999999995</v>
      </c>
      <c r="D19" s="1027">
        <v>0</v>
      </c>
      <c r="E19" s="1027">
        <v>123.39280000000001</v>
      </c>
      <c r="F19" s="1028">
        <v>1322.8641300000002</v>
      </c>
      <c r="G19" s="1029">
        <v>4.4155160276438297</v>
      </c>
      <c r="H19" s="1028">
        <v>1718.1647200000007</v>
      </c>
      <c r="I19" s="1028">
        <v>39562.074709999986</v>
      </c>
    </row>
    <row r="20" spans="1:12" s="64" customFormat="1">
      <c r="A20" s="993" t="s">
        <v>215</v>
      </c>
      <c r="B20" s="1027">
        <v>23.356999999999999</v>
      </c>
      <c r="C20" s="1027">
        <v>18.39</v>
      </c>
      <c r="D20" s="1027">
        <v>0</v>
      </c>
      <c r="E20" s="1027">
        <v>0</v>
      </c>
      <c r="F20" s="1028">
        <v>41.747</v>
      </c>
      <c r="G20" s="1029">
        <v>-0.30623667421690504</v>
      </c>
      <c r="H20" s="1028">
        <v>170.4678399999998</v>
      </c>
      <c r="I20" s="1028">
        <v>2116.4367999999999</v>
      </c>
    </row>
    <row r="21" spans="1:12" s="64" customFormat="1">
      <c r="A21" s="993" t="s">
        <v>250</v>
      </c>
      <c r="B21" s="1027">
        <v>0</v>
      </c>
      <c r="C21" s="1027">
        <v>37.314999999999998</v>
      </c>
      <c r="D21" s="1027">
        <v>0</v>
      </c>
      <c r="E21" s="1027">
        <v>0</v>
      </c>
      <c r="F21" s="1028">
        <v>37.314999999999998</v>
      </c>
      <c r="G21" s="1029">
        <v>3.4229490022172904E-2</v>
      </c>
      <c r="H21" s="1028">
        <v>155.23900000000003</v>
      </c>
      <c r="I21" s="1028">
        <v>1328.93724</v>
      </c>
    </row>
    <row r="22" spans="1:12" s="64" customFormat="1">
      <c r="A22" s="993" t="s">
        <v>249</v>
      </c>
      <c r="B22" s="1027">
        <v>0</v>
      </c>
      <c r="C22" s="1027">
        <v>6.5369999999999999</v>
      </c>
      <c r="D22" s="1027">
        <v>0</v>
      </c>
      <c r="E22" s="1027">
        <v>0</v>
      </c>
      <c r="F22" s="1028">
        <v>6.5369999999999999</v>
      </c>
      <c r="G22" s="1029">
        <v>-0.79952083732022206</v>
      </c>
      <c r="H22" s="1028">
        <v>64.307880000007572</v>
      </c>
      <c r="I22" s="1028">
        <v>54877.685920000011</v>
      </c>
    </row>
    <row r="23" spans="1:12" s="64" customFormat="1">
      <c r="A23" s="993" t="s">
        <v>211</v>
      </c>
      <c r="B23" s="1027">
        <v>0</v>
      </c>
      <c r="C23" s="1027">
        <v>179.07292999999999</v>
      </c>
      <c r="D23" s="1027">
        <v>0</v>
      </c>
      <c r="E23" s="1027">
        <v>0</v>
      </c>
      <c r="F23" s="1028">
        <v>179.07292999999999</v>
      </c>
      <c r="G23" s="1029">
        <v>-0.11901734774886719</v>
      </c>
      <c r="H23" s="1028">
        <v>875.40391000000091</v>
      </c>
      <c r="I23" s="1028">
        <v>33032.945070000002</v>
      </c>
    </row>
    <row r="24" spans="1:12" s="64" customFormat="1" ht="24">
      <c r="A24" s="992" t="s">
        <v>212</v>
      </c>
      <c r="B24" s="1027">
        <v>0</v>
      </c>
      <c r="C24" s="1027">
        <v>208.61473999999998</v>
      </c>
      <c r="D24" s="1027">
        <v>0</v>
      </c>
      <c r="E24" s="1027">
        <v>0</v>
      </c>
      <c r="F24" s="1028">
        <v>208.61473999999998</v>
      </c>
      <c r="G24" s="1029">
        <v>-0.13257338104036687</v>
      </c>
      <c r="H24" s="1028">
        <v>1152.1939399999974</v>
      </c>
      <c r="I24" s="1028">
        <v>35556.588990000011</v>
      </c>
    </row>
    <row r="25" spans="1:12" s="64" customFormat="1">
      <c r="A25" s="993" t="s">
        <v>213</v>
      </c>
      <c r="B25" s="1027">
        <v>0</v>
      </c>
      <c r="C25" s="1027">
        <v>268.26959999999997</v>
      </c>
      <c r="D25" s="1027">
        <v>0</v>
      </c>
      <c r="E25" s="1027">
        <v>0</v>
      </c>
      <c r="F25" s="1028">
        <v>268.26959999999997</v>
      </c>
      <c r="G25" s="1029">
        <v>-0.76353854678244382</v>
      </c>
      <c r="H25" s="1028">
        <v>1826.7147399999994</v>
      </c>
      <c r="I25" s="1028">
        <v>34236.145679999994</v>
      </c>
    </row>
    <row r="26" spans="1:12" s="64" customFormat="1">
      <c r="A26" s="993" t="s">
        <v>214</v>
      </c>
      <c r="B26" s="1027">
        <v>0</v>
      </c>
      <c r="C26" s="1027">
        <v>124.47302000000001</v>
      </c>
      <c r="D26" s="1027">
        <v>0</v>
      </c>
      <c r="E26" s="1027">
        <v>1.8715999999999999</v>
      </c>
      <c r="F26" s="1028">
        <v>126.34462000000001</v>
      </c>
      <c r="G26" s="1029">
        <v>-0.19225578458350523</v>
      </c>
      <c r="H26" s="1028">
        <v>521.0483299999978</v>
      </c>
      <c r="I26" s="1028">
        <v>43939.35238000004</v>
      </c>
    </row>
    <row r="27" spans="1:12" s="64" customFormat="1" ht="21.6" customHeight="1">
      <c r="A27" s="963" t="s">
        <v>1377</v>
      </c>
      <c r="B27" s="1030">
        <v>6337.4315500000002</v>
      </c>
      <c r="C27" s="1030">
        <v>3094.8278699999996</v>
      </c>
      <c r="D27" s="1030">
        <v>0</v>
      </c>
      <c r="E27" s="1030">
        <v>250.72185999999999</v>
      </c>
      <c r="F27" s="1031">
        <v>9682.98128</v>
      </c>
      <c r="G27" s="1032">
        <v>0.14013775170240939</v>
      </c>
      <c r="H27" s="1031">
        <v>31768.995340000019</v>
      </c>
      <c r="I27" s="1031">
        <v>1325223.4363500008</v>
      </c>
    </row>
    <row r="28" spans="1:12">
      <c r="A28" s="29" t="s">
        <v>586</v>
      </c>
      <c r="I28" s="973"/>
      <c r="J28" s="973"/>
      <c r="K28" s="973"/>
      <c r="L28" s="974"/>
    </row>
    <row r="29" spans="1:12">
      <c r="A29" s="33" t="s">
        <v>1012</v>
      </c>
      <c r="B29" s="849"/>
      <c r="C29" s="956"/>
      <c r="D29" s="773"/>
      <c r="E29" s="848"/>
      <c r="F29" s="848"/>
      <c r="G29" s="848"/>
      <c r="I29" s="973"/>
      <c r="J29" s="973"/>
      <c r="K29" s="973"/>
      <c r="L29" s="974"/>
    </row>
    <row r="30" spans="1:12" ht="12.75" customHeight="1">
      <c r="A30" s="271" t="s">
        <v>1444</v>
      </c>
    </row>
    <row r="31" spans="1:12" ht="12.75" customHeight="1">
      <c r="A31" s="1018" t="s">
        <v>1448</v>
      </c>
    </row>
    <row r="32" spans="1:12" ht="12.75" customHeight="1"/>
    <row r="33" spans="1:13">
      <c r="A33" s="153" t="s">
        <v>1384</v>
      </c>
      <c r="H33" s="952"/>
      <c r="L33" s="140" t="str">
        <f>I1</f>
        <v>Travanj 2021.</v>
      </c>
    </row>
    <row r="34" spans="1:13">
      <c r="A34" s="574" t="s">
        <v>1385</v>
      </c>
      <c r="H34" s="953"/>
      <c r="L34" s="549" t="str">
        <f>I2</f>
        <v>April 2021</v>
      </c>
    </row>
    <row r="35" spans="1:13" ht="10.15" customHeight="1">
      <c r="A35" s="574"/>
      <c r="H35" s="953"/>
    </row>
    <row r="36" spans="1:13" ht="10.15" customHeight="1">
      <c r="A36" s="574"/>
      <c r="H36" s="953"/>
      <c r="L36" s="14" t="s">
        <v>594</v>
      </c>
    </row>
    <row r="37" spans="1:13" s="64" customFormat="1" ht="14.45" customHeight="1">
      <c r="A37" s="1104" t="s">
        <v>1441</v>
      </c>
      <c r="B37" s="1105" t="s">
        <v>1507</v>
      </c>
      <c r="C37" s="1105"/>
      <c r="D37" s="1105"/>
      <c r="E37" s="1105"/>
      <c r="F37" s="1109" t="s">
        <v>1425</v>
      </c>
      <c r="G37" s="1109"/>
      <c r="H37" s="1109"/>
      <c r="I37" s="1107" t="s">
        <v>1424</v>
      </c>
      <c r="J37" s="1108" t="s">
        <v>1419</v>
      </c>
      <c r="K37" s="1104" t="s">
        <v>1421</v>
      </c>
      <c r="L37" s="1104" t="s">
        <v>1445</v>
      </c>
      <c r="M37" s="957"/>
    </row>
    <row r="38" spans="1:13" s="64" customFormat="1" ht="94.9" customHeight="1">
      <c r="A38" s="1104"/>
      <c r="B38" s="1007" t="s">
        <v>1427</v>
      </c>
      <c r="C38" s="1007" t="s">
        <v>1428</v>
      </c>
      <c r="D38" s="1007" t="s">
        <v>1429</v>
      </c>
      <c r="E38" s="1007" t="s">
        <v>1430</v>
      </c>
      <c r="F38" s="1007" t="s">
        <v>1426</v>
      </c>
      <c r="G38" s="1007" t="s">
        <v>1431</v>
      </c>
      <c r="H38" s="1007" t="s">
        <v>1378</v>
      </c>
      <c r="I38" s="1107"/>
      <c r="J38" s="1108"/>
      <c r="K38" s="1104"/>
      <c r="L38" s="1104"/>
    </row>
    <row r="39" spans="1:13" s="64" customFormat="1">
      <c r="A39" s="992" t="s">
        <v>929</v>
      </c>
      <c r="B39" s="1027">
        <v>0</v>
      </c>
      <c r="C39" s="1027">
        <v>0</v>
      </c>
      <c r="D39" s="1027">
        <v>0</v>
      </c>
      <c r="E39" s="1027">
        <v>0</v>
      </c>
      <c r="F39" s="1027">
        <v>0</v>
      </c>
      <c r="G39" s="1027">
        <v>0</v>
      </c>
      <c r="H39" s="1027">
        <v>0</v>
      </c>
      <c r="I39" s="1028">
        <v>0</v>
      </c>
      <c r="J39" s="1033">
        <v>-1</v>
      </c>
      <c r="K39" s="1028">
        <v>183.48563999999988</v>
      </c>
      <c r="L39" s="1028">
        <v>1946.37264</v>
      </c>
    </row>
    <row r="40" spans="1:13" s="64" customFormat="1">
      <c r="A40" s="992" t="s">
        <v>912</v>
      </c>
      <c r="B40" s="1027">
        <v>0</v>
      </c>
      <c r="C40" s="1027">
        <v>0</v>
      </c>
      <c r="D40" s="1027">
        <v>0</v>
      </c>
      <c r="E40" s="1027">
        <v>0</v>
      </c>
      <c r="F40" s="1027">
        <v>0</v>
      </c>
      <c r="G40" s="1027">
        <v>0.66173999999999999</v>
      </c>
      <c r="H40" s="1027">
        <v>0</v>
      </c>
      <c r="I40" s="1028">
        <v>0.66173999999999999</v>
      </c>
      <c r="J40" s="1033">
        <v>-0.74231810128307474</v>
      </c>
      <c r="K40" s="1028">
        <v>14.604220000000169</v>
      </c>
      <c r="L40" s="1028">
        <v>3959.7423299999996</v>
      </c>
    </row>
    <row r="41" spans="1:13" s="64" customFormat="1">
      <c r="A41" s="992" t="s">
        <v>202</v>
      </c>
      <c r="B41" s="1027">
        <v>0</v>
      </c>
      <c r="C41" s="1027">
        <v>0</v>
      </c>
      <c r="D41" s="1027">
        <v>0</v>
      </c>
      <c r="E41" s="1027">
        <v>0</v>
      </c>
      <c r="F41" s="1027">
        <v>0</v>
      </c>
      <c r="G41" s="1027">
        <v>0</v>
      </c>
      <c r="H41" s="1027">
        <v>0</v>
      </c>
      <c r="I41" s="1028">
        <v>0</v>
      </c>
      <c r="J41" s="1033" t="s">
        <v>150</v>
      </c>
      <c r="K41" s="1028">
        <v>748.86127000000124</v>
      </c>
      <c r="L41" s="1028">
        <v>28372.869540000014</v>
      </c>
    </row>
    <row r="42" spans="1:13" s="64" customFormat="1">
      <c r="A42" s="992" t="s">
        <v>931</v>
      </c>
      <c r="B42" s="1027">
        <v>123.24094000000001</v>
      </c>
      <c r="C42" s="1027">
        <v>0</v>
      </c>
      <c r="D42" s="1027">
        <v>0</v>
      </c>
      <c r="E42" s="1027">
        <v>0</v>
      </c>
      <c r="F42" s="1027">
        <v>0</v>
      </c>
      <c r="G42" s="1027">
        <v>393.93421000000001</v>
      </c>
      <c r="H42" s="1027">
        <v>0</v>
      </c>
      <c r="I42" s="1028">
        <v>517.17515000000003</v>
      </c>
      <c r="J42" s="1033">
        <v>2.9547952982354797E-2</v>
      </c>
      <c r="K42" s="1028">
        <v>2292.5369300000057</v>
      </c>
      <c r="L42" s="1028">
        <v>30873.094980000005</v>
      </c>
      <c r="M42" s="1045"/>
    </row>
    <row r="43" spans="1:13" s="64" customFormat="1">
      <c r="A43" s="992" t="s">
        <v>203</v>
      </c>
      <c r="B43" s="1027">
        <v>0</v>
      </c>
      <c r="C43" s="1027">
        <v>0</v>
      </c>
      <c r="D43" s="1027">
        <v>0</v>
      </c>
      <c r="E43" s="1027">
        <v>0</v>
      </c>
      <c r="F43" s="1027">
        <v>0</v>
      </c>
      <c r="G43" s="1027">
        <v>0</v>
      </c>
      <c r="H43" s="1027">
        <v>0</v>
      </c>
      <c r="I43" s="1028">
        <v>0</v>
      </c>
      <c r="J43" s="1033" t="s">
        <v>150</v>
      </c>
      <c r="K43" s="1028">
        <v>6.5033999999999992</v>
      </c>
      <c r="L43" s="1028">
        <v>319.97057000000007</v>
      </c>
    </row>
    <row r="44" spans="1:13" s="64" customFormat="1">
      <c r="A44" s="992" t="s">
        <v>204</v>
      </c>
      <c r="B44" s="1027">
        <v>162.41974999999999</v>
      </c>
      <c r="C44" s="1027">
        <v>0</v>
      </c>
      <c r="D44" s="1027">
        <v>0</v>
      </c>
      <c r="E44" s="1027">
        <v>0</v>
      </c>
      <c r="F44" s="1027">
        <v>0</v>
      </c>
      <c r="G44" s="1027">
        <v>167.94322</v>
      </c>
      <c r="H44" s="1027">
        <v>0</v>
      </c>
      <c r="I44" s="1028">
        <v>330.36297000000002</v>
      </c>
      <c r="J44" s="1033">
        <v>-0.52556697941396235</v>
      </c>
      <c r="K44" s="1028">
        <v>2094.4895399999987</v>
      </c>
      <c r="L44" s="1028">
        <v>27814.542089999999</v>
      </c>
    </row>
    <row r="45" spans="1:13" s="64" customFormat="1">
      <c r="A45" s="993" t="s">
        <v>205</v>
      </c>
      <c r="B45" s="1027">
        <v>114.66860000000001</v>
      </c>
      <c r="C45" s="1027">
        <v>0</v>
      </c>
      <c r="D45" s="1027">
        <v>0</v>
      </c>
      <c r="E45" s="1027">
        <v>0</v>
      </c>
      <c r="F45" s="1027">
        <v>0</v>
      </c>
      <c r="G45" s="1027">
        <v>575.81137000000001</v>
      </c>
      <c r="H45" s="1027">
        <v>0</v>
      </c>
      <c r="I45" s="1028">
        <v>690.47996999999998</v>
      </c>
      <c r="J45" s="1033">
        <v>-0.27295152757262586</v>
      </c>
      <c r="K45" s="1028">
        <v>2627.7784999999931</v>
      </c>
      <c r="L45" s="1028">
        <v>46220.516399999993</v>
      </c>
    </row>
    <row r="46" spans="1:13" s="64" customFormat="1">
      <c r="A46" s="994" t="s">
        <v>206</v>
      </c>
      <c r="B46" s="1027">
        <v>110.08967</v>
      </c>
      <c r="C46" s="1027">
        <v>0</v>
      </c>
      <c r="D46" s="1027">
        <v>134.10920000000002</v>
      </c>
      <c r="E46" s="1027">
        <v>30.812799999999999</v>
      </c>
      <c r="F46" s="1027">
        <v>0</v>
      </c>
      <c r="G46" s="1027">
        <v>0</v>
      </c>
      <c r="H46" s="1027">
        <v>0</v>
      </c>
      <c r="I46" s="1028">
        <v>275.01166999999998</v>
      </c>
      <c r="J46" s="1033">
        <v>-0.22855338269615433</v>
      </c>
      <c r="K46" s="1028">
        <v>1167.4600300000093</v>
      </c>
      <c r="L46" s="1028">
        <v>40740.504609999989</v>
      </c>
    </row>
    <row r="47" spans="1:13" s="64" customFormat="1">
      <c r="A47" s="994" t="s">
        <v>207</v>
      </c>
      <c r="B47" s="1027">
        <v>0</v>
      </c>
      <c r="C47" s="1027">
        <v>0</v>
      </c>
      <c r="D47" s="1027">
        <v>221.20185999999998</v>
      </c>
      <c r="E47" s="1027">
        <v>263.52588000000003</v>
      </c>
      <c r="F47" s="1027">
        <v>213.53438</v>
      </c>
      <c r="G47" s="1027">
        <v>0</v>
      </c>
      <c r="H47" s="1027">
        <v>0</v>
      </c>
      <c r="I47" s="1028">
        <v>698.2621200000001</v>
      </c>
      <c r="J47" s="1033">
        <v>-0.12418792181472471</v>
      </c>
      <c r="K47" s="1028">
        <v>2695.7329700000009</v>
      </c>
      <c r="L47" s="1028">
        <v>21949.759879999998</v>
      </c>
    </row>
    <row r="48" spans="1:13" s="64" customFormat="1">
      <c r="A48" s="994" t="s">
        <v>208</v>
      </c>
      <c r="B48" s="1027">
        <v>64.382589999999993</v>
      </c>
      <c r="C48" s="1027">
        <v>0</v>
      </c>
      <c r="D48" s="1027">
        <v>239.87973000000002</v>
      </c>
      <c r="E48" s="1027">
        <v>300.63598999999999</v>
      </c>
      <c r="F48" s="1027">
        <v>91.961100000000002</v>
      </c>
      <c r="G48" s="1027">
        <v>0</v>
      </c>
      <c r="H48" s="1027">
        <v>0</v>
      </c>
      <c r="I48" s="1028">
        <v>696.85941000000003</v>
      </c>
      <c r="J48" s="1033">
        <v>4.609941904386794E-3</v>
      </c>
      <c r="K48" s="1028">
        <v>2950.6126299999887</v>
      </c>
      <c r="L48" s="1028">
        <v>117452.17913999996</v>
      </c>
    </row>
    <row r="49" spans="1:12" s="64" customFormat="1">
      <c r="A49" s="994" t="s">
        <v>681</v>
      </c>
      <c r="B49" s="1027">
        <v>0</v>
      </c>
      <c r="C49" s="1027">
        <v>0</v>
      </c>
      <c r="D49" s="1027">
        <v>4.5875900000000005</v>
      </c>
      <c r="E49" s="1027">
        <v>4.8126600000000002</v>
      </c>
      <c r="F49" s="1027">
        <v>0</v>
      </c>
      <c r="G49" s="1027">
        <v>0</v>
      </c>
      <c r="H49" s="1027">
        <v>0</v>
      </c>
      <c r="I49" s="1028">
        <v>9.4002499999999998</v>
      </c>
      <c r="J49" s="1033">
        <v>-0.10609682805944487</v>
      </c>
      <c r="K49" s="1028">
        <v>65.563119999999998</v>
      </c>
      <c r="L49" s="1028">
        <v>318.55696</v>
      </c>
    </row>
    <row r="50" spans="1:12" s="64" customFormat="1">
      <c r="A50" s="993" t="s">
        <v>209</v>
      </c>
      <c r="B50" s="1027">
        <v>0</v>
      </c>
      <c r="C50" s="1027">
        <v>0</v>
      </c>
      <c r="D50" s="1027">
        <v>0</v>
      </c>
      <c r="E50" s="1027">
        <v>0</v>
      </c>
      <c r="F50" s="1027">
        <v>19.454669999999997</v>
      </c>
      <c r="G50" s="1027">
        <v>0</v>
      </c>
      <c r="H50" s="1027">
        <v>0</v>
      </c>
      <c r="I50" s="1028">
        <v>19.454669999999997</v>
      </c>
      <c r="J50" s="1033">
        <v>-0.52269114023182084</v>
      </c>
      <c r="K50" s="1028">
        <v>565.69592999999895</v>
      </c>
      <c r="L50" s="1028">
        <v>5056.9834299999993</v>
      </c>
    </row>
    <row r="51" spans="1:12" s="64" customFormat="1">
      <c r="A51" s="993" t="s">
        <v>210</v>
      </c>
      <c r="B51" s="1027">
        <v>0</v>
      </c>
      <c r="C51" s="1027">
        <v>0</v>
      </c>
      <c r="D51" s="1027">
        <v>0</v>
      </c>
      <c r="E51" s="1027">
        <v>20</v>
      </c>
      <c r="F51" s="1027">
        <v>0</v>
      </c>
      <c r="G51" s="1027">
        <v>8.968020000000001</v>
      </c>
      <c r="H51" s="1027">
        <v>0</v>
      </c>
      <c r="I51" s="1028">
        <v>28.968020000000003</v>
      </c>
      <c r="J51" s="1033">
        <v>0.87361151175921958</v>
      </c>
      <c r="K51" s="1028">
        <v>248.5488899999998</v>
      </c>
      <c r="L51" s="1028">
        <v>1346.0495999999998</v>
      </c>
    </row>
    <row r="52" spans="1:12" s="64" customFormat="1">
      <c r="A52" s="993" t="s">
        <v>215</v>
      </c>
      <c r="B52" s="1027">
        <v>0</v>
      </c>
      <c r="C52" s="1027">
        <v>0</v>
      </c>
      <c r="D52" s="1027">
        <v>0</v>
      </c>
      <c r="E52" s="1027">
        <v>0</v>
      </c>
      <c r="F52" s="1027">
        <v>0</v>
      </c>
      <c r="G52" s="1027">
        <v>0</v>
      </c>
      <c r="H52" s="1027">
        <v>0</v>
      </c>
      <c r="I52" s="1028">
        <v>0</v>
      </c>
      <c r="J52" s="1033" t="s">
        <v>150</v>
      </c>
      <c r="K52" s="1028">
        <v>0</v>
      </c>
      <c r="L52" s="1028">
        <v>0</v>
      </c>
    </row>
    <row r="53" spans="1:12" s="64" customFormat="1">
      <c r="A53" s="993" t="s">
        <v>250</v>
      </c>
      <c r="B53" s="1027">
        <v>0</v>
      </c>
      <c r="C53" s="1027">
        <v>0</v>
      </c>
      <c r="D53" s="1027">
        <v>0</v>
      </c>
      <c r="E53" s="1027">
        <v>0</v>
      </c>
      <c r="F53" s="1027">
        <v>0</v>
      </c>
      <c r="G53" s="1027">
        <v>0</v>
      </c>
      <c r="H53" s="1027">
        <v>0</v>
      </c>
      <c r="I53" s="1028">
        <v>0</v>
      </c>
      <c r="J53" s="1033">
        <v>-1</v>
      </c>
      <c r="K53" s="1028">
        <v>37.610309999999998</v>
      </c>
      <c r="L53" s="1028">
        <v>50.457419999999999</v>
      </c>
    </row>
    <row r="54" spans="1:12" s="64" customFormat="1">
      <c r="A54" s="993" t="s">
        <v>249</v>
      </c>
      <c r="B54" s="1027">
        <v>0</v>
      </c>
      <c r="C54" s="1027">
        <v>0</v>
      </c>
      <c r="D54" s="1027">
        <v>0</v>
      </c>
      <c r="E54" s="1027">
        <v>209.6875</v>
      </c>
      <c r="F54" s="1027">
        <v>0</v>
      </c>
      <c r="G54" s="1027">
        <v>34.80903</v>
      </c>
      <c r="H54" s="1027">
        <v>0</v>
      </c>
      <c r="I54" s="1028">
        <v>244.49653000000001</v>
      </c>
      <c r="J54" s="1033">
        <v>-0.13555548578617382</v>
      </c>
      <c r="K54" s="1028">
        <v>957.23483999999917</v>
      </c>
      <c r="L54" s="1028">
        <v>7219.5340199999991</v>
      </c>
    </row>
    <row r="55" spans="1:12" s="64" customFormat="1">
      <c r="A55" s="993" t="s">
        <v>211</v>
      </c>
      <c r="B55" s="1027">
        <v>0</v>
      </c>
      <c r="C55" s="1027">
        <v>0</v>
      </c>
      <c r="D55" s="1027">
        <v>11.04491</v>
      </c>
      <c r="E55" s="1027">
        <v>0</v>
      </c>
      <c r="F55" s="1027">
        <v>0</v>
      </c>
      <c r="G55" s="1027">
        <v>0</v>
      </c>
      <c r="H55" s="1027">
        <v>0</v>
      </c>
      <c r="I55" s="1028">
        <v>11.04491</v>
      </c>
      <c r="J55" s="1033">
        <v>-0.79644654886087463</v>
      </c>
      <c r="K55" s="1028">
        <v>304.91242000000057</v>
      </c>
      <c r="L55" s="1028">
        <v>11684.96593</v>
      </c>
    </row>
    <row r="56" spans="1:12" s="64" customFormat="1" ht="24">
      <c r="A56" s="992" t="s">
        <v>212</v>
      </c>
      <c r="B56" s="1027">
        <v>0</v>
      </c>
      <c r="C56" s="1027">
        <v>0</v>
      </c>
      <c r="D56" s="1027">
        <v>32.242170000000002</v>
      </c>
      <c r="E56" s="1027">
        <v>26.743259999999999</v>
      </c>
      <c r="F56" s="1027">
        <v>0</v>
      </c>
      <c r="G56" s="1027">
        <v>0</v>
      </c>
      <c r="H56" s="1027">
        <v>0</v>
      </c>
      <c r="I56" s="1028">
        <v>58.985430000000001</v>
      </c>
      <c r="J56" s="1033">
        <v>-0.91878551713655776</v>
      </c>
      <c r="K56" s="1028">
        <v>821.68535999999949</v>
      </c>
      <c r="L56" s="1028">
        <v>11534.162529999994</v>
      </c>
    </row>
    <row r="57" spans="1:12" s="64" customFormat="1">
      <c r="A57" s="993" t="s">
        <v>213</v>
      </c>
      <c r="B57" s="1027">
        <v>0</v>
      </c>
      <c r="C57" s="1027">
        <v>0</v>
      </c>
      <c r="D57" s="1027">
        <v>12.963749999999999</v>
      </c>
      <c r="E57" s="1027">
        <v>31.528950000000002</v>
      </c>
      <c r="F57" s="1027">
        <v>0</v>
      </c>
      <c r="G57" s="1027">
        <v>0</v>
      </c>
      <c r="H57" s="1027">
        <v>4.0885699999999998</v>
      </c>
      <c r="I57" s="1028">
        <v>48.581269999999996</v>
      </c>
      <c r="J57" s="1033">
        <v>0.59354901773621571</v>
      </c>
      <c r="K57" s="1028">
        <v>135.6591999999996</v>
      </c>
      <c r="L57" s="1028">
        <v>3164.8577699999996</v>
      </c>
    </row>
    <row r="58" spans="1:12" s="64" customFormat="1">
      <c r="A58" s="993" t="s">
        <v>214</v>
      </c>
      <c r="B58" s="1027">
        <v>0</v>
      </c>
      <c r="C58" s="1027">
        <v>0</v>
      </c>
      <c r="D58" s="1027">
        <v>28.17305</v>
      </c>
      <c r="E58" s="1027">
        <v>0</v>
      </c>
      <c r="F58" s="1027">
        <v>0</v>
      </c>
      <c r="G58" s="1027">
        <v>0</v>
      </c>
      <c r="H58" s="1027">
        <v>0</v>
      </c>
      <c r="I58" s="1028">
        <v>28.17305</v>
      </c>
      <c r="J58" s="1033">
        <v>-0.52679801904864276</v>
      </c>
      <c r="K58" s="1028">
        <v>442.37856000000102</v>
      </c>
      <c r="L58" s="1028">
        <v>19779.259739999998</v>
      </c>
    </row>
    <row r="59" spans="1:12" s="64" customFormat="1" ht="23.45" customHeight="1">
      <c r="A59" s="963" t="s">
        <v>1377</v>
      </c>
      <c r="B59" s="1030">
        <v>574.80155000000002</v>
      </c>
      <c r="C59" s="1030">
        <v>0</v>
      </c>
      <c r="D59" s="1030">
        <v>684.20225999999991</v>
      </c>
      <c r="E59" s="1030">
        <v>887.74704000000008</v>
      </c>
      <c r="F59" s="1030">
        <v>324.95015000000001</v>
      </c>
      <c r="G59" s="1030">
        <v>1182.1275899999998</v>
      </c>
      <c r="H59" s="1030">
        <v>4.0885699999999998</v>
      </c>
      <c r="I59" s="1031">
        <v>3657.9171600000004</v>
      </c>
      <c r="J59" s="1032">
        <v>-0.31194697732044985</v>
      </c>
      <c r="K59" s="1031">
        <v>18361.353759999995</v>
      </c>
      <c r="L59" s="1031">
        <v>402179.52602000011</v>
      </c>
    </row>
    <row r="60" spans="1:12" ht="12.75" customHeight="1">
      <c r="A60" s="33" t="s">
        <v>1012</v>
      </c>
      <c r="H60" s="184"/>
    </row>
    <row r="61" spans="1:12" ht="12.75" customHeight="1">
      <c r="A61" s="271" t="s">
        <v>1495</v>
      </c>
      <c r="B61" s="184"/>
      <c r="C61" s="184"/>
      <c r="D61" s="184"/>
      <c r="E61" s="184"/>
      <c r="F61" s="184"/>
      <c r="G61" s="184"/>
      <c r="H61" s="184"/>
    </row>
    <row r="62" spans="1:12">
      <c r="A62" s="1018" t="s">
        <v>1449</v>
      </c>
    </row>
    <row r="63" spans="1:12">
      <c r="A63" s="635" t="s">
        <v>87</v>
      </c>
    </row>
    <row r="64" spans="1:12">
      <c r="L64" s="839" t="s">
        <v>1391</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30"/>
      <c r="J75" s="1130"/>
      <c r="K75" s="204"/>
      <c r="L75" s="204"/>
    </row>
    <row r="76" spans="9:12" ht="12.75" customHeight="1">
      <c r="I76" s="340"/>
      <c r="J76" s="1127"/>
      <c r="K76" s="204"/>
      <c r="L76" s="204"/>
    </row>
    <row r="77" spans="9:12" ht="12.75" customHeight="1">
      <c r="I77" s="342"/>
      <c r="J77" s="1128"/>
      <c r="K77" s="204"/>
      <c r="L77" s="204"/>
    </row>
    <row r="78" spans="9:12" ht="12.75" customHeight="1">
      <c r="I78" s="344"/>
      <c r="J78" s="345"/>
      <c r="K78" s="204"/>
      <c r="L78" s="204"/>
    </row>
    <row r="79" spans="9:12" ht="12.75" customHeight="1">
      <c r="I79" s="344"/>
      <c r="J79" s="345"/>
      <c r="K79" s="204"/>
      <c r="L79" s="204"/>
    </row>
    <row r="80" spans="9:12" ht="12.75" customHeight="1">
      <c r="I80" s="344"/>
      <c r="J80" s="345"/>
      <c r="K80" s="204"/>
      <c r="L80" s="204"/>
    </row>
    <row r="81" spans="1:12" ht="12.75" customHeight="1">
      <c r="I81" s="344"/>
      <c r="J81" s="345"/>
      <c r="K81" s="204"/>
      <c r="L81" s="204"/>
    </row>
    <row r="82" spans="1:12" ht="12.75" customHeight="1">
      <c r="I82" s="344"/>
      <c r="J82" s="345"/>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1"/>
  <sheetViews>
    <sheetView showGridLines="0" zoomScaleNormal="100" workbookViewId="0"/>
  </sheetViews>
  <sheetFormatPr defaultColWidth="8.85546875" defaultRowHeight="15"/>
  <cols>
    <col min="1" max="1" width="27.7109375" style="271" customWidth="1"/>
    <col min="2" max="2" width="13.28515625" style="271" bestFit="1" customWidth="1"/>
    <col min="3" max="3" width="9.5703125" style="271" customWidth="1"/>
    <col min="4" max="4" width="11.5703125" style="271" customWidth="1"/>
    <col min="5" max="5" width="11" style="271" customWidth="1"/>
    <col min="6" max="6" width="13.140625" style="271" bestFit="1" customWidth="1"/>
    <col min="7" max="7" width="12.140625" style="271" customWidth="1"/>
    <col min="8" max="8" width="6" style="271" customWidth="1"/>
    <col min="9" max="9" width="8.42578125" style="271" customWidth="1"/>
    <col min="10" max="10" width="8" style="271" customWidth="1"/>
    <col min="11" max="11" width="8.140625" style="271" bestFit="1" customWidth="1"/>
    <col min="12" max="12" width="9" style="271" customWidth="1"/>
    <col min="13" max="13" width="8.85546875" style="271" customWidth="1"/>
    <col min="14" max="16384" width="8.85546875" style="271"/>
  </cols>
  <sheetData>
    <row r="1" spans="1:8">
      <c r="A1" s="154" t="s">
        <v>1386</v>
      </c>
      <c r="G1" s="140" t="str">
        <f>Naslovnica!A20</f>
        <v>Travanj 2021.</v>
      </c>
    </row>
    <row r="2" spans="1:8">
      <c r="A2" s="547" t="s">
        <v>1387</v>
      </c>
      <c r="G2" s="549" t="str">
        <f>Naslovnica!A24</f>
        <v>April 2021</v>
      </c>
    </row>
    <row r="4" spans="1:8">
      <c r="A4" s="204"/>
      <c r="B4" s="204"/>
      <c r="C4" s="995"/>
      <c r="D4" s="995"/>
      <c r="E4" s="1005"/>
      <c r="F4" s="1005"/>
      <c r="G4" s="14" t="s">
        <v>594</v>
      </c>
    </row>
    <row r="5" spans="1:8" s="64" customFormat="1">
      <c r="A5" s="1121" t="s">
        <v>1447</v>
      </c>
      <c r="B5" s="1122" t="s">
        <v>1388</v>
      </c>
      <c r="C5" s="1122"/>
      <c r="D5" s="1122"/>
      <c r="E5" s="1122"/>
      <c r="F5" s="1122"/>
      <c r="G5" s="1122"/>
      <c r="H5" s="957"/>
    </row>
    <row r="6" spans="1:8" s="64" customFormat="1" ht="22.9" customHeight="1">
      <c r="A6" s="1121"/>
      <c r="B6" s="1123" t="str">
        <f>Naslovnica!A20</f>
        <v>Travanj 2021.</v>
      </c>
      <c r="C6" s="1123"/>
      <c r="D6" s="1124" t="s">
        <v>17</v>
      </c>
      <c r="E6" s="1124"/>
      <c r="F6" s="1121" t="s">
        <v>251</v>
      </c>
      <c r="G6" s="1121"/>
    </row>
    <row r="7" spans="1:8" s="64" customFormat="1">
      <c r="A7" s="1121"/>
      <c r="B7" s="1125" t="str">
        <f>Naslovnica!A24</f>
        <v>April 2021</v>
      </c>
      <c r="C7" s="1126"/>
      <c r="D7" s="1131" t="s">
        <v>45</v>
      </c>
      <c r="E7" s="1131"/>
      <c r="F7" s="1131" t="s">
        <v>51</v>
      </c>
      <c r="G7" s="1131"/>
    </row>
    <row r="8" spans="1:8" s="64" customFormat="1">
      <c r="A8" s="1121"/>
      <c r="B8" s="976" t="s">
        <v>27</v>
      </c>
      <c r="C8" s="976" t="s">
        <v>28</v>
      </c>
      <c r="D8" s="696" t="s">
        <v>1432</v>
      </c>
      <c r="E8" s="696" t="s">
        <v>154</v>
      </c>
      <c r="F8" s="696" t="s">
        <v>1432</v>
      </c>
      <c r="G8" s="696" t="s">
        <v>154</v>
      </c>
    </row>
    <row r="9" spans="1:8" s="64" customFormat="1">
      <c r="A9" s="1121"/>
      <c r="B9" s="977" t="s">
        <v>29</v>
      </c>
      <c r="C9" s="977" t="s">
        <v>30</v>
      </c>
      <c r="D9" s="737" t="s">
        <v>1433</v>
      </c>
      <c r="E9" s="737" t="s">
        <v>155</v>
      </c>
      <c r="F9" s="737" t="s">
        <v>1433</v>
      </c>
      <c r="G9" s="737" t="s">
        <v>155</v>
      </c>
    </row>
    <row r="10" spans="1:8" s="64" customFormat="1" ht="12.6" customHeight="1">
      <c r="A10" s="1000" t="s">
        <v>929</v>
      </c>
      <c r="B10" s="1001">
        <v>23727.052920000002</v>
      </c>
      <c r="C10" s="1002">
        <v>1.9021770506930727E-2</v>
      </c>
      <c r="D10" s="1001">
        <v>177.22301000000152</v>
      </c>
      <c r="E10" s="1002">
        <v>7.5254475585297964E-3</v>
      </c>
      <c r="F10" s="1001">
        <v>1056.0899300000019</v>
      </c>
      <c r="G10" s="1002">
        <v>4.6583373210297152E-2</v>
      </c>
    </row>
    <row r="11" spans="1:8" s="64" customFormat="1" ht="12.6" customHeight="1">
      <c r="A11" s="1000" t="s">
        <v>912</v>
      </c>
      <c r="B11" s="1001">
        <v>24702.310750000001</v>
      </c>
      <c r="C11" s="1002">
        <v>1.9803626167214188E-2</v>
      </c>
      <c r="D11" s="1001">
        <v>94.483570000000327</v>
      </c>
      <c r="E11" s="1002">
        <v>3.8395738603362872E-3</v>
      </c>
      <c r="F11" s="1001">
        <v>1295.8644999999997</v>
      </c>
      <c r="G11" s="1002">
        <v>5.5363573186596016E-2</v>
      </c>
    </row>
    <row r="12" spans="1:8" s="64" customFormat="1" ht="12.6" customHeight="1">
      <c r="A12" s="1000" t="s">
        <v>202</v>
      </c>
      <c r="B12" s="1001">
        <v>26110.93936</v>
      </c>
      <c r="C12" s="1002">
        <v>2.0932911386042658E-2</v>
      </c>
      <c r="D12" s="1001">
        <v>104.08919999999853</v>
      </c>
      <c r="E12" s="1002">
        <v>4.0023762723904177E-3</v>
      </c>
      <c r="F12" s="1001">
        <v>232.47996000000057</v>
      </c>
      <c r="G12" s="1002">
        <v>8.9835316858160041E-3</v>
      </c>
    </row>
    <row r="13" spans="1:8" s="64" customFormat="1" ht="12.6" customHeight="1">
      <c r="A13" s="1000" t="s">
        <v>931</v>
      </c>
      <c r="B13" s="1001">
        <v>91950.904379999993</v>
      </c>
      <c r="C13" s="1002">
        <v>7.371623466759189E-2</v>
      </c>
      <c r="D13" s="1001">
        <v>300.77904999999737</v>
      </c>
      <c r="E13" s="1002">
        <v>3.281818207198306E-3</v>
      </c>
      <c r="F13" s="1001">
        <v>2727.1717899999931</v>
      </c>
      <c r="G13" s="1002">
        <v>3.0565542494527476E-2</v>
      </c>
    </row>
    <row r="14" spans="1:8" s="64" customFormat="1" ht="12.6" customHeight="1">
      <c r="A14" s="1000" t="s">
        <v>203</v>
      </c>
      <c r="B14" s="1001">
        <v>6191.4913699999997</v>
      </c>
      <c r="C14" s="1002">
        <v>4.9636644016800265E-3</v>
      </c>
      <c r="D14" s="1001">
        <v>68.81564999999955</v>
      </c>
      <c r="E14" s="1002">
        <v>1.1239473254350152E-2</v>
      </c>
      <c r="F14" s="1001">
        <v>462.39300000000003</v>
      </c>
      <c r="G14" s="1002">
        <v>8.0709558492011002E-2</v>
      </c>
    </row>
    <row r="15" spans="1:8" s="64" customFormat="1" ht="12.6" customHeight="1">
      <c r="A15" s="1000" t="s">
        <v>204</v>
      </c>
      <c r="B15" s="1001">
        <v>163501.57225</v>
      </c>
      <c r="C15" s="1002">
        <v>0.13107777840543769</v>
      </c>
      <c r="D15" s="1001">
        <v>726.24429000000237</v>
      </c>
      <c r="E15" s="1002">
        <v>4.461636165024041E-3</v>
      </c>
      <c r="F15" s="1001">
        <v>6020.2660599999945</v>
      </c>
      <c r="G15" s="1002">
        <v>3.8228448859425779E-2</v>
      </c>
    </row>
    <row r="16" spans="1:8" s="64" customFormat="1" ht="12.6" customHeight="1">
      <c r="A16" s="1000" t="s">
        <v>205</v>
      </c>
      <c r="B16" s="1001">
        <v>94944.949469999992</v>
      </c>
      <c r="C16" s="1002">
        <v>7.6116534392189239E-2</v>
      </c>
      <c r="D16" s="1001">
        <v>290.16941999999108</v>
      </c>
      <c r="E16" s="1002">
        <v>3.0655548493876417E-3</v>
      </c>
      <c r="F16" s="1001">
        <v>2919.6550900000002</v>
      </c>
      <c r="G16" s="1002">
        <v>3.1726658520035533E-2</v>
      </c>
    </row>
    <row r="17" spans="1:7" s="64" customFormat="1" ht="12.6" customHeight="1">
      <c r="A17" s="1000" t="s">
        <v>206</v>
      </c>
      <c r="B17" s="1001">
        <v>77156.006290000005</v>
      </c>
      <c r="C17" s="1002">
        <v>6.185529445347078E-2</v>
      </c>
      <c r="D17" s="1001">
        <v>430.30622000001313</v>
      </c>
      <c r="E17" s="1002">
        <v>5.6083713750076924E-3</v>
      </c>
      <c r="F17" s="1001">
        <v>2180.2836099999986</v>
      </c>
      <c r="G17" s="1002">
        <v>2.9079861214616809E-2</v>
      </c>
    </row>
    <row r="18" spans="1:7" s="64" customFormat="1" ht="12.6" customHeight="1">
      <c r="A18" s="1000" t="s">
        <v>207</v>
      </c>
      <c r="B18" s="1001">
        <v>176313.98162999999</v>
      </c>
      <c r="C18" s="1002">
        <v>0.14134937478485043</v>
      </c>
      <c r="D18" s="1001">
        <v>2983.377359999984</v>
      </c>
      <c r="E18" s="1002">
        <v>1.7212063458526439E-2</v>
      </c>
      <c r="F18" s="1001">
        <v>8079.0808700000052</v>
      </c>
      <c r="G18" s="1002">
        <v>4.8022620951436501E-2</v>
      </c>
    </row>
    <row r="19" spans="1:7" s="64" customFormat="1" ht="12.6" customHeight="1">
      <c r="A19" s="1000" t="s">
        <v>208</v>
      </c>
      <c r="B19" s="1001">
        <v>232061.27218</v>
      </c>
      <c r="C19" s="1002">
        <v>0.18604148934288919</v>
      </c>
      <c r="D19" s="1001">
        <v>1619.3390000000072</v>
      </c>
      <c r="E19" s="1002">
        <v>7.0271021322110272E-3</v>
      </c>
      <c r="F19" s="1001">
        <v>8025.4451800000097</v>
      </c>
      <c r="G19" s="1002">
        <v>3.5822150802692798E-2</v>
      </c>
    </row>
    <row r="20" spans="1:7" s="64" customFormat="1" ht="12.6" customHeight="1">
      <c r="A20" s="1000" t="s">
        <v>681</v>
      </c>
      <c r="B20" s="1001">
        <v>41722.60714</v>
      </c>
      <c r="C20" s="1002">
        <v>3.3448648706765283E-2</v>
      </c>
      <c r="D20" s="1001">
        <v>499.2812000000049</v>
      </c>
      <c r="E20" s="1002">
        <v>1.2111618570677773E-2</v>
      </c>
      <c r="F20" s="1001">
        <v>2145.1503100000045</v>
      </c>
      <c r="G20" s="1002">
        <v>5.4201317664604565E-2</v>
      </c>
    </row>
    <row r="21" spans="1:7" s="64" customFormat="1" ht="12.6" customHeight="1">
      <c r="A21" s="1000" t="s">
        <v>209</v>
      </c>
      <c r="B21" s="1001">
        <v>23777.572780000002</v>
      </c>
      <c r="C21" s="1002">
        <v>1.9062271836202526E-2</v>
      </c>
      <c r="D21" s="1001">
        <v>378.99555000000328</v>
      </c>
      <c r="E21" s="1002">
        <v>1.6197375860703245E-2</v>
      </c>
      <c r="F21" s="1001">
        <v>1352.4132000000027</v>
      </c>
      <c r="G21" s="1002">
        <v>6.0307851775831312E-2</v>
      </c>
    </row>
    <row r="22" spans="1:7" s="64" customFormat="1" ht="12.6" customHeight="1">
      <c r="A22" s="1000" t="s">
        <v>210</v>
      </c>
      <c r="B22" s="1001">
        <v>45111.143579999996</v>
      </c>
      <c r="C22" s="1002">
        <v>3.6165208691411363E-2</v>
      </c>
      <c r="D22" s="1001">
        <v>1566.4623699999938</v>
      </c>
      <c r="E22" s="1002">
        <v>3.5973678678356213E-2</v>
      </c>
      <c r="F22" s="1001">
        <v>3590.8654600000009</v>
      </c>
      <c r="G22" s="1002">
        <v>8.6484619626628012E-2</v>
      </c>
    </row>
    <row r="23" spans="1:7" s="64" customFormat="1" ht="12.6" customHeight="1">
      <c r="A23" s="1000" t="s">
        <v>215</v>
      </c>
      <c r="B23" s="1001">
        <v>2401.0467200000003</v>
      </c>
      <c r="C23" s="1002">
        <v>1.9248981252855386E-3</v>
      </c>
      <c r="D23" s="1001">
        <v>57.48461000000043</v>
      </c>
      <c r="E23" s="1002">
        <v>2.4528733313579743E-2</v>
      </c>
      <c r="F23" s="1001">
        <v>284.57500000000027</v>
      </c>
      <c r="G23" s="1002">
        <v>0.13445726550978931</v>
      </c>
    </row>
    <row r="24" spans="1:7" s="64" customFormat="1" ht="12.6" customHeight="1">
      <c r="A24" s="1000" t="s">
        <v>250</v>
      </c>
      <c r="B24" s="1001">
        <v>1344.48451</v>
      </c>
      <c r="C24" s="1002">
        <v>1.0778614556798151E-3</v>
      </c>
      <c r="D24" s="1001">
        <v>39.429830000000038</v>
      </c>
      <c r="E24" s="1002">
        <v>3.0213163175661029E-2</v>
      </c>
      <c r="F24" s="1001">
        <v>151.46088999999984</v>
      </c>
      <c r="G24" s="1002">
        <v>0.1269554830775268</v>
      </c>
    </row>
    <row r="25" spans="1:7" s="64" customFormat="1" ht="12.6" customHeight="1">
      <c r="A25" s="1000" t="s">
        <v>249</v>
      </c>
      <c r="B25" s="1001">
        <v>51402.739139999998</v>
      </c>
      <c r="C25" s="1002">
        <v>4.1209125745428045E-2</v>
      </c>
      <c r="D25" s="1001">
        <v>-54.454189999996743</v>
      </c>
      <c r="E25" s="1002">
        <v>-1.0582425211336233E-3</v>
      </c>
      <c r="F25" s="1001">
        <v>290.66425999999774</v>
      </c>
      <c r="G25" s="1002">
        <v>5.6868022024623155E-3</v>
      </c>
    </row>
    <row r="26" spans="1:7" s="64" customFormat="1" ht="12.6" customHeight="1">
      <c r="A26" s="1000" t="s">
        <v>211</v>
      </c>
      <c r="B26" s="1001">
        <v>36773.452420000001</v>
      </c>
      <c r="C26" s="1002">
        <v>2.9480954716089382E-2</v>
      </c>
      <c r="D26" s="1001">
        <v>127.78123000000051</v>
      </c>
      <c r="E26" s="1002">
        <v>3.4869392714211855E-3</v>
      </c>
      <c r="F26" s="1001">
        <v>1986.4152499999982</v>
      </c>
      <c r="G26" s="1002">
        <v>5.7102168267237907E-2</v>
      </c>
    </row>
    <row r="27" spans="1:7" s="64" customFormat="1" ht="12.6" customHeight="1">
      <c r="A27" s="1000" t="s">
        <v>935</v>
      </c>
      <c r="B27" s="1001">
        <v>35591.931539999998</v>
      </c>
      <c r="C27" s="1002">
        <v>2.8533739775224873E-2</v>
      </c>
      <c r="D27" s="1001">
        <v>119.866320000001</v>
      </c>
      <c r="E27" s="1002">
        <v>3.3791751130525238E-3</v>
      </c>
      <c r="F27" s="1001">
        <v>1781.8069399999949</v>
      </c>
      <c r="G27" s="1002">
        <v>5.2700395549562629E-2</v>
      </c>
    </row>
    <row r="28" spans="1:7" s="64" customFormat="1" ht="12.6" customHeight="1">
      <c r="A28" s="1000" t="s">
        <v>213</v>
      </c>
      <c r="B28" s="1001">
        <v>37652.046399999999</v>
      </c>
      <c r="C28" s="1002">
        <v>3.0185315814481153E-2</v>
      </c>
      <c r="D28" s="1001">
        <v>159.94864000000234</v>
      </c>
      <c r="E28" s="1002">
        <v>4.266196066805561E-3</v>
      </c>
      <c r="F28" s="1001">
        <v>3147.1499699999986</v>
      </c>
      <c r="G28" s="1002">
        <v>9.1208793406599931E-2</v>
      </c>
    </row>
    <row r="29" spans="1:7" s="64" customFormat="1" ht="12.6" customHeight="1">
      <c r="A29" s="1000" t="s">
        <v>214</v>
      </c>
      <c r="B29" s="1001">
        <v>54925.505429999997</v>
      </c>
      <c r="C29" s="1002">
        <v>4.4033296625135082E-2</v>
      </c>
      <c r="D29" s="1001">
        <v>-0.56182999999873573</v>
      </c>
      <c r="E29" s="1002">
        <v>-1.0228840840564857E-5</v>
      </c>
      <c r="F29" s="1001">
        <v>1559.1581099999967</v>
      </c>
      <c r="G29" s="1002">
        <v>2.9216129420491121E-2</v>
      </c>
    </row>
    <row r="30" spans="1:7" s="64" customFormat="1" ht="24" customHeight="1">
      <c r="A30" s="978" t="s">
        <v>1379</v>
      </c>
      <c r="B30" s="979">
        <v>1247363.0102600001</v>
      </c>
      <c r="C30" s="980">
        <v>0.99999999999999989</v>
      </c>
      <c r="D30" s="979">
        <v>9689.0605000003707</v>
      </c>
      <c r="E30" s="980">
        <v>7.8284434296118643E-3</v>
      </c>
      <c r="F30" s="979">
        <v>49288.389380000299</v>
      </c>
      <c r="G30" s="980">
        <v>4.1139665694443384E-2</v>
      </c>
    </row>
    <row r="31" spans="1:7">
      <c r="A31" s="34" t="s">
        <v>577</v>
      </c>
      <c r="B31" s="1004"/>
      <c r="C31" s="1004"/>
      <c r="D31" s="971"/>
      <c r="E31" s="996"/>
      <c r="F31" s="996"/>
      <c r="G31" s="996"/>
    </row>
    <row r="33" spans="1:13">
      <c r="A33" s="547"/>
      <c r="H33" s="953"/>
    </row>
    <row r="34" spans="1:13" ht="12.75" customHeight="1">
      <c r="A34" s="156" t="s">
        <v>1389</v>
      </c>
      <c r="G34" s="140" t="str">
        <f>G1</f>
        <v>Travanj 2021.</v>
      </c>
    </row>
    <row r="35" spans="1:13">
      <c r="A35" s="877" t="s">
        <v>1390</v>
      </c>
      <c r="G35" s="549" t="str">
        <f>G2</f>
        <v>April 2021</v>
      </c>
      <c r="M35" s="839"/>
    </row>
    <row r="37" spans="1:13" ht="30" customHeight="1">
      <c r="A37" s="1110" t="s">
        <v>1446</v>
      </c>
      <c r="B37" s="951" t="s">
        <v>1111</v>
      </c>
      <c r="C37" s="1098" t="s">
        <v>1112</v>
      </c>
      <c r="D37" s="1098"/>
      <c r="E37" s="1098"/>
      <c r="F37" s="1098"/>
      <c r="G37" s="951"/>
    </row>
    <row r="38" spans="1:13" ht="31.9" customHeight="1">
      <c r="A38" s="1110"/>
      <c r="B38" s="852" t="str">
        <f>G34</f>
        <v>Travanj 2021.</v>
      </c>
      <c r="C38" s="1015" t="s">
        <v>684</v>
      </c>
      <c r="D38" s="1015" t="s">
        <v>60</v>
      </c>
      <c r="E38" s="1015" t="s">
        <v>61</v>
      </c>
      <c r="F38" s="1015" t="s">
        <v>879</v>
      </c>
      <c r="G38" s="1015" t="s">
        <v>62</v>
      </c>
    </row>
    <row r="39" spans="1:13" ht="39" customHeight="1">
      <c r="A39" s="1110"/>
      <c r="B39" s="853" t="str">
        <f>G35</f>
        <v>April 2021</v>
      </c>
      <c r="C39" s="1016" t="s">
        <v>264</v>
      </c>
      <c r="D39" s="1016" t="s">
        <v>51</v>
      </c>
      <c r="E39" s="1016" t="s">
        <v>881</v>
      </c>
      <c r="F39" s="1017" t="s">
        <v>53</v>
      </c>
      <c r="G39" s="1016" t="s">
        <v>880</v>
      </c>
    </row>
    <row r="40" spans="1:13" ht="12.75" customHeight="1">
      <c r="A40" s="1000" t="s">
        <v>929</v>
      </c>
      <c r="B40" s="997">
        <v>167.22030000000001</v>
      </c>
      <c r="C40" s="998">
        <v>3.9604173633796085E-4</v>
      </c>
      <c r="D40" s="998">
        <v>2.4907374208198968E-2</v>
      </c>
      <c r="E40" s="998">
        <v>8.0103320785330973E-2</v>
      </c>
      <c r="F40" s="998">
        <v>5.6575255012830894E-2</v>
      </c>
      <c r="G40" s="999">
        <v>40906</v>
      </c>
    </row>
    <row r="41" spans="1:13" ht="12.75" customHeight="1">
      <c r="A41" s="1000" t="s">
        <v>912</v>
      </c>
      <c r="B41" s="997">
        <v>292.54660000000001</v>
      </c>
      <c r="C41" s="998">
        <v>2.1763460338809402E-3</v>
      </c>
      <c r="D41" s="998">
        <v>2.8525161101151685E-2</v>
      </c>
      <c r="E41" s="998">
        <v>7.9476679269010114E-2</v>
      </c>
      <c r="F41" s="998">
        <v>6.4568515637319468E-2</v>
      </c>
      <c r="G41" s="999">
        <v>38054</v>
      </c>
    </row>
    <row r="42" spans="1:13" ht="12.75" customHeight="1">
      <c r="A42" s="1000" t="s">
        <v>202</v>
      </c>
      <c r="B42" s="997">
        <v>276.67899999999997</v>
      </c>
      <c r="C42" s="998">
        <v>1.6751364781875072E-3</v>
      </c>
      <c r="D42" s="998">
        <v>2.8588529642476081E-2</v>
      </c>
      <c r="E42" s="998">
        <v>8.3726689000886256E-2</v>
      </c>
      <c r="F42" s="998">
        <v>6.4075141790889134E-2</v>
      </c>
      <c r="G42" s="999">
        <v>38335</v>
      </c>
    </row>
    <row r="43" spans="1:13" ht="12.75" customHeight="1">
      <c r="A43" s="1000" t="s">
        <v>931</v>
      </c>
      <c r="B43" s="997">
        <v>270.20359999999999</v>
      </c>
      <c r="C43" s="998">
        <v>2.0723559289851663E-3</v>
      </c>
      <c r="D43" s="998">
        <v>2.7693733091487437E-2</v>
      </c>
      <c r="E43" s="998">
        <v>8.6810988309094256E-2</v>
      </c>
      <c r="F43" s="998">
        <v>6.3523563037983344E-2</v>
      </c>
      <c r="G43" s="999">
        <v>38425</v>
      </c>
    </row>
    <row r="44" spans="1:13" ht="12.75" customHeight="1">
      <c r="A44" s="1003" t="s">
        <v>203</v>
      </c>
      <c r="B44" s="997">
        <v>111.657</v>
      </c>
      <c r="C44" s="998">
        <v>-1.4139414086291079E-3</v>
      </c>
      <c r="D44" s="998">
        <v>5.7848142770153405E-3</v>
      </c>
      <c r="E44" s="998">
        <v>2.2997446560552744E-2</v>
      </c>
      <c r="F44" s="998">
        <v>2.576594507821417E-2</v>
      </c>
      <c r="G44" s="999">
        <v>42734</v>
      </c>
    </row>
    <row r="45" spans="1:13" ht="12.75" customHeight="1">
      <c r="A45" s="1003" t="s">
        <v>204</v>
      </c>
      <c r="B45" s="997">
        <v>145.77289999999999</v>
      </c>
      <c r="C45" s="998">
        <v>4.0215682331785018E-4</v>
      </c>
      <c r="D45" s="998">
        <v>2.5176344827101058E-2</v>
      </c>
      <c r="E45" s="998">
        <v>8.577099975792786E-2</v>
      </c>
      <c r="F45" s="998">
        <v>4.4899983036155611E-2</v>
      </c>
      <c r="G45" s="999">
        <v>41184</v>
      </c>
      <c r="I45" s="204"/>
      <c r="J45" s="204"/>
      <c r="K45" s="204"/>
      <c r="L45" s="204"/>
      <c r="M45" s="204"/>
    </row>
    <row r="46" spans="1:13" ht="12.75" customHeight="1">
      <c r="A46" s="1003" t="s">
        <v>205</v>
      </c>
      <c r="B46" s="997">
        <v>215.64349999999999</v>
      </c>
      <c r="C46" s="998">
        <v>1.7811010958370577E-3</v>
      </c>
      <c r="D46" s="998">
        <v>2.7318981082278499E-2</v>
      </c>
      <c r="E46" s="998">
        <v>8.5641113937101901E-2</v>
      </c>
      <c r="F46" s="998">
        <v>6.3070573533615004E-2</v>
      </c>
      <c r="G46" s="999">
        <v>39730</v>
      </c>
      <c r="I46" s="204"/>
      <c r="J46" s="204"/>
      <c r="K46" s="204"/>
      <c r="L46" s="204"/>
      <c r="M46" s="204"/>
    </row>
    <row r="47" spans="1:13" ht="12.75" customHeight="1">
      <c r="A47" s="1003" t="s">
        <v>206</v>
      </c>
      <c r="B47" s="997">
        <v>163.8229</v>
      </c>
      <c r="C47" s="998">
        <v>5.2279271943641709E-3</v>
      </c>
      <c r="D47" s="998">
        <v>2.8029659341776491E-2</v>
      </c>
      <c r="E47" s="998">
        <v>0.10800526736190248</v>
      </c>
      <c r="F47" s="998">
        <v>3.2107868536257467E-2</v>
      </c>
      <c r="G47" s="999">
        <v>38615</v>
      </c>
      <c r="I47" s="204"/>
      <c r="J47" s="204"/>
      <c r="K47" s="204"/>
      <c r="L47" s="204"/>
      <c r="M47" s="204"/>
    </row>
    <row r="48" spans="1:13" ht="12.75" customHeight="1">
      <c r="A48" s="1003" t="s">
        <v>207</v>
      </c>
      <c r="B48" s="997">
        <v>194.3947</v>
      </c>
      <c r="C48" s="998">
        <v>5.1437461963527277E-3</v>
      </c>
      <c r="D48" s="998">
        <v>2.8307256428947054E-2</v>
      </c>
      <c r="E48" s="998">
        <v>0.10720471600051266</v>
      </c>
      <c r="F48" s="998">
        <v>5.2816123111465219E-2</v>
      </c>
      <c r="G48" s="999">
        <v>39602</v>
      </c>
      <c r="I48" s="1130"/>
      <c r="J48" s="1130"/>
      <c r="K48" s="1130"/>
      <c r="L48" s="204"/>
      <c r="M48" s="204"/>
    </row>
    <row r="49" spans="1:13" ht="12.75" customHeight="1">
      <c r="A49" s="1003" t="s">
        <v>208</v>
      </c>
      <c r="B49" s="997">
        <v>182.22200000000001</v>
      </c>
      <c r="C49" s="998">
        <v>5.5341848624124662E-3</v>
      </c>
      <c r="D49" s="998">
        <v>2.9947971863545648E-2</v>
      </c>
      <c r="E49" s="998">
        <v>0.11293796028353892</v>
      </c>
      <c r="F49" s="998">
        <v>4.0852687432613832E-2</v>
      </c>
      <c r="G49" s="999">
        <v>38846</v>
      </c>
      <c r="I49" s="955"/>
      <c r="J49" s="340"/>
      <c r="K49" s="1127"/>
      <c r="L49" s="204"/>
      <c r="M49" s="204"/>
    </row>
    <row r="50" spans="1:13" ht="12.75" customHeight="1">
      <c r="A50" s="1003" t="s">
        <v>681</v>
      </c>
      <c r="B50" s="997">
        <v>112.7825</v>
      </c>
      <c r="C50" s="998">
        <v>5.3753136713926737E-3</v>
      </c>
      <c r="D50" s="998">
        <v>2.6522615672371987E-2</v>
      </c>
      <c r="E50" s="998">
        <v>0.10446987991922804</v>
      </c>
      <c r="F50" s="998">
        <v>5.486614964471892E-2</v>
      </c>
      <c r="G50" s="999">
        <v>43494</v>
      </c>
      <c r="I50" s="341"/>
      <c r="J50" s="342"/>
      <c r="K50" s="1128"/>
      <c r="L50" s="204"/>
      <c r="M50" s="204"/>
    </row>
    <row r="51" spans="1:13" ht="12.75" customHeight="1">
      <c r="A51" s="1000" t="s">
        <v>209</v>
      </c>
      <c r="B51" s="997">
        <v>230.9152</v>
      </c>
      <c r="C51" s="998">
        <v>5.1035353898077505E-3</v>
      </c>
      <c r="D51" s="998">
        <v>4.5135664072330002E-2</v>
      </c>
      <c r="E51" s="998">
        <v>0.12590812726361386</v>
      </c>
      <c r="F51" s="998">
        <v>7.0172672064194863E-2</v>
      </c>
      <c r="G51" s="999">
        <v>39812</v>
      </c>
      <c r="I51" s="344"/>
      <c r="J51" s="344"/>
      <c r="K51" s="345"/>
      <c r="L51" s="204"/>
      <c r="M51" s="204"/>
    </row>
    <row r="52" spans="1:13" ht="12.75" customHeight="1">
      <c r="A52" s="1000" t="s">
        <v>210</v>
      </c>
      <c r="B52" s="997">
        <v>146.17850000000001</v>
      </c>
      <c r="C52" s="998">
        <v>6.3155242525357088E-3</v>
      </c>
      <c r="D52" s="998">
        <v>5.1105476906793131E-2</v>
      </c>
      <c r="E52" s="998">
        <v>0.14721696184510927</v>
      </c>
      <c r="F52" s="998">
        <v>7.3689347643900005E-2</v>
      </c>
      <c r="G52" s="999">
        <v>42367</v>
      </c>
      <c r="I52" s="344"/>
      <c r="J52" s="344"/>
      <c r="K52" s="345"/>
      <c r="L52" s="204"/>
      <c r="M52" s="204"/>
    </row>
    <row r="53" spans="1:13" ht="12.75" customHeight="1">
      <c r="A53" s="1000" t="s">
        <v>215</v>
      </c>
      <c r="B53" s="997">
        <v>121.1408</v>
      </c>
      <c r="C53" s="998">
        <v>6.7557066981140624E-3</v>
      </c>
      <c r="D53" s="998">
        <v>5.2561703133335816E-2</v>
      </c>
      <c r="E53" s="998">
        <v>0.13471382713759697</v>
      </c>
      <c r="F53" s="998">
        <v>5.2305963979291992E-2</v>
      </c>
      <c r="G53" s="999">
        <v>42943</v>
      </c>
      <c r="I53" s="344"/>
      <c r="J53" s="344"/>
      <c r="K53" s="345"/>
      <c r="L53" s="204"/>
      <c r="M53" s="204"/>
    </row>
    <row r="54" spans="1:13" ht="12.75" customHeight="1">
      <c r="A54" s="1000" t="s">
        <v>250</v>
      </c>
      <c r="B54" s="997">
        <v>111.9854</v>
      </c>
      <c r="C54" s="998">
        <v>1.6323369071822337E-3</v>
      </c>
      <c r="D54" s="998">
        <v>2.7401244235022978E-2</v>
      </c>
      <c r="E54" s="998">
        <v>7.7866777547417915E-2</v>
      </c>
      <c r="F54" s="998">
        <v>4.5032919308024111E-2</v>
      </c>
      <c r="G54" s="999">
        <v>43378</v>
      </c>
      <c r="I54" s="344"/>
      <c r="J54" s="344"/>
      <c r="K54" s="345"/>
      <c r="L54" s="204"/>
      <c r="M54" s="204"/>
    </row>
    <row r="55" spans="1:13" ht="12.75" customHeight="1">
      <c r="A55" s="1000" t="s">
        <v>249</v>
      </c>
      <c r="B55" s="997">
        <v>112.6354</v>
      </c>
      <c r="C55" s="998">
        <v>3.5666204244483358E-3</v>
      </c>
      <c r="D55" s="998">
        <v>2.3310705226511318E-2</v>
      </c>
      <c r="E55" s="998">
        <v>7.7254877206674247E-2</v>
      </c>
      <c r="F55" s="998">
        <v>4.5598197880206026E-2</v>
      </c>
      <c r="G55" s="999">
        <v>43342</v>
      </c>
      <c r="I55" s="344"/>
      <c r="J55" s="344"/>
      <c r="K55" s="345"/>
      <c r="L55" s="204"/>
      <c r="M55" s="204"/>
    </row>
    <row r="56" spans="1:13" ht="12.75" customHeight="1">
      <c r="A56" s="1000" t="s">
        <v>211</v>
      </c>
      <c r="B56" s="997">
        <v>290.76600000000002</v>
      </c>
      <c r="C56" s="998">
        <v>-1.0866342611692832E-3</v>
      </c>
      <c r="D56" s="998">
        <v>4.0522870203569844E-2</v>
      </c>
      <c r="E56" s="998">
        <v>0.10227444611624593</v>
      </c>
      <c r="F56" s="998">
        <v>6.8116548669728605E-2</v>
      </c>
      <c r="G56" s="999">
        <v>38404</v>
      </c>
      <c r="I56" s="204"/>
      <c r="J56" s="204"/>
      <c r="K56" s="204"/>
      <c r="L56" s="204"/>
      <c r="M56" s="204"/>
    </row>
    <row r="57" spans="1:13" ht="12.75" customHeight="1">
      <c r="A57" s="1000" t="s">
        <v>212</v>
      </c>
      <c r="B57" s="997">
        <v>302.1619</v>
      </c>
      <c r="C57" s="998">
        <v>-8.2966064928469119E-4</v>
      </c>
      <c r="D57" s="998">
        <v>4.2723224222388279E-2</v>
      </c>
      <c r="E57" s="998">
        <v>0.10566830744821144</v>
      </c>
      <c r="F57" s="998">
        <v>6.786398917148917E-2</v>
      </c>
      <c r="G57" s="999">
        <v>38169</v>
      </c>
      <c r="I57" s="204"/>
      <c r="J57" s="204"/>
      <c r="K57" s="204"/>
      <c r="L57" s="204"/>
      <c r="M57" s="204"/>
    </row>
    <row r="58" spans="1:13" ht="12.75" customHeight="1">
      <c r="A58" s="1003" t="s">
        <v>213</v>
      </c>
      <c r="B58" s="997">
        <v>138.7672</v>
      </c>
      <c r="C58" s="998">
        <v>-1.5764143660202295E-3</v>
      </c>
      <c r="D58" s="998">
        <v>4.1803617144272776E-2</v>
      </c>
      <c r="E58" s="998">
        <v>0.10688601165217063</v>
      </c>
      <c r="F58" s="998">
        <v>6.1552321011978606E-2</v>
      </c>
      <c r="G58" s="999">
        <v>42314</v>
      </c>
      <c r="I58" s="204"/>
      <c r="J58" s="204"/>
      <c r="K58" s="204"/>
      <c r="L58" s="204"/>
      <c r="M58" s="204"/>
    </row>
    <row r="59" spans="1:13" ht="12.75" customHeight="1">
      <c r="A59" s="1000" t="s">
        <v>214</v>
      </c>
      <c r="B59" s="997">
        <v>260.87020000000001</v>
      </c>
      <c r="C59" s="998">
        <v>-1.7942206122235915E-3</v>
      </c>
      <c r="D59" s="998">
        <v>2.7749652715672816E-2</v>
      </c>
      <c r="E59" s="998">
        <v>7.3380898303132089E-2</v>
      </c>
      <c r="F59" s="998">
        <v>6.9003223207487308E-2</v>
      </c>
      <c r="G59" s="999">
        <v>39071</v>
      </c>
    </row>
    <row r="60" spans="1:13" ht="12.75" customHeight="1">
      <c r="A60" s="34" t="s">
        <v>577</v>
      </c>
    </row>
    <row r="61" spans="1:13" ht="12.75" customHeight="1">
      <c r="C61" s="77"/>
      <c r="D61" s="77"/>
      <c r="E61" s="77"/>
      <c r="F61" s="77"/>
    </row>
    <row r="62" spans="1:13" ht="12.75" customHeight="1">
      <c r="A62" s="48"/>
      <c r="C62" s="77"/>
      <c r="D62" s="77"/>
      <c r="E62" s="77"/>
      <c r="F62" s="77"/>
    </row>
    <row r="63" spans="1:13" ht="12.75" customHeight="1">
      <c r="A63" s="51"/>
    </row>
    <row r="64" spans="1:13" ht="12.75" customHeight="1">
      <c r="G64" s="14" t="s">
        <v>1392</v>
      </c>
    </row>
    <row r="65" spans="1:7" ht="12.75" customHeight="1"/>
    <row r="66" spans="1:7" ht="12.75" customHeight="1">
      <c r="B66" s="1034"/>
      <c r="C66" s="77"/>
      <c r="D66" s="77"/>
      <c r="E66" s="77"/>
      <c r="F66" s="77"/>
      <c r="G66" s="1035"/>
    </row>
    <row r="67" spans="1:7" ht="12.75" customHeight="1">
      <c r="B67" s="1034"/>
      <c r="C67" s="77"/>
      <c r="D67" s="77"/>
      <c r="E67" s="77"/>
      <c r="F67" s="77"/>
      <c r="G67" s="1035"/>
    </row>
    <row r="68" spans="1:7" ht="12.75" customHeight="1">
      <c r="B68" s="1034"/>
      <c r="C68" s="77"/>
      <c r="D68" s="77"/>
      <c r="E68" s="77"/>
      <c r="F68" s="77"/>
      <c r="G68" s="1035"/>
    </row>
    <row r="69" spans="1:7" ht="12.75" customHeight="1">
      <c r="B69" s="1034"/>
      <c r="C69" s="77"/>
      <c r="D69" s="77"/>
      <c r="E69" s="77"/>
      <c r="F69" s="77"/>
      <c r="G69" s="1035"/>
    </row>
    <row r="70" spans="1:7" ht="12.75" customHeight="1">
      <c r="B70" s="1034"/>
      <c r="C70" s="77"/>
      <c r="D70" s="77"/>
      <c r="E70" s="77"/>
      <c r="F70" s="77"/>
      <c r="G70" s="1035"/>
    </row>
    <row r="71" spans="1:7" ht="12.75" customHeight="1">
      <c r="B71" s="1034"/>
      <c r="C71" s="77"/>
      <c r="D71" s="77"/>
      <c r="E71" s="77"/>
      <c r="F71" s="77"/>
      <c r="G71" s="1035"/>
    </row>
    <row r="72" spans="1:7" ht="12.75" customHeight="1">
      <c r="B72" s="1034"/>
      <c r="C72" s="77"/>
      <c r="D72" s="77"/>
      <c r="E72" s="77"/>
      <c r="F72" s="77"/>
      <c r="G72" s="1035"/>
    </row>
    <row r="73" spans="1:7" ht="12.75" customHeight="1">
      <c r="B73" s="1034"/>
      <c r="C73" s="77"/>
      <c r="D73" s="77"/>
      <c r="E73" s="77"/>
      <c r="F73" s="77"/>
      <c r="G73" s="1035"/>
    </row>
    <row r="74" spans="1:7" ht="12.75" customHeight="1">
      <c r="B74" s="1034"/>
      <c r="C74" s="77"/>
      <c r="D74" s="77"/>
      <c r="E74" s="77"/>
      <c r="F74" s="77"/>
      <c r="G74" s="1035"/>
    </row>
    <row r="75" spans="1:7" ht="12.75" customHeight="1">
      <c r="B75" s="1034"/>
      <c r="C75" s="77"/>
      <c r="D75" s="77"/>
      <c r="E75" s="77"/>
      <c r="F75" s="77"/>
      <c r="G75" s="1035"/>
    </row>
    <row r="76" spans="1:7" ht="12.75" customHeight="1">
      <c r="B76" s="1034"/>
      <c r="C76" s="77"/>
      <c r="D76" s="77"/>
      <c r="E76" s="77"/>
      <c r="F76" s="77"/>
      <c r="G76" s="1035"/>
    </row>
    <row r="77" spans="1:7" ht="12.75" customHeight="1">
      <c r="B77" s="1034"/>
      <c r="C77" s="77"/>
      <c r="D77" s="77"/>
      <c r="E77" s="77"/>
      <c r="F77" s="77"/>
      <c r="G77" s="1035"/>
    </row>
    <row r="78" spans="1:7" ht="12.75" customHeight="1">
      <c r="A78" s="343"/>
      <c r="B78" s="1034"/>
      <c r="C78" s="77"/>
      <c r="D78" s="77"/>
      <c r="E78" s="77"/>
      <c r="F78" s="77"/>
      <c r="G78" s="1035"/>
    </row>
    <row r="79" spans="1:7" ht="12.75" customHeight="1">
      <c r="A79" s="343"/>
      <c r="B79" s="1034"/>
      <c r="C79" s="77"/>
      <c r="D79" s="77"/>
      <c r="E79" s="77"/>
      <c r="F79" s="77"/>
      <c r="G79" s="1035"/>
    </row>
    <row r="80" spans="1:7" ht="12.75" customHeight="1">
      <c r="A80" s="343"/>
      <c r="B80" s="1034"/>
      <c r="C80" s="77"/>
      <c r="D80" s="77"/>
      <c r="E80" s="77"/>
      <c r="F80" s="77"/>
      <c r="G80" s="1035"/>
    </row>
    <row r="81" spans="1:7" ht="12.75" customHeight="1">
      <c r="A81" s="972"/>
      <c r="B81" s="1034"/>
      <c r="C81" s="77"/>
      <c r="D81" s="77"/>
      <c r="E81" s="77"/>
      <c r="F81" s="77"/>
      <c r="G81" s="1035"/>
    </row>
    <row r="82" spans="1:7">
      <c r="A82" s="972"/>
      <c r="B82" s="1034"/>
      <c r="C82" s="77"/>
      <c r="D82" s="77"/>
      <c r="E82" s="77"/>
      <c r="F82" s="77"/>
      <c r="G82" s="1035"/>
    </row>
    <row r="83" spans="1:7">
      <c r="A83" s="972"/>
      <c r="B83" s="1034"/>
      <c r="C83" s="77"/>
      <c r="D83" s="77"/>
      <c r="E83" s="77"/>
      <c r="F83" s="77"/>
      <c r="G83" s="1035"/>
    </row>
    <row r="84" spans="1:7">
      <c r="A84" s="972"/>
      <c r="B84" s="1034"/>
      <c r="C84" s="77"/>
      <c r="D84" s="77"/>
      <c r="E84" s="77"/>
      <c r="F84" s="77"/>
      <c r="G84" s="1035"/>
    </row>
    <row r="85" spans="1:7">
      <c r="A85" s="972"/>
      <c r="B85" s="1034"/>
      <c r="C85" s="77"/>
      <c r="D85" s="77"/>
      <c r="E85" s="77"/>
      <c r="F85" s="77"/>
      <c r="G85" s="1035"/>
    </row>
    <row r="86" spans="1:7">
      <c r="A86" s="972"/>
    </row>
    <row r="87" spans="1:7">
      <c r="A87" s="972"/>
    </row>
    <row r="88" spans="1:7">
      <c r="A88" s="975"/>
    </row>
    <row r="89" spans="1:7">
      <c r="A89" s="975"/>
    </row>
    <row r="90" spans="1:7">
      <c r="A90" s="975"/>
    </row>
    <row r="91" spans="1:7">
      <c r="A91" s="975"/>
    </row>
    <row r="92" spans="1:7">
      <c r="A92" s="972"/>
    </row>
    <row r="93" spans="1:7">
      <c r="A93" s="972"/>
    </row>
    <row r="94" spans="1:7">
      <c r="A94" s="972"/>
    </row>
    <row r="95" spans="1:7">
      <c r="A95" s="972"/>
    </row>
    <row r="96" spans="1:7">
      <c r="A96" s="972"/>
    </row>
    <row r="97" spans="1:1">
      <c r="A97" s="975"/>
    </row>
    <row r="98" spans="1:1">
      <c r="A98" s="975"/>
    </row>
    <row r="99" spans="1:1">
      <c r="A99" s="975"/>
    </row>
    <row r="100" spans="1:1">
      <c r="A100" s="975"/>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 right="0.7" top="0.75" bottom="0.75" header="0.3" footer="0.3"/>
  <pageSetup paperSize="9" scale="5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1413</v>
      </c>
      <c r="AQ1" s="140" t="str">
        <f>Naslovnica!A20</f>
        <v>Travanj 2021.</v>
      </c>
    </row>
    <row r="2" spans="1:43" ht="12.75" customHeight="1">
      <c r="A2" s="572" t="s">
        <v>1414</v>
      </c>
      <c r="G2" s="538"/>
      <c r="AQ2" s="549" t="str">
        <f>Naslovnica!A24</f>
        <v>April 2021</v>
      </c>
    </row>
    <row r="3" spans="1:43" ht="12.75" customHeight="1">
      <c r="AQ3" s="25"/>
    </row>
    <row r="4" spans="1:43" ht="12.75" customHeight="1">
      <c r="A4" s="343"/>
      <c r="B4" s="878"/>
      <c r="C4" s="878"/>
      <c r="D4" s="878"/>
      <c r="E4" s="878"/>
      <c r="F4" s="878"/>
      <c r="G4" s="878"/>
      <c r="H4" s="878"/>
      <c r="I4" s="878"/>
      <c r="J4" s="878"/>
      <c r="K4" s="878"/>
      <c r="L4" s="878"/>
      <c r="M4" s="878"/>
      <c r="N4" s="878"/>
      <c r="O4" s="878"/>
      <c r="P4" s="878"/>
      <c r="Q4" s="878"/>
      <c r="R4" s="878"/>
      <c r="S4" s="878"/>
      <c r="T4" s="878"/>
      <c r="U4" s="878"/>
      <c r="V4" s="878"/>
      <c r="W4" s="878"/>
      <c r="X4" s="878"/>
      <c r="Y4" s="878"/>
      <c r="Z4" s="878"/>
      <c r="AA4" s="878"/>
      <c r="AB4" s="878"/>
      <c r="AC4" s="878"/>
      <c r="AD4" s="878"/>
      <c r="AE4" s="878"/>
      <c r="AF4" s="878"/>
      <c r="AG4" s="878"/>
      <c r="AH4" s="878"/>
      <c r="AI4" s="878"/>
      <c r="AJ4" s="878"/>
      <c r="AK4" s="878"/>
      <c r="AL4" s="878"/>
      <c r="AM4" s="878"/>
      <c r="AN4" s="878"/>
      <c r="AO4" s="878"/>
      <c r="AP4" s="271"/>
      <c r="AQ4" s="25" t="s">
        <v>454</v>
      </c>
    </row>
    <row r="5" spans="1:43" ht="48.75" customHeight="1">
      <c r="A5" s="1117" t="s">
        <v>588</v>
      </c>
      <c r="B5" s="1086" t="s">
        <v>929</v>
      </c>
      <c r="C5" s="1086"/>
      <c r="D5" s="1086" t="s">
        <v>912</v>
      </c>
      <c r="E5" s="1086"/>
      <c r="F5" s="1086" t="s">
        <v>930</v>
      </c>
      <c r="G5" s="1086"/>
      <c r="H5" s="1119" t="s">
        <v>931</v>
      </c>
      <c r="I5" s="1119"/>
      <c r="J5" s="1086" t="s">
        <v>203</v>
      </c>
      <c r="K5" s="1086"/>
      <c r="L5" s="1086" t="s">
        <v>204</v>
      </c>
      <c r="M5" s="1086"/>
      <c r="N5" s="1086" t="s">
        <v>205</v>
      </c>
      <c r="O5" s="1086"/>
      <c r="P5" s="1086" t="s">
        <v>209</v>
      </c>
      <c r="Q5" s="1086"/>
      <c r="R5" s="1086" t="s">
        <v>206</v>
      </c>
      <c r="S5" s="1086"/>
      <c r="T5" s="1086" t="s">
        <v>932</v>
      </c>
      <c r="U5" s="1086"/>
      <c r="V5" s="1086" t="s">
        <v>933</v>
      </c>
      <c r="W5" s="1086"/>
      <c r="X5" s="1086" t="s">
        <v>681</v>
      </c>
      <c r="Y5" s="1086"/>
      <c r="Z5" s="1086" t="s">
        <v>208</v>
      </c>
      <c r="AA5" s="1086"/>
      <c r="AB5" s="1086" t="s">
        <v>934</v>
      </c>
      <c r="AC5" s="1086"/>
      <c r="AD5" s="1086" t="s">
        <v>935</v>
      </c>
      <c r="AE5" s="1086"/>
      <c r="AF5" s="1086" t="s">
        <v>936</v>
      </c>
      <c r="AG5" s="1086"/>
      <c r="AH5" s="1086" t="s">
        <v>250</v>
      </c>
      <c r="AI5" s="1086"/>
      <c r="AJ5" s="1086" t="s">
        <v>249</v>
      </c>
      <c r="AK5" s="1086"/>
      <c r="AL5" s="1086" t="s">
        <v>937</v>
      </c>
      <c r="AM5" s="1086"/>
      <c r="AN5" s="1086" t="s">
        <v>938</v>
      </c>
      <c r="AO5" s="1086"/>
      <c r="AP5" s="1086" t="s">
        <v>453</v>
      </c>
      <c r="AQ5" s="1086"/>
    </row>
    <row r="6" spans="1:43">
      <c r="A6" s="1117"/>
      <c r="B6" s="741" t="s">
        <v>31</v>
      </c>
      <c r="C6" s="741" t="s">
        <v>32</v>
      </c>
      <c r="D6" s="741" t="s">
        <v>31</v>
      </c>
      <c r="E6" s="741" t="s">
        <v>32</v>
      </c>
      <c r="F6" s="741" t="s">
        <v>31</v>
      </c>
      <c r="G6" s="741" t="s">
        <v>32</v>
      </c>
      <c r="H6" s="741" t="s">
        <v>31</v>
      </c>
      <c r="I6" s="741" t="s">
        <v>32</v>
      </c>
      <c r="J6" s="741" t="s">
        <v>32</v>
      </c>
      <c r="K6" s="741" t="s">
        <v>32</v>
      </c>
      <c r="L6" s="741" t="s">
        <v>31</v>
      </c>
      <c r="M6" s="741" t="s">
        <v>32</v>
      </c>
      <c r="N6" s="741" t="s">
        <v>31</v>
      </c>
      <c r="O6" s="741" t="s">
        <v>32</v>
      </c>
      <c r="P6" s="741" t="s">
        <v>31</v>
      </c>
      <c r="Q6" s="741" t="s">
        <v>32</v>
      </c>
      <c r="R6" s="741" t="s">
        <v>31</v>
      </c>
      <c r="S6" s="741" t="s">
        <v>32</v>
      </c>
      <c r="T6" s="741" t="s">
        <v>31</v>
      </c>
      <c r="U6" s="741" t="s">
        <v>32</v>
      </c>
      <c r="V6" s="741" t="s">
        <v>31</v>
      </c>
      <c r="W6" s="741" t="s">
        <v>32</v>
      </c>
      <c r="X6" s="741" t="s">
        <v>31</v>
      </c>
      <c r="Y6" s="741" t="s">
        <v>32</v>
      </c>
      <c r="Z6" s="741" t="s">
        <v>31</v>
      </c>
      <c r="AA6" s="741" t="s">
        <v>32</v>
      </c>
      <c r="AB6" s="741" t="s">
        <v>31</v>
      </c>
      <c r="AC6" s="741" t="s">
        <v>32</v>
      </c>
      <c r="AD6" s="741" t="s">
        <v>31</v>
      </c>
      <c r="AE6" s="741" t="s">
        <v>32</v>
      </c>
      <c r="AF6" s="741" t="s">
        <v>31</v>
      </c>
      <c r="AG6" s="741" t="s">
        <v>32</v>
      </c>
      <c r="AH6" s="741" t="s">
        <v>31</v>
      </c>
      <c r="AI6" s="741" t="s">
        <v>32</v>
      </c>
      <c r="AJ6" s="741" t="s">
        <v>31</v>
      </c>
      <c r="AK6" s="741" t="s">
        <v>32</v>
      </c>
      <c r="AL6" s="741" t="s">
        <v>31</v>
      </c>
      <c r="AM6" s="741" t="s">
        <v>32</v>
      </c>
      <c r="AN6" s="741" t="s">
        <v>31</v>
      </c>
      <c r="AO6" s="741" t="s">
        <v>32</v>
      </c>
      <c r="AP6" s="741" t="s">
        <v>31</v>
      </c>
      <c r="AQ6" s="741" t="s">
        <v>32</v>
      </c>
    </row>
    <row r="7" spans="1:43">
      <c r="A7" s="1117"/>
      <c r="B7" s="742" t="s">
        <v>29</v>
      </c>
      <c r="C7" s="742" t="s">
        <v>30</v>
      </c>
      <c r="D7" s="742" t="s">
        <v>29</v>
      </c>
      <c r="E7" s="742" t="s">
        <v>30</v>
      </c>
      <c r="F7" s="742" t="s">
        <v>29</v>
      </c>
      <c r="G7" s="742" t="s">
        <v>30</v>
      </c>
      <c r="H7" s="742" t="s">
        <v>29</v>
      </c>
      <c r="I7" s="742" t="s">
        <v>30</v>
      </c>
      <c r="J7" s="742" t="s">
        <v>30</v>
      </c>
      <c r="K7" s="742" t="s">
        <v>30</v>
      </c>
      <c r="L7" s="742" t="s">
        <v>29</v>
      </c>
      <c r="M7" s="742" t="s">
        <v>30</v>
      </c>
      <c r="N7" s="742" t="s">
        <v>29</v>
      </c>
      <c r="O7" s="742" t="s">
        <v>30</v>
      </c>
      <c r="P7" s="742" t="s">
        <v>29</v>
      </c>
      <c r="Q7" s="742" t="s">
        <v>30</v>
      </c>
      <c r="R7" s="742" t="s">
        <v>29</v>
      </c>
      <c r="S7" s="742" t="s">
        <v>30</v>
      </c>
      <c r="T7" s="742" t="s">
        <v>29</v>
      </c>
      <c r="U7" s="742" t="s">
        <v>30</v>
      </c>
      <c r="V7" s="742" t="s">
        <v>29</v>
      </c>
      <c r="W7" s="742" t="s">
        <v>30</v>
      </c>
      <c r="X7" s="742" t="s">
        <v>29</v>
      </c>
      <c r="Y7" s="742" t="s">
        <v>30</v>
      </c>
      <c r="Z7" s="742" t="s">
        <v>29</v>
      </c>
      <c r="AA7" s="742" t="s">
        <v>30</v>
      </c>
      <c r="AB7" s="742" t="s">
        <v>29</v>
      </c>
      <c r="AC7" s="742" t="s">
        <v>30</v>
      </c>
      <c r="AD7" s="742" t="s">
        <v>29</v>
      </c>
      <c r="AE7" s="742" t="s">
        <v>30</v>
      </c>
      <c r="AF7" s="742" t="s">
        <v>29</v>
      </c>
      <c r="AG7" s="742" t="s">
        <v>30</v>
      </c>
      <c r="AH7" s="742" t="s">
        <v>29</v>
      </c>
      <c r="AI7" s="742" t="s">
        <v>30</v>
      </c>
      <c r="AJ7" s="742" t="s">
        <v>29</v>
      </c>
      <c r="AK7" s="742" t="s">
        <v>30</v>
      </c>
      <c r="AL7" s="742" t="s">
        <v>29</v>
      </c>
      <c r="AM7" s="742" t="s">
        <v>30</v>
      </c>
      <c r="AN7" s="742" t="s">
        <v>29</v>
      </c>
      <c r="AO7" s="742" t="s">
        <v>30</v>
      </c>
      <c r="AP7" s="742" t="s">
        <v>29</v>
      </c>
      <c r="AQ7" s="742" t="s">
        <v>30</v>
      </c>
    </row>
    <row r="8" spans="1:43" ht="18">
      <c r="A8" s="376" t="s">
        <v>455</v>
      </c>
      <c r="B8" s="397">
        <v>1342.63284</v>
      </c>
      <c r="C8" s="398">
        <v>5.6586582579853509E-2</v>
      </c>
      <c r="D8" s="397">
        <v>1332.6705900000002</v>
      </c>
      <c r="E8" s="398">
        <v>5.3949227784712728E-2</v>
      </c>
      <c r="F8" s="397">
        <v>562.31931000000009</v>
      </c>
      <c r="G8" s="398">
        <v>2.153577479660013E-2</v>
      </c>
      <c r="H8" s="397">
        <v>2296.17983</v>
      </c>
      <c r="I8" s="398">
        <v>2.4971802566625286E-2</v>
      </c>
      <c r="J8" s="397">
        <v>361.54250000000002</v>
      </c>
      <c r="K8" s="398">
        <v>5.8393443258566644E-2</v>
      </c>
      <c r="L8" s="397">
        <v>5568.6661399999994</v>
      </c>
      <c r="M8" s="398">
        <v>3.4058792605891897E-2</v>
      </c>
      <c r="N8" s="397">
        <v>1994.4699699999999</v>
      </c>
      <c r="O8" s="398">
        <v>2.1006593622235777E-2</v>
      </c>
      <c r="P8" s="397">
        <v>846.27800000000002</v>
      </c>
      <c r="Q8" s="398">
        <v>3.5591437689208916E-2</v>
      </c>
      <c r="R8" s="397">
        <v>4648.3191299999999</v>
      </c>
      <c r="S8" s="398">
        <v>6.0245719724382064E-2</v>
      </c>
      <c r="T8" s="397">
        <v>2855.8180699999998</v>
      </c>
      <c r="U8" s="398">
        <v>7.7659775791048768E-2</v>
      </c>
      <c r="V8" s="397">
        <v>1655.5195000000001</v>
      </c>
      <c r="W8" s="398">
        <v>3.6698681714067073E-2</v>
      </c>
      <c r="X8" s="397">
        <v>707.47344999999996</v>
      </c>
      <c r="Y8" s="398">
        <v>1.6956597358024066E-2</v>
      </c>
      <c r="Z8" s="397">
        <v>12118.00857</v>
      </c>
      <c r="AA8" s="398">
        <v>5.2219004300728726E-2</v>
      </c>
      <c r="AB8" s="397">
        <v>10721.31762</v>
      </c>
      <c r="AC8" s="398">
        <v>6.0808096560935228E-2</v>
      </c>
      <c r="AD8" s="397">
        <v>923.18939</v>
      </c>
      <c r="AE8" s="398">
        <v>2.5938164917025462E-2</v>
      </c>
      <c r="AF8" s="397">
        <v>151.63266000000002</v>
      </c>
      <c r="AG8" s="398">
        <v>6.3152731988488753E-2</v>
      </c>
      <c r="AH8" s="397">
        <v>100.78237</v>
      </c>
      <c r="AI8" s="398">
        <v>7.4959859522665678E-2</v>
      </c>
      <c r="AJ8" s="397">
        <v>1522.26594</v>
      </c>
      <c r="AK8" s="398">
        <v>2.9614490695796802E-2</v>
      </c>
      <c r="AL8" s="397">
        <v>2057.0285400000002</v>
      </c>
      <c r="AM8" s="398">
        <v>5.4632582732608133E-2</v>
      </c>
      <c r="AN8" s="397">
        <v>2254.7762699999998</v>
      </c>
      <c r="AO8" s="398">
        <v>4.1051534298097762E-2</v>
      </c>
      <c r="AP8" s="397">
        <v>54020.89069</v>
      </c>
      <c r="AQ8" s="398">
        <v>4.3308074910318732E-2</v>
      </c>
    </row>
    <row r="9" spans="1:43" ht="18">
      <c r="A9" s="376" t="s">
        <v>456</v>
      </c>
      <c r="B9" s="397">
        <v>2.7298899999999997</v>
      </c>
      <c r="C9" s="398">
        <v>1.1505390104931165E-4</v>
      </c>
      <c r="D9" s="397">
        <v>6.9116299999999997</v>
      </c>
      <c r="E9" s="398">
        <v>2.7979690107339576E-4</v>
      </c>
      <c r="F9" s="397">
        <v>8.9115200000000012</v>
      </c>
      <c r="G9" s="398">
        <v>3.4129450012200004E-4</v>
      </c>
      <c r="H9" s="397">
        <v>19.945060000000002</v>
      </c>
      <c r="I9" s="398">
        <v>2.1690988396997431E-4</v>
      </c>
      <c r="J9" s="397">
        <v>1.2703499999999999</v>
      </c>
      <c r="K9" s="398">
        <v>2.0517673757171044E-4</v>
      </c>
      <c r="L9" s="397">
        <v>24.89038</v>
      </c>
      <c r="M9" s="398">
        <v>1.5223327615432151E-4</v>
      </c>
      <c r="N9" s="397">
        <v>25.609459999999999</v>
      </c>
      <c r="O9" s="398">
        <v>2.6972956584796421E-4</v>
      </c>
      <c r="P9" s="397">
        <v>9.9226299999999998</v>
      </c>
      <c r="Q9" s="398">
        <v>4.1731046696011831E-4</v>
      </c>
      <c r="R9" s="397">
        <v>1420.152</v>
      </c>
      <c r="S9" s="398">
        <v>1.8406240398993568E-2</v>
      </c>
      <c r="T9" s="397">
        <v>23.004570000000001</v>
      </c>
      <c r="U9" s="398">
        <v>6.2557547595091969E-4</v>
      </c>
      <c r="V9" s="397">
        <v>20.857320000000001</v>
      </c>
      <c r="W9" s="398">
        <v>4.6235405145541653E-4</v>
      </c>
      <c r="X9" s="397">
        <v>1.83968</v>
      </c>
      <c r="Y9" s="398">
        <v>4.4093121837448048E-5</v>
      </c>
      <c r="Z9" s="397">
        <v>0</v>
      </c>
      <c r="AA9" s="398">
        <v>0</v>
      </c>
      <c r="AB9" s="397">
        <v>0</v>
      </c>
      <c r="AC9" s="398">
        <v>0</v>
      </c>
      <c r="AD9" s="397">
        <v>23.72946</v>
      </c>
      <c r="AE9" s="398">
        <v>6.6670896951270104E-4</v>
      </c>
      <c r="AF9" s="397">
        <v>0.63564999999999994</v>
      </c>
      <c r="AG9" s="398">
        <v>2.6473870529266497E-4</v>
      </c>
      <c r="AH9" s="397">
        <v>0.32858999999999999</v>
      </c>
      <c r="AI9" s="398">
        <v>2.4439850184662968E-4</v>
      </c>
      <c r="AJ9" s="397">
        <v>11.27638</v>
      </c>
      <c r="AK9" s="398">
        <v>2.1937313436328287E-4</v>
      </c>
      <c r="AL9" s="397">
        <v>28.795990000000003</v>
      </c>
      <c r="AM9" s="398">
        <v>7.6479216279729228E-4</v>
      </c>
      <c r="AN9" s="397">
        <v>31.205400000000001</v>
      </c>
      <c r="AO9" s="398">
        <v>5.6814042503022268E-4</v>
      </c>
      <c r="AP9" s="397">
        <v>1662.0159600000004</v>
      </c>
      <c r="AQ9" s="398">
        <v>1.3324236379380829E-3</v>
      </c>
    </row>
    <row r="10" spans="1:43" ht="27">
      <c r="A10" s="376" t="s">
        <v>457</v>
      </c>
      <c r="B10" s="397">
        <v>22415.569480000002</v>
      </c>
      <c r="C10" s="398">
        <v>0.94472623912168274</v>
      </c>
      <c r="D10" s="397">
        <v>23393.01784</v>
      </c>
      <c r="E10" s="398">
        <v>0.94699714805142388</v>
      </c>
      <c r="F10" s="397">
        <v>25574.230600000003</v>
      </c>
      <c r="G10" s="398">
        <v>0.97944506084615834</v>
      </c>
      <c r="H10" s="397">
        <v>89748.923200000005</v>
      </c>
      <c r="I10" s="398">
        <v>0.9760526424960434</v>
      </c>
      <c r="J10" s="397">
        <v>5833.2393000000002</v>
      </c>
      <c r="K10" s="398">
        <v>0.94213800058967057</v>
      </c>
      <c r="L10" s="397">
        <v>158106.43878</v>
      </c>
      <c r="M10" s="398">
        <v>0.96700255908395405</v>
      </c>
      <c r="N10" s="397">
        <v>93053.962819999986</v>
      </c>
      <c r="O10" s="398">
        <v>0.98008333607468501</v>
      </c>
      <c r="P10" s="397">
        <v>22965.656289999999</v>
      </c>
      <c r="Q10" s="398">
        <v>0.96585368500341928</v>
      </c>
      <c r="R10" s="397">
        <v>72763.456829999996</v>
      </c>
      <c r="S10" s="398">
        <v>0.94306924799230674</v>
      </c>
      <c r="T10" s="397">
        <v>33933.171159999998</v>
      </c>
      <c r="U10" s="398">
        <v>0.92276272492556999</v>
      </c>
      <c r="V10" s="397">
        <v>43510.653200000001</v>
      </c>
      <c r="W10" s="398">
        <v>0.96452117474783827</v>
      </c>
      <c r="X10" s="397">
        <v>41049.531040000002</v>
      </c>
      <c r="Y10" s="398">
        <v>0.98386783218648122</v>
      </c>
      <c r="Z10" s="397">
        <v>220260.90156999999</v>
      </c>
      <c r="AA10" s="398">
        <v>0.94914976333988654</v>
      </c>
      <c r="AB10" s="397">
        <v>165902.77537000002</v>
      </c>
      <c r="AC10" s="398">
        <v>0.94095076202267269</v>
      </c>
      <c r="AD10" s="397">
        <v>34690.814979999996</v>
      </c>
      <c r="AE10" s="398">
        <v>0.97468199895284457</v>
      </c>
      <c r="AF10" s="397">
        <v>2251.91167</v>
      </c>
      <c r="AG10" s="398">
        <v>0.93788748517146714</v>
      </c>
      <c r="AH10" s="397">
        <v>1245.2162599999999</v>
      </c>
      <c r="AI10" s="398">
        <v>0.92616631187517362</v>
      </c>
      <c r="AJ10" s="397">
        <v>49914.436809999999</v>
      </c>
      <c r="AK10" s="398">
        <v>0.97104624471574419</v>
      </c>
      <c r="AL10" s="397">
        <v>35608.732840000004</v>
      </c>
      <c r="AM10" s="398">
        <v>0.94573167316610995</v>
      </c>
      <c r="AN10" s="397">
        <v>52691.719830000002</v>
      </c>
      <c r="AO10" s="398">
        <v>0.95933063187107392</v>
      </c>
      <c r="AP10" s="397">
        <v>1194914.35987</v>
      </c>
      <c r="AQ10" s="398">
        <v>0.9579523763432698</v>
      </c>
    </row>
    <row r="11" spans="1:43" ht="18.75">
      <c r="A11" s="376" t="s">
        <v>458</v>
      </c>
      <c r="B11" s="399">
        <v>18377.494489999997</v>
      </c>
      <c r="C11" s="400">
        <v>0.77453759403738975</v>
      </c>
      <c r="D11" s="399">
        <v>19205.821309999999</v>
      </c>
      <c r="E11" s="400">
        <v>0.77749087915692627</v>
      </c>
      <c r="F11" s="399">
        <v>21225.813429999998</v>
      </c>
      <c r="G11" s="400">
        <v>0.81290883982470818</v>
      </c>
      <c r="H11" s="399">
        <v>74069.514949999997</v>
      </c>
      <c r="I11" s="400">
        <v>0.80553329463620449</v>
      </c>
      <c r="J11" s="399">
        <v>5547.3618299999998</v>
      </c>
      <c r="K11" s="400">
        <v>0.89596536577260866</v>
      </c>
      <c r="L11" s="399">
        <v>129156.62454999999</v>
      </c>
      <c r="M11" s="400">
        <v>0.78994117776748163</v>
      </c>
      <c r="N11" s="399">
        <v>76704.799269999989</v>
      </c>
      <c r="O11" s="400">
        <v>0.80788709350186771</v>
      </c>
      <c r="P11" s="399">
        <v>17054.77247</v>
      </c>
      <c r="Q11" s="400">
        <v>0.71726296993380489</v>
      </c>
      <c r="R11" s="399">
        <v>34092.682119999998</v>
      </c>
      <c r="S11" s="400">
        <v>0.44186685858076435</v>
      </c>
      <c r="T11" s="399">
        <v>23418.297649999997</v>
      </c>
      <c r="U11" s="400">
        <v>0.63682619142018526</v>
      </c>
      <c r="V11" s="399">
        <v>29502.078969999999</v>
      </c>
      <c r="W11" s="400">
        <v>0.65398650153217863</v>
      </c>
      <c r="X11" s="399">
        <v>22135.683089999999</v>
      </c>
      <c r="Y11" s="400">
        <v>0.53054410084498849</v>
      </c>
      <c r="Z11" s="399">
        <v>106943.77432</v>
      </c>
      <c r="AA11" s="400">
        <v>0.46084283394365039</v>
      </c>
      <c r="AB11" s="399">
        <v>78758.8125</v>
      </c>
      <c r="AC11" s="400">
        <v>0.44669635256310897</v>
      </c>
      <c r="AD11" s="399">
        <v>24148.58654</v>
      </c>
      <c r="AE11" s="400">
        <v>0.67848485584044815</v>
      </c>
      <c r="AF11" s="399">
        <v>1493.62581</v>
      </c>
      <c r="AG11" s="400">
        <v>0.622072780824523</v>
      </c>
      <c r="AH11" s="399">
        <v>1034.3113599999999</v>
      </c>
      <c r="AI11" s="400">
        <v>0.76929957341048127</v>
      </c>
      <c r="AJ11" s="399">
        <v>42049.59964</v>
      </c>
      <c r="AK11" s="400">
        <v>0.81804200210953981</v>
      </c>
      <c r="AL11" s="399">
        <v>24660.376700000001</v>
      </c>
      <c r="AM11" s="400">
        <v>0.65495448608604712</v>
      </c>
      <c r="AN11" s="399">
        <v>40737.990130000006</v>
      </c>
      <c r="AO11" s="400">
        <v>0.74169531643033637</v>
      </c>
      <c r="AP11" s="399">
        <v>790318.02113000024</v>
      </c>
      <c r="AQ11" s="400">
        <v>0.63359103533642447</v>
      </c>
    </row>
    <row r="12" spans="1:43" ht="19.5">
      <c r="A12" s="383" t="s">
        <v>459</v>
      </c>
      <c r="B12" s="399">
        <v>5179.8986199999999</v>
      </c>
      <c r="C12" s="400">
        <v>0.21831192585450182</v>
      </c>
      <c r="D12" s="399">
        <v>5697.74568</v>
      </c>
      <c r="E12" s="400">
        <v>0.23065638414792575</v>
      </c>
      <c r="F12" s="399">
        <v>6405.0481799999998</v>
      </c>
      <c r="G12" s="400">
        <v>0.24530133095705625</v>
      </c>
      <c r="H12" s="399">
        <v>22282.72696</v>
      </c>
      <c r="I12" s="400">
        <v>0.24233287437732542</v>
      </c>
      <c r="J12" s="399">
        <v>289.49153000000001</v>
      </c>
      <c r="K12" s="400">
        <v>4.675634878580151E-2</v>
      </c>
      <c r="L12" s="399">
        <v>37730.321710000004</v>
      </c>
      <c r="M12" s="400">
        <v>0.23076427456189189</v>
      </c>
      <c r="N12" s="399">
        <v>22693.9853</v>
      </c>
      <c r="O12" s="400">
        <v>0.23902256440897554</v>
      </c>
      <c r="P12" s="399">
        <v>5010.03989</v>
      </c>
      <c r="Q12" s="400">
        <v>0.21070442876381765</v>
      </c>
      <c r="R12" s="399">
        <v>10097.276230000001</v>
      </c>
      <c r="S12" s="400">
        <v>0.13086831104305982</v>
      </c>
      <c r="T12" s="399">
        <v>6855.3396299999995</v>
      </c>
      <c r="U12" s="400">
        <v>0.18642088732119103</v>
      </c>
      <c r="V12" s="399">
        <v>8999.5513100000007</v>
      </c>
      <c r="W12" s="400">
        <v>0.19949729924359416</v>
      </c>
      <c r="X12" s="399">
        <v>4897.1684000000005</v>
      </c>
      <c r="Y12" s="400">
        <v>0.11737445801427453</v>
      </c>
      <c r="Z12" s="399">
        <v>29981.48704</v>
      </c>
      <c r="AA12" s="400">
        <v>0.12919642626428698</v>
      </c>
      <c r="AB12" s="399">
        <v>22170.082609999998</v>
      </c>
      <c r="AC12" s="400">
        <v>0.12574205633064631</v>
      </c>
      <c r="AD12" s="399">
        <v>7083.5784299999996</v>
      </c>
      <c r="AE12" s="400">
        <v>0.19902202896853516</v>
      </c>
      <c r="AF12" s="399">
        <v>486.65928000000002</v>
      </c>
      <c r="AG12" s="400">
        <v>0.2026863017475978</v>
      </c>
      <c r="AH12" s="399">
        <v>162.25167999999999</v>
      </c>
      <c r="AI12" s="400">
        <v>0.1206794714206116</v>
      </c>
      <c r="AJ12" s="399">
        <v>6677.4691299999995</v>
      </c>
      <c r="AK12" s="400">
        <v>0.12990492805866455</v>
      </c>
      <c r="AL12" s="399">
        <v>7176.4438799999998</v>
      </c>
      <c r="AM12" s="400">
        <v>0.19059903952524609</v>
      </c>
      <c r="AN12" s="399">
        <v>6615.8267800000003</v>
      </c>
      <c r="AO12" s="400">
        <v>0.12045090396904155</v>
      </c>
      <c r="AP12" s="399">
        <v>216492.39226999998</v>
      </c>
      <c r="AQ12" s="400">
        <v>0.17356005467860358</v>
      </c>
    </row>
    <row r="13" spans="1:43" ht="19.5">
      <c r="A13" s="383" t="s">
        <v>460</v>
      </c>
      <c r="B13" s="399">
        <v>12307.96334</v>
      </c>
      <c r="C13" s="400">
        <v>0.51873122955097661</v>
      </c>
      <c r="D13" s="399">
        <v>12316.945880000001</v>
      </c>
      <c r="E13" s="400">
        <v>0.49861512955883486</v>
      </c>
      <c r="F13" s="399">
        <v>13241.34843</v>
      </c>
      <c r="G13" s="400">
        <v>0.50711880726947589</v>
      </c>
      <c r="H13" s="399">
        <v>47570.582069999997</v>
      </c>
      <c r="I13" s="400">
        <v>0.51734762578742999</v>
      </c>
      <c r="J13" s="399">
        <v>5239.4334200000003</v>
      </c>
      <c r="K13" s="400">
        <v>0.84623124008327588</v>
      </c>
      <c r="L13" s="399">
        <v>84618.399319999997</v>
      </c>
      <c r="M13" s="400">
        <v>0.51753874996758631</v>
      </c>
      <c r="N13" s="399">
        <v>49342.078229999999</v>
      </c>
      <c r="O13" s="400">
        <v>0.51969144757500496</v>
      </c>
      <c r="P13" s="399">
        <v>11035.497630000002</v>
      </c>
      <c r="Q13" s="400">
        <v>0.46411371472206259</v>
      </c>
      <c r="R13" s="399">
        <v>19202.766940000001</v>
      </c>
      <c r="S13" s="400">
        <v>0.24888233416105188</v>
      </c>
      <c r="T13" s="399">
        <v>16024.439560000001</v>
      </c>
      <c r="U13" s="400">
        <v>0.43576108593178425</v>
      </c>
      <c r="V13" s="399">
        <v>18940.123950000001</v>
      </c>
      <c r="W13" s="400">
        <v>0.41985466221692275</v>
      </c>
      <c r="X13" s="399">
        <v>12014.195</v>
      </c>
      <c r="Y13" s="400">
        <v>0.28795408109772308</v>
      </c>
      <c r="Z13" s="399">
        <v>58854.722310000005</v>
      </c>
      <c r="AA13" s="400">
        <v>0.25361716652293848</v>
      </c>
      <c r="AB13" s="399">
        <v>42366.876509999995</v>
      </c>
      <c r="AC13" s="400">
        <v>0.24029221119234953</v>
      </c>
      <c r="AD13" s="399">
        <v>16585.62542</v>
      </c>
      <c r="AE13" s="400">
        <v>0.46599396836219026</v>
      </c>
      <c r="AF13" s="399">
        <v>909.0123000000001</v>
      </c>
      <c r="AG13" s="400">
        <v>0.3785900092772872</v>
      </c>
      <c r="AH13" s="399">
        <v>849.01525000000004</v>
      </c>
      <c r="AI13" s="400">
        <v>0.63148012765130335</v>
      </c>
      <c r="AJ13" s="399">
        <v>32482.134100000003</v>
      </c>
      <c r="AK13" s="400">
        <v>0.63191445910172184</v>
      </c>
      <c r="AL13" s="399">
        <v>17028.450809999998</v>
      </c>
      <c r="AM13" s="400">
        <v>0.45225830832929176</v>
      </c>
      <c r="AN13" s="399">
        <v>31785.54954</v>
      </c>
      <c r="AO13" s="400">
        <v>0.57870290480092546</v>
      </c>
      <c r="AP13" s="399">
        <v>502715.16000999993</v>
      </c>
      <c r="AQ13" s="400">
        <v>0.40302234062009212</v>
      </c>
    </row>
    <row r="14" spans="1:43" ht="19.5">
      <c r="A14" s="383" t="s">
        <v>461</v>
      </c>
      <c r="B14" s="399">
        <v>0</v>
      </c>
      <c r="C14" s="400">
        <v>0</v>
      </c>
      <c r="D14" s="399">
        <v>0</v>
      </c>
      <c r="E14" s="400">
        <v>0</v>
      </c>
      <c r="F14" s="399">
        <v>0</v>
      </c>
      <c r="G14" s="400">
        <v>0</v>
      </c>
      <c r="H14" s="399">
        <v>0</v>
      </c>
      <c r="I14" s="400">
        <v>0</v>
      </c>
      <c r="J14" s="399">
        <v>0</v>
      </c>
      <c r="K14" s="400">
        <v>0</v>
      </c>
      <c r="L14" s="399">
        <v>0</v>
      </c>
      <c r="M14" s="400">
        <v>0</v>
      </c>
      <c r="N14" s="399">
        <v>0</v>
      </c>
      <c r="O14" s="400">
        <v>0</v>
      </c>
      <c r="P14" s="399">
        <v>0</v>
      </c>
      <c r="Q14" s="400">
        <v>0</v>
      </c>
      <c r="R14" s="399">
        <v>0</v>
      </c>
      <c r="S14" s="400">
        <v>0</v>
      </c>
      <c r="T14" s="399">
        <v>0</v>
      </c>
      <c r="U14" s="400">
        <v>0</v>
      </c>
      <c r="V14" s="399">
        <v>0</v>
      </c>
      <c r="W14" s="400">
        <v>0</v>
      </c>
      <c r="X14" s="399">
        <v>550.42151999999999</v>
      </c>
      <c r="Y14" s="400">
        <v>1.3192404735232947E-2</v>
      </c>
      <c r="Z14" s="399">
        <v>0</v>
      </c>
      <c r="AA14" s="400">
        <v>0</v>
      </c>
      <c r="AB14" s="399">
        <v>0</v>
      </c>
      <c r="AC14" s="400">
        <v>0</v>
      </c>
      <c r="AD14" s="399">
        <v>0</v>
      </c>
      <c r="AE14" s="400">
        <v>0</v>
      </c>
      <c r="AF14" s="399">
        <v>0</v>
      </c>
      <c r="AG14" s="400">
        <v>0</v>
      </c>
      <c r="AH14" s="399">
        <v>0</v>
      </c>
      <c r="AI14" s="400">
        <v>0</v>
      </c>
      <c r="AJ14" s="399">
        <v>0</v>
      </c>
      <c r="AK14" s="400">
        <v>0</v>
      </c>
      <c r="AL14" s="399">
        <v>0</v>
      </c>
      <c r="AM14" s="400">
        <v>0</v>
      </c>
      <c r="AN14" s="399">
        <v>0</v>
      </c>
      <c r="AO14" s="400">
        <v>0</v>
      </c>
      <c r="AP14" s="399">
        <v>550.42151999999999</v>
      </c>
      <c r="AQ14" s="400">
        <v>4.4126811157566085E-4</v>
      </c>
    </row>
    <row r="15" spans="1:43" ht="19.5">
      <c r="A15" s="383" t="s">
        <v>462</v>
      </c>
      <c r="B15" s="399">
        <v>787.45293000000004</v>
      </c>
      <c r="C15" s="400">
        <v>3.3187978815707057E-2</v>
      </c>
      <c r="D15" s="399">
        <v>1060.2121299999999</v>
      </c>
      <c r="E15" s="400">
        <v>4.2919552761710937E-2</v>
      </c>
      <c r="F15" s="399">
        <v>1460.12553</v>
      </c>
      <c r="G15" s="400">
        <v>5.5920068953076503E-2</v>
      </c>
      <c r="H15" s="399">
        <v>3737.2390399999999</v>
      </c>
      <c r="I15" s="400">
        <v>4.0643852990888879E-2</v>
      </c>
      <c r="J15" s="399">
        <v>6.7288000000000006</v>
      </c>
      <c r="K15" s="400">
        <v>1.086781778071024E-3</v>
      </c>
      <c r="L15" s="399">
        <v>6035.17029</v>
      </c>
      <c r="M15" s="400">
        <v>3.6912001560278573E-2</v>
      </c>
      <c r="N15" s="399">
        <v>4145.0652900000005</v>
      </c>
      <c r="O15" s="400">
        <v>4.3657564864045012E-2</v>
      </c>
      <c r="P15" s="399">
        <v>711.62225000000001</v>
      </c>
      <c r="Q15" s="400">
        <v>2.9928296575273901E-2</v>
      </c>
      <c r="R15" s="399">
        <v>3592.8720099999996</v>
      </c>
      <c r="S15" s="400">
        <v>4.6566329476616035E-2</v>
      </c>
      <c r="T15" s="399">
        <v>347.94846000000001</v>
      </c>
      <c r="U15" s="400">
        <v>9.4619470596881208E-3</v>
      </c>
      <c r="V15" s="399">
        <v>784.49743999999998</v>
      </c>
      <c r="W15" s="400">
        <v>1.7390324823150938E-2</v>
      </c>
      <c r="X15" s="399">
        <v>4457.8196600000001</v>
      </c>
      <c r="Y15" s="400">
        <v>0.10684422584240262</v>
      </c>
      <c r="Z15" s="399">
        <v>14688.31105</v>
      </c>
      <c r="AA15" s="400">
        <v>6.3294969091641048E-2</v>
      </c>
      <c r="AB15" s="399">
        <v>11798.83453</v>
      </c>
      <c r="AC15" s="400">
        <v>6.6919449160646807E-2</v>
      </c>
      <c r="AD15" s="399">
        <v>294.41768999999999</v>
      </c>
      <c r="AE15" s="400">
        <v>8.2720346230470421E-3</v>
      </c>
      <c r="AF15" s="399">
        <v>29.13984</v>
      </c>
      <c r="AG15" s="400">
        <v>1.2136306951994668E-2</v>
      </c>
      <c r="AH15" s="399">
        <v>0</v>
      </c>
      <c r="AI15" s="400">
        <v>0</v>
      </c>
      <c r="AJ15" s="399">
        <v>2889.9964100000002</v>
      </c>
      <c r="AK15" s="400">
        <v>5.6222614949153475E-2</v>
      </c>
      <c r="AL15" s="399">
        <v>264.91201000000001</v>
      </c>
      <c r="AM15" s="400">
        <v>7.0357931461595144E-3</v>
      </c>
      <c r="AN15" s="399">
        <v>2336.6138099999998</v>
      </c>
      <c r="AO15" s="400">
        <v>4.2541507660369286E-2</v>
      </c>
      <c r="AP15" s="399">
        <v>59428.979170000013</v>
      </c>
      <c r="AQ15" s="400">
        <v>4.7643692076601935E-2</v>
      </c>
    </row>
    <row r="16" spans="1:43" ht="19.5">
      <c r="A16" s="384" t="s">
        <v>463</v>
      </c>
      <c r="B16" s="399">
        <v>0</v>
      </c>
      <c r="C16" s="400">
        <v>0</v>
      </c>
      <c r="D16" s="399">
        <v>0</v>
      </c>
      <c r="E16" s="400">
        <v>0</v>
      </c>
      <c r="F16" s="399">
        <v>0</v>
      </c>
      <c r="G16" s="400">
        <v>0</v>
      </c>
      <c r="H16" s="399">
        <v>0</v>
      </c>
      <c r="I16" s="400">
        <v>0</v>
      </c>
      <c r="J16" s="399">
        <v>0</v>
      </c>
      <c r="K16" s="400">
        <v>0</v>
      </c>
      <c r="L16" s="399">
        <v>0</v>
      </c>
      <c r="M16" s="400">
        <v>0</v>
      </c>
      <c r="N16" s="399">
        <v>0</v>
      </c>
      <c r="O16" s="400">
        <v>0</v>
      </c>
      <c r="P16" s="399">
        <v>0</v>
      </c>
      <c r="Q16" s="400">
        <v>0</v>
      </c>
      <c r="R16" s="399">
        <v>0</v>
      </c>
      <c r="S16" s="400">
        <v>0</v>
      </c>
      <c r="T16" s="399">
        <v>0</v>
      </c>
      <c r="U16" s="400">
        <v>0</v>
      </c>
      <c r="V16" s="399">
        <v>0</v>
      </c>
      <c r="W16" s="400">
        <v>0</v>
      </c>
      <c r="X16" s="399">
        <v>0</v>
      </c>
      <c r="Y16" s="400">
        <v>0</v>
      </c>
      <c r="Z16" s="399">
        <v>0</v>
      </c>
      <c r="AA16" s="400">
        <v>0</v>
      </c>
      <c r="AB16" s="399">
        <v>0</v>
      </c>
      <c r="AC16" s="400">
        <v>0</v>
      </c>
      <c r="AD16" s="399">
        <v>0</v>
      </c>
      <c r="AE16" s="400">
        <v>0</v>
      </c>
      <c r="AF16" s="399">
        <v>0</v>
      </c>
      <c r="AG16" s="400">
        <v>0</v>
      </c>
      <c r="AH16" s="399">
        <v>0</v>
      </c>
      <c r="AI16" s="400">
        <v>0</v>
      </c>
      <c r="AJ16" s="399">
        <v>0</v>
      </c>
      <c r="AK16" s="400">
        <v>0</v>
      </c>
      <c r="AL16" s="399">
        <v>0</v>
      </c>
      <c r="AM16" s="400">
        <v>0</v>
      </c>
      <c r="AN16" s="399">
        <v>0</v>
      </c>
      <c r="AO16" s="400">
        <v>0</v>
      </c>
      <c r="AP16" s="399">
        <v>0</v>
      </c>
      <c r="AQ16" s="400">
        <v>0</v>
      </c>
    </row>
    <row r="17" spans="1:43" s="271" customFormat="1" ht="19.5">
      <c r="A17" s="384" t="s">
        <v>464</v>
      </c>
      <c r="B17" s="399">
        <v>102.17960000000001</v>
      </c>
      <c r="C17" s="400">
        <v>4.3064598162044065E-3</v>
      </c>
      <c r="D17" s="399">
        <v>130.91762</v>
      </c>
      <c r="E17" s="400">
        <v>5.2998126884547378E-3</v>
      </c>
      <c r="F17" s="399">
        <v>119.29128999999999</v>
      </c>
      <c r="G17" s="400">
        <v>4.5686326450996616E-3</v>
      </c>
      <c r="H17" s="399">
        <v>478.96688</v>
      </c>
      <c r="I17" s="400">
        <v>5.2089414805601289E-3</v>
      </c>
      <c r="J17" s="399">
        <v>11.708080000000001</v>
      </c>
      <c r="K17" s="400">
        <v>1.8909951254603785E-3</v>
      </c>
      <c r="L17" s="399">
        <v>772.73322999999993</v>
      </c>
      <c r="M17" s="400">
        <v>4.7261516777249209E-3</v>
      </c>
      <c r="N17" s="399">
        <v>523.67044999999996</v>
      </c>
      <c r="O17" s="400">
        <v>5.5155166538422935E-3</v>
      </c>
      <c r="P17" s="399">
        <v>297.61270000000002</v>
      </c>
      <c r="Q17" s="400">
        <v>1.2516529872650861E-2</v>
      </c>
      <c r="R17" s="399">
        <v>1199.76694</v>
      </c>
      <c r="S17" s="400">
        <v>1.5549883900036681E-2</v>
      </c>
      <c r="T17" s="399">
        <v>190.57</v>
      </c>
      <c r="U17" s="400">
        <v>5.1822711075219735E-3</v>
      </c>
      <c r="V17" s="399">
        <v>777.90627000000006</v>
      </c>
      <c r="W17" s="400">
        <v>1.7244215248510889E-2</v>
      </c>
      <c r="X17" s="399">
        <v>216.07851000000002</v>
      </c>
      <c r="Y17" s="400">
        <v>5.1789311553554086E-3</v>
      </c>
      <c r="Z17" s="399">
        <v>3419.2539200000001</v>
      </c>
      <c r="AA17" s="400">
        <v>1.4734272064783956E-2</v>
      </c>
      <c r="AB17" s="399">
        <v>2423.0188499999999</v>
      </c>
      <c r="AC17" s="400">
        <v>1.37426358794663E-2</v>
      </c>
      <c r="AD17" s="399">
        <v>184.965</v>
      </c>
      <c r="AE17" s="400">
        <v>5.1968238866757499E-3</v>
      </c>
      <c r="AF17" s="399">
        <v>68.814390000000003</v>
      </c>
      <c r="AG17" s="400">
        <v>2.8660162847643379E-2</v>
      </c>
      <c r="AH17" s="399">
        <v>23.044430000000002</v>
      </c>
      <c r="AI17" s="400">
        <v>1.7139974338566386E-2</v>
      </c>
      <c r="AJ17" s="399">
        <v>0</v>
      </c>
      <c r="AK17" s="400">
        <v>0</v>
      </c>
      <c r="AL17" s="399">
        <v>190.57</v>
      </c>
      <c r="AM17" s="400">
        <v>5.06134508534973E-3</v>
      </c>
      <c r="AN17" s="399">
        <v>0</v>
      </c>
      <c r="AO17" s="400">
        <v>0</v>
      </c>
      <c r="AP17" s="399">
        <v>11131.068160000001</v>
      </c>
      <c r="AQ17" s="400">
        <v>8.9236798495508796E-3</v>
      </c>
    </row>
    <row r="18" spans="1:43" ht="19.5">
      <c r="A18" s="385" t="s">
        <v>465</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c r="T18" s="399">
        <v>0</v>
      </c>
      <c r="U18" s="400">
        <v>0</v>
      </c>
      <c r="V18" s="399">
        <v>0</v>
      </c>
      <c r="W18" s="400">
        <v>0</v>
      </c>
      <c r="X18" s="399">
        <v>0</v>
      </c>
      <c r="Y18" s="400">
        <v>0</v>
      </c>
      <c r="Z18" s="399">
        <v>0</v>
      </c>
      <c r="AA18" s="400">
        <v>0</v>
      </c>
      <c r="AB18" s="399">
        <v>0</v>
      </c>
      <c r="AC18" s="400">
        <v>0</v>
      </c>
      <c r="AD18" s="399">
        <v>0</v>
      </c>
      <c r="AE18" s="400">
        <v>0</v>
      </c>
      <c r="AF18" s="399">
        <v>0</v>
      </c>
      <c r="AG18" s="400">
        <v>0</v>
      </c>
      <c r="AH18" s="399">
        <v>0</v>
      </c>
      <c r="AI18" s="400">
        <v>0</v>
      </c>
      <c r="AJ18" s="399">
        <v>0</v>
      </c>
      <c r="AK18" s="400">
        <v>0</v>
      </c>
      <c r="AL18" s="399">
        <v>0</v>
      </c>
      <c r="AM18" s="400">
        <v>0</v>
      </c>
      <c r="AN18" s="399">
        <v>0</v>
      </c>
      <c r="AO18" s="400">
        <v>0</v>
      </c>
      <c r="AP18" s="399">
        <v>0</v>
      </c>
      <c r="AQ18" s="400">
        <v>0</v>
      </c>
    </row>
    <row r="19" spans="1:43" ht="18.75">
      <c r="A19" s="376" t="s">
        <v>466</v>
      </c>
      <c r="B19" s="399">
        <v>0</v>
      </c>
      <c r="C19" s="400">
        <v>0</v>
      </c>
      <c r="D19" s="399">
        <v>0</v>
      </c>
      <c r="E19" s="400">
        <v>0</v>
      </c>
      <c r="F19" s="399">
        <v>0</v>
      </c>
      <c r="G19" s="400">
        <v>0</v>
      </c>
      <c r="H19" s="399">
        <v>0</v>
      </c>
      <c r="I19" s="400">
        <v>0</v>
      </c>
      <c r="J19" s="399">
        <v>0</v>
      </c>
      <c r="K19" s="400">
        <v>0</v>
      </c>
      <c r="L19" s="399">
        <v>0</v>
      </c>
      <c r="M19" s="400">
        <v>0</v>
      </c>
      <c r="N19" s="399">
        <v>0</v>
      </c>
      <c r="O19" s="400">
        <v>0</v>
      </c>
      <c r="P19" s="399">
        <v>0</v>
      </c>
      <c r="Q19" s="400">
        <v>0</v>
      </c>
      <c r="R19" s="399">
        <v>0</v>
      </c>
      <c r="S19" s="400">
        <v>0</v>
      </c>
      <c r="T19" s="399">
        <v>0</v>
      </c>
      <c r="U19" s="400">
        <v>0</v>
      </c>
      <c r="V19" s="399">
        <v>0</v>
      </c>
      <c r="W19" s="400">
        <v>0</v>
      </c>
      <c r="X19" s="399">
        <v>0</v>
      </c>
      <c r="Y19" s="400">
        <v>0</v>
      </c>
      <c r="Z19" s="399">
        <v>0</v>
      </c>
      <c r="AA19" s="400">
        <v>0</v>
      </c>
      <c r="AB19" s="399">
        <v>0</v>
      </c>
      <c r="AC19" s="400">
        <v>0</v>
      </c>
      <c r="AD19" s="399">
        <v>0</v>
      </c>
      <c r="AE19" s="400">
        <v>0</v>
      </c>
      <c r="AF19" s="399">
        <v>0</v>
      </c>
      <c r="AG19" s="400">
        <v>0</v>
      </c>
      <c r="AH19" s="399">
        <v>0</v>
      </c>
      <c r="AI19" s="400">
        <v>0</v>
      </c>
      <c r="AJ19" s="399">
        <v>0</v>
      </c>
      <c r="AK19" s="400">
        <v>0</v>
      </c>
      <c r="AL19" s="399">
        <v>0</v>
      </c>
      <c r="AM19" s="400">
        <v>0</v>
      </c>
      <c r="AN19" s="399">
        <v>0</v>
      </c>
      <c r="AO19" s="400">
        <v>0</v>
      </c>
      <c r="AP19" s="399">
        <v>0</v>
      </c>
      <c r="AQ19" s="400">
        <v>0</v>
      </c>
    </row>
    <row r="20" spans="1:43" ht="19.5">
      <c r="A20" s="383" t="s">
        <v>467</v>
      </c>
      <c r="B20" s="399">
        <v>4038.0749900000001</v>
      </c>
      <c r="C20" s="400">
        <v>0.17018864508429282</v>
      </c>
      <c r="D20" s="399">
        <v>4187.1965300000002</v>
      </c>
      <c r="E20" s="400">
        <v>0.16950626889449755</v>
      </c>
      <c r="F20" s="399">
        <v>4348.4171699999997</v>
      </c>
      <c r="G20" s="400">
        <v>0.16653622102144996</v>
      </c>
      <c r="H20" s="399">
        <v>15679.40825</v>
      </c>
      <c r="I20" s="400">
        <v>0.17051934785983888</v>
      </c>
      <c r="J20" s="399">
        <v>285.87746999999996</v>
      </c>
      <c r="K20" s="400">
        <v>4.6172634817061853E-2</v>
      </c>
      <c r="L20" s="399">
        <v>28949.81423</v>
      </c>
      <c r="M20" s="400">
        <v>0.17706138131647234</v>
      </c>
      <c r="N20" s="399">
        <v>16349.163550000001</v>
      </c>
      <c r="O20" s="400">
        <v>0.17219624257281732</v>
      </c>
      <c r="P20" s="399">
        <v>5910.88382</v>
      </c>
      <c r="Q20" s="400">
        <v>0.24859071506961442</v>
      </c>
      <c r="R20" s="399">
        <v>38670.774709999998</v>
      </c>
      <c r="S20" s="400">
        <v>0.50120238941154238</v>
      </c>
      <c r="T20" s="399">
        <v>10514.873509999999</v>
      </c>
      <c r="U20" s="400">
        <v>0.28593653350538467</v>
      </c>
      <c r="V20" s="399">
        <v>14008.57423</v>
      </c>
      <c r="W20" s="400">
        <v>0.31053467321565964</v>
      </c>
      <c r="X20" s="399">
        <v>18913.847949999999</v>
      </c>
      <c r="Y20" s="400">
        <v>0.45332373134149256</v>
      </c>
      <c r="Z20" s="399">
        <v>113317.12725000001</v>
      </c>
      <c r="AA20" s="400">
        <v>0.48830692939623616</v>
      </c>
      <c r="AB20" s="399">
        <v>87143.962870000003</v>
      </c>
      <c r="AC20" s="400">
        <v>0.49425440945956367</v>
      </c>
      <c r="AD20" s="399">
        <v>10542.228439999999</v>
      </c>
      <c r="AE20" s="400">
        <v>0.29619714311239653</v>
      </c>
      <c r="AF20" s="399">
        <v>758.28585999999996</v>
      </c>
      <c r="AG20" s="400">
        <v>0.31581470434694409</v>
      </c>
      <c r="AH20" s="399">
        <v>210.9049</v>
      </c>
      <c r="AI20" s="400">
        <v>0.15686673846469232</v>
      </c>
      <c r="AJ20" s="399">
        <v>7864.8371699999998</v>
      </c>
      <c r="AK20" s="400">
        <v>0.15300424260620443</v>
      </c>
      <c r="AL20" s="399">
        <v>10948.35614</v>
      </c>
      <c r="AM20" s="400">
        <v>0.29077718708006267</v>
      </c>
      <c r="AN20" s="399">
        <v>11953.7297</v>
      </c>
      <c r="AO20" s="400">
        <v>0.21763531544073769</v>
      </c>
      <c r="AP20" s="399">
        <v>404596.33874000004</v>
      </c>
      <c r="AQ20" s="400">
        <v>0.32436134100684549</v>
      </c>
    </row>
    <row r="21" spans="1:43" s="271" customFormat="1" ht="19.5">
      <c r="A21" s="383" t="s">
        <v>468</v>
      </c>
      <c r="B21" s="399">
        <v>1690.56422</v>
      </c>
      <c r="C21" s="400">
        <v>7.1250493054806879E-2</v>
      </c>
      <c r="D21" s="399">
        <v>1919.9868799999999</v>
      </c>
      <c r="E21" s="400">
        <v>7.7724990939268712E-2</v>
      </c>
      <c r="F21" s="399">
        <v>2261.8786500000001</v>
      </c>
      <c r="G21" s="400">
        <v>8.6625709552172275E-2</v>
      </c>
      <c r="H21" s="399">
        <v>7303.0877799999998</v>
      </c>
      <c r="I21" s="400">
        <v>7.9423773254246266E-2</v>
      </c>
      <c r="J21" s="399">
        <v>0</v>
      </c>
      <c r="K21" s="400">
        <v>0</v>
      </c>
      <c r="L21" s="399">
        <v>12256.22775</v>
      </c>
      <c r="M21" s="400">
        <v>7.4960916774914996E-2</v>
      </c>
      <c r="N21" s="399">
        <v>7615.7204599999995</v>
      </c>
      <c r="O21" s="400">
        <v>8.0211959693615498E-2</v>
      </c>
      <c r="P21" s="399">
        <v>1777.4460900000001</v>
      </c>
      <c r="Q21" s="400">
        <v>7.4753050130291723E-2</v>
      </c>
      <c r="R21" s="399">
        <v>9806.1902300000002</v>
      </c>
      <c r="S21" s="400">
        <v>0.12709561706890674</v>
      </c>
      <c r="T21" s="399">
        <v>4555.9075300000004</v>
      </c>
      <c r="U21" s="400">
        <v>0.12389121037550926</v>
      </c>
      <c r="V21" s="399">
        <v>3380.0990299999999</v>
      </c>
      <c r="W21" s="400">
        <v>7.492824969080511E-2</v>
      </c>
      <c r="X21" s="399">
        <v>4253.9738299999999</v>
      </c>
      <c r="Y21" s="400">
        <v>0.10195848537762302</v>
      </c>
      <c r="Z21" s="399">
        <v>28527.92338</v>
      </c>
      <c r="AA21" s="400">
        <v>0.12293271993213978</v>
      </c>
      <c r="AB21" s="399">
        <v>21036.820010000003</v>
      </c>
      <c r="AC21" s="400">
        <v>0.11931453090400046</v>
      </c>
      <c r="AD21" s="399">
        <v>4568.7225199999993</v>
      </c>
      <c r="AE21" s="400">
        <v>0.12836399493703904</v>
      </c>
      <c r="AF21" s="399">
        <v>182.21804999999998</v>
      </c>
      <c r="AG21" s="400">
        <v>7.5891088866442358E-2</v>
      </c>
      <c r="AH21" s="399">
        <v>61.254239999999996</v>
      </c>
      <c r="AI21" s="400">
        <v>4.5559647243537227E-2</v>
      </c>
      <c r="AJ21" s="399">
        <v>2258.9779800000001</v>
      </c>
      <c r="AK21" s="400">
        <v>4.394664599190852E-2</v>
      </c>
      <c r="AL21" s="399">
        <v>4803.6935999999996</v>
      </c>
      <c r="AM21" s="400">
        <v>0.12758120897248229</v>
      </c>
      <c r="AN21" s="399">
        <v>3839.1374300000002</v>
      </c>
      <c r="AO21" s="400">
        <v>6.9897170721401961E-2</v>
      </c>
      <c r="AP21" s="399">
        <v>122099.82965999999</v>
      </c>
      <c r="AQ21" s="400">
        <v>9.7886363995684733E-2</v>
      </c>
    </row>
    <row r="22" spans="1:43" s="271" customFormat="1" ht="19.5">
      <c r="A22" s="383" t="s">
        <v>469</v>
      </c>
      <c r="B22" s="399">
        <v>236.70717999999999</v>
      </c>
      <c r="C22" s="400">
        <v>9.9762570892532668E-3</v>
      </c>
      <c r="D22" s="399">
        <v>243.28238000000002</v>
      </c>
      <c r="E22" s="400">
        <v>9.8485677054125122E-3</v>
      </c>
      <c r="F22" s="399">
        <v>243.28238000000002</v>
      </c>
      <c r="G22" s="400">
        <v>9.3172588144997109E-3</v>
      </c>
      <c r="H22" s="399">
        <v>887.65192000000002</v>
      </c>
      <c r="I22" s="400">
        <v>9.6535420285988067E-3</v>
      </c>
      <c r="J22" s="399">
        <v>174.24278000000001</v>
      </c>
      <c r="K22" s="400">
        <v>2.8142295545184621E-2</v>
      </c>
      <c r="L22" s="399">
        <v>1578.0478600000001</v>
      </c>
      <c r="M22" s="400">
        <v>9.6515760569391117E-3</v>
      </c>
      <c r="N22" s="399">
        <v>920.52791999999999</v>
      </c>
      <c r="O22" s="400">
        <v>9.6953858539980762E-3</v>
      </c>
      <c r="P22" s="399">
        <v>420.28444000000002</v>
      </c>
      <c r="Q22" s="400">
        <v>1.7675666220797494E-2</v>
      </c>
      <c r="R22" s="399">
        <v>12734.34945</v>
      </c>
      <c r="S22" s="400">
        <v>0.16504676774140481</v>
      </c>
      <c r="T22" s="399">
        <v>444.60790000000003</v>
      </c>
      <c r="U22" s="400">
        <v>1.2090458489510516E-2</v>
      </c>
      <c r="V22" s="399">
        <v>823.09901000000002</v>
      </c>
      <c r="W22" s="400">
        <v>1.8246024034844478E-2</v>
      </c>
      <c r="X22" s="399">
        <v>5068.5585099999998</v>
      </c>
      <c r="Y22" s="400">
        <v>0.12148230557578718</v>
      </c>
      <c r="Z22" s="399">
        <v>38050.551399999997</v>
      </c>
      <c r="AA22" s="400">
        <v>0.16396769285348833</v>
      </c>
      <c r="AB22" s="399">
        <v>30282.170770000001</v>
      </c>
      <c r="AC22" s="400">
        <v>0.17175138630552858</v>
      </c>
      <c r="AD22" s="399">
        <v>462.67322999999999</v>
      </c>
      <c r="AE22" s="400">
        <v>1.299938525336914E-2</v>
      </c>
      <c r="AF22" s="399">
        <v>40.848990000000001</v>
      </c>
      <c r="AG22" s="400">
        <v>1.7012992566841845E-2</v>
      </c>
      <c r="AH22" s="399">
        <v>24.21414</v>
      </c>
      <c r="AI22" s="400">
        <v>1.8009980643064458E-2</v>
      </c>
      <c r="AJ22" s="399">
        <v>981.83693999999991</v>
      </c>
      <c r="AK22" s="400">
        <v>1.9100868094322335E-2</v>
      </c>
      <c r="AL22" s="399">
        <v>400.44819999999999</v>
      </c>
      <c r="AM22" s="400">
        <v>1.063549629536205E-2</v>
      </c>
      <c r="AN22" s="399">
        <v>1245.5042900000001</v>
      </c>
      <c r="AO22" s="400">
        <v>2.2676246313060103E-2</v>
      </c>
      <c r="AP22" s="399">
        <v>95262.889689999982</v>
      </c>
      <c r="AQ22" s="400">
        <v>7.6371424279971442E-2</v>
      </c>
    </row>
    <row r="23" spans="1:43" ht="19.5">
      <c r="A23" s="383" t="s">
        <v>461</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c r="T23" s="399">
        <v>0</v>
      </c>
      <c r="U23" s="400">
        <v>0</v>
      </c>
      <c r="V23" s="399">
        <v>0</v>
      </c>
      <c r="W23" s="400">
        <v>0</v>
      </c>
      <c r="X23" s="399">
        <v>0</v>
      </c>
      <c r="Y23" s="400">
        <v>0</v>
      </c>
      <c r="Z23" s="399">
        <v>0</v>
      </c>
      <c r="AA23" s="400">
        <v>0</v>
      </c>
      <c r="AB23" s="399">
        <v>0</v>
      </c>
      <c r="AC23" s="400">
        <v>0</v>
      </c>
      <c r="AD23" s="399">
        <v>0</v>
      </c>
      <c r="AE23" s="400">
        <v>0</v>
      </c>
      <c r="AF23" s="399">
        <v>0</v>
      </c>
      <c r="AG23" s="400">
        <v>0</v>
      </c>
      <c r="AH23" s="399">
        <v>0</v>
      </c>
      <c r="AI23" s="400">
        <v>0</v>
      </c>
      <c r="AJ23" s="399">
        <v>0</v>
      </c>
      <c r="AK23" s="400">
        <v>0</v>
      </c>
      <c r="AL23" s="399">
        <v>0</v>
      </c>
      <c r="AM23" s="400">
        <v>0</v>
      </c>
      <c r="AN23" s="399">
        <v>0</v>
      </c>
      <c r="AO23" s="400">
        <v>0</v>
      </c>
      <c r="AP23" s="399">
        <v>0</v>
      </c>
      <c r="AQ23" s="400">
        <v>0</v>
      </c>
    </row>
    <row r="24" spans="1:43" ht="19.5">
      <c r="A24" s="383" t="s">
        <v>470</v>
      </c>
      <c r="B24" s="399">
        <v>0</v>
      </c>
      <c r="C24" s="400">
        <v>0</v>
      </c>
      <c r="D24" s="399">
        <v>0</v>
      </c>
      <c r="E24" s="400">
        <v>0</v>
      </c>
      <c r="F24" s="399">
        <v>0</v>
      </c>
      <c r="G24" s="400">
        <v>0</v>
      </c>
      <c r="H24" s="399">
        <v>0</v>
      </c>
      <c r="I24" s="400">
        <v>0</v>
      </c>
      <c r="J24" s="399">
        <v>0</v>
      </c>
      <c r="K24" s="400">
        <v>0</v>
      </c>
      <c r="L24" s="399">
        <v>0</v>
      </c>
      <c r="M24" s="400">
        <v>0</v>
      </c>
      <c r="N24" s="399">
        <v>0</v>
      </c>
      <c r="O24" s="400">
        <v>0</v>
      </c>
      <c r="P24" s="399">
        <v>0</v>
      </c>
      <c r="Q24" s="400">
        <v>0</v>
      </c>
      <c r="R24" s="399">
        <v>0</v>
      </c>
      <c r="S24" s="400">
        <v>0</v>
      </c>
      <c r="T24" s="399">
        <v>1108.51875</v>
      </c>
      <c r="U24" s="400">
        <v>3.014453843874363E-2</v>
      </c>
      <c r="V24" s="399">
        <v>0</v>
      </c>
      <c r="W24" s="400">
        <v>0</v>
      </c>
      <c r="X24" s="399">
        <v>0</v>
      </c>
      <c r="Y24" s="400">
        <v>0</v>
      </c>
      <c r="Z24" s="399">
        <v>0</v>
      </c>
      <c r="AA24" s="400">
        <v>0</v>
      </c>
      <c r="AB24" s="399">
        <v>0</v>
      </c>
      <c r="AC24" s="400">
        <v>0</v>
      </c>
      <c r="AD24" s="399">
        <v>1059.45153</v>
      </c>
      <c r="AE24" s="400">
        <v>2.976662080868905E-2</v>
      </c>
      <c r="AF24" s="399">
        <v>0</v>
      </c>
      <c r="AG24" s="400">
        <v>0</v>
      </c>
      <c r="AH24" s="399">
        <v>0</v>
      </c>
      <c r="AI24" s="400">
        <v>0</v>
      </c>
      <c r="AJ24" s="399">
        <v>0</v>
      </c>
      <c r="AK24" s="400">
        <v>0</v>
      </c>
      <c r="AL24" s="399">
        <v>1112.83096</v>
      </c>
      <c r="AM24" s="400">
        <v>2.9555656767702273E-2</v>
      </c>
      <c r="AN24" s="399">
        <v>1144.06693</v>
      </c>
      <c r="AO24" s="400">
        <v>2.0829429261384952E-2</v>
      </c>
      <c r="AP24" s="399">
        <v>4424.8681699999997</v>
      </c>
      <c r="AQ24" s="400">
        <v>3.5473780555439587E-3</v>
      </c>
    </row>
    <row r="25" spans="1:43" ht="19.5">
      <c r="A25" s="384" t="s">
        <v>463</v>
      </c>
      <c r="B25" s="399">
        <v>0</v>
      </c>
      <c r="C25" s="400">
        <v>0</v>
      </c>
      <c r="D25" s="399">
        <v>0</v>
      </c>
      <c r="E25" s="400">
        <v>0</v>
      </c>
      <c r="F25" s="399">
        <v>0</v>
      </c>
      <c r="G25" s="400">
        <v>0</v>
      </c>
      <c r="H25" s="399">
        <v>0</v>
      </c>
      <c r="I25" s="400">
        <v>0</v>
      </c>
      <c r="J25" s="399">
        <v>0</v>
      </c>
      <c r="K25" s="400">
        <v>0</v>
      </c>
      <c r="L25" s="399">
        <v>0</v>
      </c>
      <c r="M25" s="400">
        <v>0</v>
      </c>
      <c r="N25" s="399">
        <v>0</v>
      </c>
      <c r="O25" s="400">
        <v>0</v>
      </c>
      <c r="P25" s="399">
        <v>0</v>
      </c>
      <c r="Q25" s="400">
        <v>0</v>
      </c>
      <c r="R25" s="399">
        <v>0</v>
      </c>
      <c r="S25" s="400">
        <v>0</v>
      </c>
      <c r="T25" s="399">
        <v>0</v>
      </c>
      <c r="U25" s="400">
        <v>0</v>
      </c>
      <c r="V25" s="399">
        <v>0</v>
      </c>
      <c r="W25" s="400">
        <v>0</v>
      </c>
      <c r="X25" s="399">
        <v>0</v>
      </c>
      <c r="Y25" s="400">
        <v>0</v>
      </c>
      <c r="Z25" s="399">
        <v>0</v>
      </c>
      <c r="AA25" s="400">
        <v>0</v>
      </c>
      <c r="AB25" s="399">
        <v>0</v>
      </c>
      <c r="AC25" s="400">
        <v>0</v>
      </c>
      <c r="AD25" s="399">
        <v>0</v>
      </c>
      <c r="AE25" s="400">
        <v>0</v>
      </c>
      <c r="AF25" s="399">
        <v>0</v>
      </c>
      <c r="AG25" s="400">
        <v>0</v>
      </c>
      <c r="AH25" s="399">
        <v>0</v>
      </c>
      <c r="AI25" s="400">
        <v>0</v>
      </c>
      <c r="AJ25" s="399">
        <v>0</v>
      </c>
      <c r="AK25" s="400">
        <v>0</v>
      </c>
      <c r="AL25" s="399">
        <v>0</v>
      </c>
      <c r="AM25" s="400">
        <v>0</v>
      </c>
      <c r="AN25" s="399">
        <v>0</v>
      </c>
      <c r="AO25" s="400">
        <v>0</v>
      </c>
      <c r="AP25" s="399">
        <v>0</v>
      </c>
      <c r="AQ25" s="400">
        <v>0</v>
      </c>
    </row>
    <row r="26" spans="1:43" ht="39">
      <c r="A26" s="384" t="s">
        <v>471</v>
      </c>
      <c r="B26" s="399">
        <v>2110.80359</v>
      </c>
      <c r="C26" s="400">
        <v>8.8961894940232683E-2</v>
      </c>
      <c r="D26" s="399">
        <v>2023.9272699999999</v>
      </c>
      <c r="E26" s="400">
        <v>8.1932710249816312E-2</v>
      </c>
      <c r="F26" s="399">
        <v>1843.25614</v>
      </c>
      <c r="G26" s="400">
        <v>7.0593252654778005E-2</v>
      </c>
      <c r="H26" s="399">
        <v>7488.6685499999994</v>
      </c>
      <c r="I26" s="400">
        <v>8.1442032576993784E-2</v>
      </c>
      <c r="J26" s="399">
        <v>111.63469000000001</v>
      </c>
      <c r="K26" s="400">
        <v>1.8030339271877239E-2</v>
      </c>
      <c r="L26" s="399">
        <v>15115.538619999999</v>
      </c>
      <c r="M26" s="400">
        <v>9.2448888484618227E-2</v>
      </c>
      <c r="N26" s="399">
        <v>7812.9151700000002</v>
      </c>
      <c r="O26" s="400">
        <v>8.2288897025203728E-2</v>
      </c>
      <c r="P26" s="399">
        <v>3713.1532900000002</v>
      </c>
      <c r="Q26" s="400">
        <v>0.15616199871852521</v>
      </c>
      <c r="R26" s="399">
        <v>16130.23503</v>
      </c>
      <c r="S26" s="400">
        <v>0.20906000460123089</v>
      </c>
      <c r="T26" s="399">
        <v>4405.8393299999998</v>
      </c>
      <c r="U26" s="400">
        <v>0.11981032620162128</v>
      </c>
      <c r="V26" s="399">
        <v>9805.376189999999</v>
      </c>
      <c r="W26" s="400">
        <v>0.21736039949000999</v>
      </c>
      <c r="X26" s="399">
        <v>9591.3156099999997</v>
      </c>
      <c r="Y26" s="400">
        <v>0.22988294038808235</v>
      </c>
      <c r="Z26" s="399">
        <v>46738.652470000001</v>
      </c>
      <c r="AA26" s="400">
        <v>0.20140651661060802</v>
      </c>
      <c r="AB26" s="399">
        <v>35824.972090000003</v>
      </c>
      <c r="AC26" s="400">
        <v>0.20318849225003463</v>
      </c>
      <c r="AD26" s="399">
        <v>4451.3811599999999</v>
      </c>
      <c r="AE26" s="400">
        <v>0.12506714211329931</v>
      </c>
      <c r="AF26" s="399">
        <v>535.21881999999994</v>
      </c>
      <c r="AG26" s="400">
        <v>0.22291062291365987</v>
      </c>
      <c r="AH26" s="399">
        <v>125.43652</v>
      </c>
      <c r="AI26" s="400">
        <v>9.3297110578090633E-2</v>
      </c>
      <c r="AJ26" s="399">
        <v>4624.02225</v>
      </c>
      <c r="AK26" s="400">
        <v>8.9956728519973578E-2</v>
      </c>
      <c r="AL26" s="399">
        <v>4631.3833800000002</v>
      </c>
      <c r="AM26" s="400">
        <v>0.12300482504451604</v>
      </c>
      <c r="AN26" s="399">
        <v>5725.0210499999994</v>
      </c>
      <c r="AO26" s="400">
        <v>0.10423246914489066</v>
      </c>
      <c r="AP26" s="399">
        <v>182808.75122000003</v>
      </c>
      <c r="AQ26" s="400">
        <v>0.14655617467564533</v>
      </c>
    </row>
    <row r="27" spans="1:43" ht="19.5">
      <c r="A27" s="385" t="s">
        <v>465</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c r="T27" s="399">
        <v>0</v>
      </c>
      <c r="U27" s="400">
        <v>0</v>
      </c>
      <c r="V27" s="399">
        <v>0</v>
      </c>
      <c r="W27" s="400">
        <v>0</v>
      </c>
      <c r="X27" s="399">
        <v>0</v>
      </c>
      <c r="Y27" s="400">
        <v>0</v>
      </c>
      <c r="Z27" s="399">
        <v>0</v>
      </c>
      <c r="AA27" s="400">
        <v>0</v>
      </c>
      <c r="AB27" s="399">
        <v>0</v>
      </c>
      <c r="AC27" s="400">
        <v>0</v>
      </c>
      <c r="AD27" s="399">
        <v>0</v>
      </c>
      <c r="AE27" s="400">
        <v>0</v>
      </c>
      <c r="AF27" s="399">
        <v>0</v>
      </c>
      <c r="AG27" s="400">
        <v>0</v>
      </c>
      <c r="AH27" s="399">
        <v>0</v>
      </c>
      <c r="AI27" s="400">
        <v>0</v>
      </c>
      <c r="AJ27" s="399">
        <v>0</v>
      </c>
      <c r="AK27" s="400">
        <v>0</v>
      </c>
      <c r="AL27" s="399">
        <v>0</v>
      </c>
      <c r="AM27" s="400">
        <v>0</v>
      </c>
      <c r="AN27" s="399">
        <v>0</v>
      </c>
      <c r="AO27" s="400">
        <v>0</v>
      </c>
      <c r="AP27" s="399">
        <v>0</v>
      </c>
      <c r="AQ27" s="400">
        <v>0</v>
      </c>
    </row>
    <row r="28" spans="1:43" ht="19.5">
      <c r="A28" s="383" t="s">
        <v>466</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c r="T28" s="399">
        <v>0</v>
      </c>
      <c r="U28" s="400">
        <v>0</v>
      </c>
      <c r="V28" s="399">
        <v>0</v>
      </c>
      <c r="W28" s="400">
        <v>0</v>
      </c>
      <c r="X28" s="399">
        <v>0</v>
      </c>
      <c r="Y28" s="400">
        <v>0</v>
      </c>
      <c r="Z28" s="399">
        <v>0</v>
      </c>
      <c r="AA28" s="400">
        <v>0</v>
      </c>
      <c r="AB28" s="399">
        <v>0</v>
      </c>
      <c r="AC28" s="400">
        <v>0</v>
      </c>
      <c r="AD28" s="399">
        <v>0</v>
      </c>
      <c r="AE28" s="400">
        <v>0</v>
      </c>
      <c r="AF28" s="399">
        <v>0</v>
      </c>
      <c r="AG28" s="400">
        <v>0</v>
      </c>
      <c r="AH28" s="399">
        <v>0</v>
      </c>
      <c r="AI28" s="400">
        <v>0</v>
      </c>
      <c r="AJ28" s="399">
        <v>0</v>
      </c>
      <c r="AK28" s="400">
        <v>0</v>
      </c>
      <c r="AL28" s="399">
        <v>0</v>
      </c>
      <c r="AM28" s="400">
        <v>0</v>
      </c>
      <c r="AN28" s="399">
        <v>0</v>
      </c>
      <c r="AO28" s="400">
        <v>0</v>
      </c>
      <c r="AP28" s="399">
        <v>0</v>
      </c>
      <c r="AQ28" s="400">
        <v>0</v>
      </c>
    </row>
    <row r="29" spans="1:43" ht="19.5">
      <c r="A29" s="383" t="s">
        <v>472</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c r="T29" s="399">
        <v>0</v>
      </c>
      <c r="U29" s="400">
        <v>0</v>
      </c>
      <c r="V29" s="399">
        <v>0</v>
      </c>
      <c r="W29" s="400">
        <v>0</v>
      </c>
      <c r="X29" s="399">
        <v>0</v>
      </c>
      <c r="Y29" s="400">
        <v>0</v>
      </c>
      <c r="Z29" s="399">
        <v>0</v>
      </c>
      <c r="AA29" s="400">
        <v>0</v>
      </c>
      <c r="AB29" s="399">
        <v>0</v>
      </c>
      <c r="AC29" s="400">
        <v>0</v>
      </c>
      <c r="AD29" s="399">
        <v>0</v>
      </c>
      <c r="AE29" s="400">
        <v>0</v>
      </c>
      <c r="AF29" s="399">
        <v>0</v>
      </c>
      <c r="AG29" s="400">
        <v>0</v>
      </c>
      <c r="AH29" s="399">
        <v>0</v>
      </c>
      <c r="AI29" s="400">
        <v>0</v>
      </c>
      <c r="AJ29" s="399">
        <v>0</v>
      </c>
      <c r="AK29" s="400">
        <v>0</v>
      </c>
      <c r="AL29" s="399">
        <v>0</v>
      </c>
      <c r="AM29" s="400">
        <v>0</v>
      </c>
      <c r="AN29" s="399">
        <v>0</v>
      </c>
      <c r="AO29" s="400">
        <v>0</v>
      </c>
      <c r="AP29" s="399">
        <v>0</v>
      </c>
      <c r="AQ29" s="400">
        <v>0</v>
      </c>
    </row>
    <row r="30" spans="1:43" ht="18">
      <c r="A30" s="376" t="s">
        <v>473</v>
      </c>
      <c r="B30" s="397">
        <v>23760.932210000003</v>
      </c>
      <c r="C30" s="398">
        <v>1.0014278756025856</v>
      </c>
      <c r="D30" s="397">
        <v>24732.600059999997</v>
      </c>
      <c r="E30" s="398">
        <v>1.0012261727372098</v>
      </c>
      <c r="F30" s="397">
        <v>26145.461429999999</v>
      </c>
      <c r="G30" s="398">
        <v>1.0013221301428803</v>
      </c>
      <c r="H30" s="397">
        <v>92065.048089999997</v>
      </c>
      <c r="I30" s="398">
        <v>1.0012413549466386</v>
      </c>
      <c r="J30" s="397">
        <v>6196.0521500000004</v>
      </c>
      <c r="K30" s="398">
        <v>1.000736620585809</v>
      </c>
      <c r="L30" s="397">
        <v>163699.99530000001</v>
      </c>
      <c r="M30" s="398">
        <v>1.0012135849660002</v>
      </c>
      <c r="N30" s="397">
        <v>95074.042249999999</v>
      </c>
      <c r="O30" s="398">
        <v>1.0013596592627689</v>
      </c>
      <c r="P30" s="397">
        <v>23821.856920000002</v>
      </c>
      <c r="Q30" s="398">
        <v>1.0018624331595885</v>
      </c>
      <c r="R30" s="397">
        <v>78831.927959999986</v>
      </c>
      <c r="S30" s="398">
        <v>1.0217212081156823</v>
      </c>
      <c r="T30" s="397">
        <v>36811.993799999997</v>
      </c>
      <c r="U30" s="398">
        <v>1.0010480761925697</v>
      </c>
      <c r="V30" s="397">
        <v>45187.030020000006</v>
      </c>
      <c r="W30" s="398">
        <v>1.0016822105133609</v>
      </c>
      <c r="X30" s="397">
        <v>41758.844170000004</v>
      </c>
      <c r="Y30" s="398">
        <v>1.0008685226663427</v>
      </c>
      <c r="Z30" s="397">
        <v>232378.91013999999</v>
      </c>
      <c r="AA30" s="398">
        <v>1.0013687676406153</v>
      </c>
      <c r="AB30" s="397">
        <v>176624.09299</v>
      </c>
      <c r="AC30" s="398">
        <v>1.0017588585836079</v>
      </c>
      <c r="AD30" s="397">
        <v>35637.733829999997</v>
      </c>
      <c r="AE30" s="398">
        <v>1.0012868728393829</v>
      </c>
      <c r="AF30" s="397">
        <v>2404.1799799999999</v>
      </c>
      <c r="AG30" s="398">
        <v>1.0013049558652485</v>
      </c>
      <c r="AH30" s="397">
        <v>1346.3272199999999</v>
      </c>
      <c r="AI30" s="398">
        <v>1.0013705698996858</v>
      </c>
      <c r="AJ30" s="397">
        <v>51447.97913</v>
      </c>
      <c r="AK30" s="398">
        <v>1.0008801085459043</v>
      </c>
      <c r="AL30" s="397">
        <v>37694.557369999995</v>
      </c>
      <c r="AM30" s="398">
        <v>1.0011290480615151</v>
      </c>
      <c r="AN30" s="397">
        <v>54977.701500000003</v>
      </c>
      <c r="AO30" s="398">
        <v>1.000950306594202</v>
      </c>
      <c r="AP30" s="397">
        <v>1250597.2665200003</v>
      </c>
      <c r="AQ30" s="398">
        <v>1.0025928748915267</v>
      </c>
    </row>
    <row r="31" spans="1:43" ht="19.5">
      <c r="A31" s="383" t="s">
        <v>474</v>
      </c>
      <c r="B31" s="399">
        <v>33.879280000000001</v>
      </c>
      <c r="C31" s="400">
        <v>1.4278756025854242E-3</v>
      </c>
      <c r="D31" s="399">
        <v>30.289300000000001</v>
      </c>
      <c r="E31" s="400">
        <v>1.22617273720995E-3</v>
      </c>
      <c r="F31" s="399">
        <v>34.522059999999996</v>
      </c>
      <c r="G31" s="400">
        <v>1.3221301428804166E-3</v>
      </c>
      <c r="H31" s="399">
        <v>114.14371000000001</v>
      </c>
      <c r="I31" s="400">
        <v>1.2413549466385359E-3</v>
      </c>
      <c r="J31" s="399">
        <v>4.5607799999999994</v>
      </c>
      <c r="K31" s="400">
        <v>7.3662058580887591E-4</v>
      </c>
      <c r="L31" s="399">
        <v>198.42304999999999</v>
      </c>
      <c r="M31" s="400">
        <v>1.2135849660002275E-3</v>
      </c>
      <c r="N31" s="399">
        <v>129.09278</v>
      </c>
      <c r="O31" s="400">
        <v>1.3596592627687879E-3</v>
      </c>
      <c r="P31" s="399">
        <v>44.284140000000001</v>
      </c>
      <c r="Q31" s="400">
        <v>1.8624331595884615E-3</v>
      </c>
      <c r="R31" s="399">
        <v>1675.9216699999999</v>
      </c>
      <c r="S31" s="400">
        <v>2.1721208115682525E-2</v>
      </c>
      <c r="T31" s="399">
        <v>38.541379999999997</v>
      </c>
      <c r="U31" s="400">
        <v>1.0480761925697917E-3</v>
      </c>
      <c r="V31" s="399">
        <v>75.886440000000007</v>
      </c>
      <c r="W31" s="400">
        <v>1.6822105133606992E-3</v>
      </c>
      <c r="X31" s="399">
        <v>36.237029999999997</v>
      </c>
      <c r="Y31" s="400">
        <v>8.6852266634265742E-4</v>
      </c>
      <c r="Z31" s="399">
        <v>317.63796000000002</v>
      </c>
      <c r="AA31" s="400">
        <v>1.3687676406152847E-3</v>
      </c>
      <c r="AB31" s="399">
        <v>310.11135999999999</v>
      </c>
      <c r="AC31" s="400">
        <v>1.758858583607837E-3</v>
      </c>
      <c r="AD31" s="399">
        <v>45.802289999999999</v>
      </c>
      <c r="AE31" s="400">
        <v>1.2868728393828552E-3</v>
      </c>
      <c r="AF31" s="399">
        <v>3.1332600000000004</v>
      </c>
      <c r="AG31" s="400">
        <v>1.3049558652486362E-3</v>
      </c>
      <c r="AH31" s="399">
        <v>1.8427100000000001</v>
      </c>
      <c r="AI31" s="400">
        <v>1.37056989968594E-3</v>
      </c>
      <c r="AJ31" s="399">
        <v>45.239989999999999</v>
      </c>
      <c r="AK31" s="400">
        <v>8.8010854590423295E-4</v>
      </c>
      <c r="AL31" s="399">
        <v>42.51097</v>
      </c>
      <c r="AM31" s="400">
        <v>1.1290480615151904E-3</v>
      </c>
      <c r="AN31" s="399">
        <v>52.196069999999999</v>
      </c>
      <c r="AO31" s="400">
        <v>9.5030659420187698E-4</v>
      </c>
      <c r="AP31" s="399">
        <v>3234.2562299999995</v>
      </c>
      <c r="AQ31" s="400">
        <v>2.5928748915266179E-3</v>
      </c>
    </row>
    <row r="32" spans="1:43" ht="22.5" customHeight="1">
      <c r="A32" s="728" t="s">
        <v>475</v>
      </c>
      <c r="B32" s="729">
        <v>23727.052929999998</v>
      </c>
      <c r="C32" s="730">
        <v>1</v>
      </c>
      <c r="D32" s="729">
        <v>24702.31076</v>
      </c>
      <c r="E32" s="730">
        <v>1</v>
      </c>
      <c r="F32" s="729">
        <v>26110.93937</v>
      </c>
      <c r="G32" s="730">
        <v>1</v>
      </c>
      <c r="H32" s="729">
        <v>91950.904379999993</v>
      </c>
      <c r="I32" s="730">
        <v>1</v>
      </c>
      <c r="J32" s="729">
        <v>6191.4913699999997</v>
      </c>
      <c r="K32" s="730">
        <v>1</v>
      </c>
      <c r="L32" s="729">
        <v>163501.57225</v>
      </c>
      <c r="M32" s="730">
        <v>1</v>
      </c>
      <c r="N32" s="729">
        <v>94944.949469999992</v>
      </c>
      <c r="O32" s="730">
        <v>1</v>
      </c>
      <c r="P32" s="729">
        <v>23777.572780000002</v>
      </c>
      <c r="Q32" s="730">
        <v>1</v>
      </c>
      <c r="R32" s="729">
        <v>77156.006290000005</v>
      </c>
      <c r="S32" s="730">
        <v>1</v>
      </c>
      <c r="T32" s="729">
        <v>36773.452420000001</v>
      </c>
      <c r="U32" s="730">
        <v>1</v>
      </c>
      <c r="V32" s="729">
        <v>45111.143579999996</v>
      </c>
      <c r="W32" s="730">
        <v>1</v>
      </c>
      <c r="X32" s="729">
        <v>41722.60714</v>
      </c>
      <c r="Y32" s="730">
        <v>1</v>
      </c>
      <c r="Z32" s="729">
        <v>232061.27218</v>
      </c>
      <c r="AA32" s="730">
        <v>1</v>
      </c>
      <c r="AB32" s="729">
        <v>176313.98162999999</v>
      </c>
      <c r="AC32" s="730">
        <v>1</v>
      </c>
      <c r="AD32" s="729">
        <v>35591.931539999998</v>
      </c>
      <c r="AE32" s="730">
        <v>1</v>
      </c>
      <c r="AF32" s="729">
        <v>2401.0467200000003</v>
      </c>
      <c r="AG32" s="730">
        <v>1</v>
      </c>
      <c r="AH32" s="729">
        <v>1344.48451</v>
      </c>
      <c r="AI32" s="730">
        <v>1</v>
      </c>
      <c r="AJ32" s="729">
        <v>51402.739139999998</v>
      </c>
      <c r="AK32" s="730">
        <v>1</v>
      </c>
      <c r="AL32" s="729">
        <v>37652.046399999999</v>
      </c>
      <c r="AM32" s="730">
        <v>1</v>
      </c>
      <c r="AN32" s="729">
        <v>54925.505429999997</v>
      </c>
      <c r="AO32" s="730">
        <v>1</v>
      </c>
      <c r="AP32" s="729">
        <v>1247363.0102900001</v>
      </c>
      <c r="AQ32" s="730">
        <v>1</v>
      </c>
    </row>
    <row r="33" spans="1:43" ht="19.5">
      <c r="A33" s="385" t="s">
        <v>476</v>
      </c>
      <c r="B33" s="399">
        <v>1.90066</v>
      </c>
      <c r="C33" s="400">
        <v>8.0105186497765371E-5</v>
      </c>
      <c r="D33" s="399">
        <v>5.7080799999999998</v>
      </c>
      <c r="E33" s="400">
        <v>2.3107473853187002E-4</v>
      </c>
      <c r="F33" s="399">
        <v>6.1474099999999998</v>
      </c>
      <c r="G33" s="400">
        <v>2.354342719306004E-4</v>
      </c>
      <c r="H33" s="399">
        <v>15.913819999999999</v>
      </c>
      <c r="I33" s="400">
        <v>1.7306866210074355E-4</v>
      </c>
      <c r="J33" s="399">
        <v>1.2703499999999999</v>
      </c>
      <c r="K33" s="400">
        <v>2.0517673757171044E-4</v>
      </c>
      <c r="L33" s="399">
        <v>17.659849999999999</v>
      </c>
      <c r="M33" s="400">
        <v>1.0801027633543138E-4</v>
      </c>
      <c r="N33" s="399">
        <v>17.425879999999999</v>
      </c>
      <c r="O33" s="400">
        <v>1.8353667148462806E-4</v>
      </c>
      <c r="P33" s="399">
        <v>4.5568500000000007</v>
      </c>
      <c r="Q33" s="400">
        <v>1.9164487654656231E-4</v>
      </c>
      <c r="R33" s="399">
        <v>0</v>
      </c>
      <c r="S33" s="400">
        <v>0</v>
      </c>
      <c r="T33" s="399">
        <v>13.64443</v>
      </c>
      <c r="U33" s="400">
        <v>3.71040223369922E-4</v>
      </c>
      <c r="V33" s="399">
        <v>6.4571300000000003</v>
      </c>
      <c r="W33" s="400">
        <v>1.4313824672941268E-4</v>
      </c>
      <c r="X33" s="399">
        <v>0</v>
      </c>
      <c r="Y33" s="400">
        <v>0</v>
      </c>
      <c r="Z33" s="399">
        <v>0</v>
      </c>
      <c r="AA33" s="400">
        <v>0</v>
      </c>
      <c r="AB33" s="399">
        <v>0</v>
      </c>
      <c r="AC33" s="400">
        <v>0</v>
      </c>
      <c r="AD33" s="399">
        <v>14.141350000000001</v>
      </c>
      <c r="AE33" s="400">
        <v>3.9731898180651539E-4</v>
      </c>
      <c r="AF33" s="399">
        <v>0.22575000000000001</v>
      </c>
      <c r="AG33" s="400">
        <v>9.402149409237651E-5</v>
      </c>
      <c r="AH33" s="399">
        <v>0.13925999999999999</v>
      </c>
      <c r="AI33" s="400">
        <v>1.0357873145001871E-4</v>
      </c>
      <c r="AJ33" s="399">
        <v>10.20674</v>
      </c>
      <c r="AK33" s="400">
        <v>1.9856412655755605E-4</v>
      </c>
      <c r="AL33" s="399">
        <v>19.005419999999997</v>
      </c>
      <c r="AM33" s="400">
        <v>5.0476459627437405E-4</v>
      </c>
      <c r="AN33" s="399">
        <v>21.261740000000003</v>
      </c>
      <c r="AO33" s="400">
        <v>3.8710139913226841E-4</v>
      </c>
      <c r="AP33" s="399">
        <v>155.66471999999999</v>
      </c>
      <c r="AQ33" s="400">
        <v>1.2479504259454465E-4</v>
      </c>
    </row>
    <row r="34" spans="1:43" ht="28.5">
      <c r="A34" s="385" t="s">
        <v>477</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c r="T34" s="399">
        <v>0</v>
      </c>
      <c r="U34" s="400">
        <v>0</v>
      </c>
      <c r="V34" s="399">
        <v>0</v>
      </c>
      <c r="W34" s="400">
        <v>0</v>
      </c>
      <c r="X34" s="399">
        <v>0</v>
      </c>
      <c r="Y34" s="400">
        <v>0</v>
      </c>
      <c r="Z34" s="399">
        <v>0</v>
      </c>
      <c r="AA34" s="400">
        <v>0</v>
      </c>
      <c r="AB34" s="399">
        <v>0</v>
      </c>
      <c r="AC34" s="400">
        <v>0</v>
      </c>
      <c r="AD34" s="399">
        <v>0</v>
      </c>
      <c r="AE34" s="400">
        <v>0</v>
      </c>
      <c r="AF34" s="399">
        <v>0</v>
      </c>
      <c r="AG34" s="400">
        <v>0</v>
      </c>
      <c r="AH34" s="399">
        <v>0</v>
      </c>
      <c r="AI34" s="400">
        <v>0</v>
      </c>
      <c r="AJ34" s="399">
        <v>0</v>
      </c>
      <c r="AK34" s="400">
        <v>0</v>
      </c>
      <c r="AL34" s="399">
        <v>0</v>
      </c>
      <c r="AM34" s="400">
        <v>0</v>
      </c>
      <c r="AN34" s="399">
        <v>0</v>
      </c>
      <c r="AO34" s="400">
        <v>0</v>
      </c>
      <c r="AP34" s="399">
        <v>0</v>
      </c>
      <c r="AQ34" s="400">
        <v>0</v>
      </c>
    </row>
    <row r="35" spans="1:43" ht="12.75" customHeight="1">
      <c r="A35" s="34" t="s">
        <v>577</v>
      </c>
    </row>
    <row r="36" spans="1:43" ht="12.75" customHeight="1"/>
    <row r="37" spans="1:43">
      <c r="A37" s="635" t="s">
        <v>87</v>
      </c>
      <c r="AQ37" s="25" t="s">
        <v>1088</v>
      </c>
    </row>
    <row r="39" spans="1:43" ht="12.75" customHeight="1"/>
    <row r="51" spans="1:1">
      <c r="A51" s="34"/>
    </row>
    <row r="52" spans="1:1">
      <c r="A52" s="556"/>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6" t="s">
        <v>90</v>
      </c>
      <c r="B1" s="615"/>
      <c r="C1" s="615"/>
      <c r="D1" s="615"/>
      <c r="E1" s="615"/>
      <c r="F1" s="569"/>
      <c r="G1" s="569"/>
      <c r="H1" s="569"/>
      <c r="I1" s="569"/>
    </row>
    <row r="2" spans="1:9">
      <c r="A2" s="617" t="s">
        <v>91</v>
      </c>
      <c r="B2" s="615"/>
      <c r="C2" s="615"/>
      <c r="D2" s="615"/>
      <c r="E2" s="615"/>
      <c r="G2" s="569"/>
      <c r="H2" s="569"/>
      <c r="I2" s="569"/>
    </row>
    <row r="4" spans="1:9">
      <c r="A4" s="59" t="s">
        <v>92</v>
      </c>
      <c r="I4" s="60"/>
    </row>
    <row r="5" spans="1:9">
      <c r="A5" s="568" t="s">
        <v>93</v>
      </c>
      <c r="I5" s="61"/>
    </row>
    <row r="7" spans="1:9" ht="26.25" customHeight="1">
      <c r="A7" s="1132" t="s">
        <v>708</v>
      </c>
      <c r="B7" s="1132"/>
      <c r="C7" s="1132"/>
      <c r="D7" s="59"/>
      <c r="E7" s="1132" t="s">
        <v>710</v>
      </c>
      <c r="F7" s="1132"/>
      <c r="G7" s="1132"/>
      <c r="I7" s="59"/>
    </row>
    <row r="8" spans="1:9" ht="27.75" customHeight="1">
      <c r="A8" s="1133" t="s">
        <v>709</v>
      </c>
      <c r="B8" s="1133"/>
      <c r="C8" s="1133"/>
      <c r="E8" s="1133" t="s">
        <v>711</v>
      </c>
      <c r="F8" s="1133"/>
      <c r="G8" s="1133"/>
      <c r="H8" s="570"/>
    </row>
    <row r="9" spans="1:9">
      <c r="B9" s="569"/>
    </row>
    <row r="10" spans="1:9" ht="26.25" customHeight="1">
      <c r="A10" s="141" t="s">
        <v>573</v>
      </c>
      <c r="B10" s="141" t="s">
        <v>574</v>
      </c>
      <c r="C10" s="141" t="s">
        <v>575</v>
      </c>
      <c r="E10" s="141" t="s">
        <v>576</v>
      </c>
      <c r="F10" s="141" t="s">
        <v>574</v>
      </c>
      <c r="G10" s="141" t="s">
        <v>575</v>
      </c>
    </row>
    <row r="11" spans="1:9">
      <c r="A11" s="81" t="s">
        <v>190</v>
      </c>
      <c r="B11" s="82">
        <v>191</v>
      </c>
      <c r="C11" s="82">
        <v>189</v>
      </c>
      <c r="E11" s="83" t="s">
        <v>986</v>
      </c>
      <c r="F11" s="82">
        <v>2223</v>
      </c>
      <c r="G11" s="82">
        <v>2216</v>
      </c>
    </row>
    <row r="12" spans="1:9">
      <c r="A12" s="81" t="s">
        <v>243</v>
      </c>
      <c r="B12" s="82">
        <v>251</v>
      </c>
      <c r="C12" s="82">
        <v>249</v>
      </c>
      <c r="E12" s="83" t="s">
        <v>1118</v>
      </c>
      <c r="F12" s="82">
        <v>2632</v>
      </c>
      <c r="G12" s="82">
        <v>2624</v>
      </c>
    </row>
    <row r="13" spans="1:9">
      <c r="A13" s="81" t="s">
        <v>253</v>
      </c>
      <c r="B13" s="183">
        <v>347</v>
      </c>
      <c r="C13" s="82">
        <v>343</v>
      </c>
      <c r="E13" s="83" t="s">
        <v>1455</v>
      </c>
      <c r="F13" s="82">
        <v>3675</v>
      </c>
      <c r="G13" s="82">
        <v>3666</v>
      </c>
    </row>
    <row r="14" spans="1:9">
      <c r="A14" s="81" t="s">
        <v>941</v>
      </c>
      <c r="B14" s="82">
        <v>1521</v>
      </c>
      <c r="C14" s="82">
        <v>1513</v>
      </c>
      <c r="E14" s="83" t="s">
        <v>1456</v>
      </c>
      <c r="F14" s="82">
        <v>4427</v>
      </c>
      <c r="G14" s="82">
        <v>4419</v>
      </c>
    </row>
    <row r="15" spans="1:9">
      <c r="A15" s="81" t="s">
        <v>1454</v>
      </c>
      <c r="B15" s="82">
        <v>4427</v>
      </c>
      <c r="C15" s="82">
        <v>4419</v>
      </c>
      <c r="E15" s="83" t="s">
        <v>1577</v>
      </c>
      <c r="F15" s="82">
        <v>5194</v>
      </c>
      <c r="G15" s="82">
        <v>5186</v>
      </c>
    </row>
    <row r="16" spans="1:9" ht="15">
      <c r="A16" s="34" t="s">
        <v>577</v>
      </c>
      <c r="E16" s="34" t="s">
        <v>572</v>
      </c>
      <c r="F16"/>
      <c r="G16"/>
    </row>
    <row r="17" spans="1:9">
      <c r="A17" s="34"/>
    </row>
    <row r="18" spans="1:9">
      <c r="A18" s="939"/>
    </row>
    <row r="19" spans="1:9">
      <c r="A19" s="940"/>
    </row>
    <row r="21" spans="1:9">
      <c r="A21" s="59" t="s">
        <v>94</v>
      </c>
    </row>
    <row r="22" spans="1:9">
      <c r="A22" s="568" t="s">
        <v>95</v>
      </c>
    </row>
    <row r="23" spans="1:9">
      <c r="E23" s="34"/>
    </row>
    <row r="24" spans="1:9" ht="29.25" customHeight="1">
      <c r="A24" s="1132" t="s">
        <v>712</v>
      </c>
      <c r="B24" s="1132"/>
      <c r="C24" s="1132"/>
      <c r="E24" s="1132" t="s">
        <v>714</v>
      </c>
      <c r="F24" s="1132"/>
      <c r="G24" s="1132"/>
    </row>
    <row r="25" spans="1:9" ht="27" customHeight="1">
      <c r="A25" s="1133" t="s">
        <v>713</v>
      </c>
      <c r="B25" s="1133"/>
      <c r="C25" s="1133"/>
      <c r="E25" s="1133" t="s">
        <v>715</v>
      </c>
      <c r="F25" s="1133"/>
      <c r="G25" s="1133"/>
      <c r="H25" s="1134"/>
      <c r="I25" s="1134"/>
    </row>
    <row r="26" spans="1:9">
      <c r="H26" s="75"/>
      <c r="I26" s="76"/>
    </row>
    <row r="27" spans="1:9" ht="25.5" customHeight="1">
      <c r="A27" s="141" t="s">
        <v>573</v>
      </c>
      <c r="B27" s="141" t="s">
        <v>574</v>
      </c>
      <c r="C27" s="141" t="s">
        <v>575</v>
      </c>
      <c r="E27" s="141" t="s">
        <v>576</v>
      </c>
      <c r="F27" s="141" t="s">
        <v>574</v>
      </c>
      <c r="G27" s="141" t="s">
        <v>575</v>
      </c>
    </row>
    <row r="28" spans="1:9">
      <c r="A28" s="81" t="s">
        <v>190</v>
      </c>
      <c r="B28" s="82">
        <v>13006</v>
      </c>
      <c r="C28" s="82">
        <v>13515</v>
      </c>
      <c r="E28" s="83" t="s">
        <v>986</v>
      </c>
      <c r="F28" s="82">
        <v>7134</v>
      </c>
      <c r="G28" s="82">
        <v>7300</v>
      </c>
    </row>
    <row r="29" spans="1:9">
      <c r="A29" s="81" t="s">
        <v>243</v>
      </c>
      <c r="B29" s="82">
        <v>11521</v>
      </c>
      <c r="C29" s="82">
        <v>11909</v>
      </c>
      <c r="E29" s="83" t="s">
        <v>1118</v>
      </c>
      <c r="F29" s="82">
        <v>6579</v>
      </c>
      <c r="G29" s="82">
        <v>6706</v>
      </c>
    </row>
    <row r="30" spans="1:9">
      <c r="A30" s="81" t="s">
        <v>253</v>
      </c>
      <c r="B30" s="82">
        <v>10024</v>
      </c>
      <c r="C30" s="82">
        <v>10317</v>
      </c>
      <c r="E30" s="83" t="s">
        <v>1455</v>
      </c>
      <c r="F30" s="82">
        <v>6412</v>
      </c>
      <c r="G30" s="82">
        <v>6532</v>
      </c>
    </row>
    <row r="31" spans="1:9">
      <c r="A31" s="81" t="s">
        <v>941</v>
      </c>
      <c r="B31" s="82">
        <v>7714</v>
      </c>
      <c r="C31" s="82">
        <v>7908</v>
      </c>
      <c r="E31" s="83" t="s">
        <v>1456</v>
      </c>
      <c r="F31" s="82">
        <v>6273</v>
      </c>
      <c r="G31" s="82">
        <v>6390</v>
      </c>
    </row>
    <row r="32" spans="1:9">
      <c r="A32" s="81" t="s">
        <v>1454</v>
      </c>
      <c r="B32" s="82">
        <v>6273</v>
      </c>
      <c r="C32" s="82">
        <v>6390</v>
      </c>
      <c r="E32" s="83" t="s">
        <v>1577</v>
      </c>
      <c r="F32" s="82">
        <v>6043</v>
      </c>
      <c r="G32" s="82">
        <v>6164</v>
      </c>
    </row>
    <row r="33" spans="1:9" ht="15">
      <c r="A33" s="34" t="s">
        <v>572</v>
      </c>
      <c r="E33" s="34" t="s">
        <v>572</v>
      </c>
      <c r="F33" s="271"/>
      <c r="G33" s="271"/>
    </row>
    <row r="35" spans="1:9">
      <c r="A35" s="939"/>
    </row>
    <row r="36" spans="1:9">
      <c r="A36" s="940"/>
    </row>
    <row r="37" spans="1:9">
      <c r="A37" s="635"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1089</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79" customWidth="1"/>
    <col min="2" max="2" width="14.28515625" style="879" bestFit="1" customWidth="1"/>
    <col min="3" max="3" width="12.5703125" style="879" customWidth="1"/>
    <col min="4" max="4" width="13.7109375" style="879" customWidth="1"/>
    <col min="5" max="16384" width="9.140625" style="879"/>
  </cols>
  <sheetData>
    <row r="1" spans="1:4">
      <c r="A1" s="151" t="s">
        <v>1026</v>
      </c>
      <c r="B1" s="296"/>
      <c r="C1" s="296"/>
      <c r="D1" s="296"/>
    </row>
    <row r="2" spans="1:4">
      <c r="A2" s="544" t="s">
        <v>1027</v>
      </c>
      <c r="B2" s="296"/>
      <c r="C2" s="296"/>
      <c r="D2" s="296"/>
    </row>
    <row r="3" spans="1:4">
      <c r="A3" s="296"/>
      <c r="B3" s="296"/>
      <c r="C3" s="296"/>
      <c r="D3" s="296"/>
    </row>
    <row r="4" spans="1:4">
      <c r="A4" s="296"/>
      <c r="B4" s="296"/>
      <c r="C4" s="296"/>
      <c r="D4" s="880" t="s">
        <v>344</v>
      </c>
    </row>
    <row r="5" spans="1:4" ht="35.25" customHeight="1">
      <c r="A5" s="1135" t="s">
        <v>334</v>
      </c>
      <c r="B5" s="881" t="s">
        <v>1028</v>
      </c>
      <c r="C5" s="1137" t="s">
        <v>373</v>
      </c>
      <c r="D5" s="1137"/>
    </row>
    <row r="6" spans="1:4" ht="22.5">
      <c r="A6" s="1136"/>
      <c r="B6" s="882" t="s">
        <v>1577</v>
      </c>
      <c r="C6" s="883" t="s">
        <v>374</v>
      </c>
      <c r="D6" s="883" t="s">
        <v>375</v>
      </c>
    </row>
    <row r="7" spans="1:4">
      <c r="A7" s="474" t="s">
        <v>1029</v>
      </c>
      <c r="B7" s="475">
        <v>4053.0522500000002</v>
      </c>
      <c r="C7" s="476">
        <v>39.259475580653252</v>
      </c>
      <c r="D7" s="475">
        <v>3952.3789999999999</v>
      </c>
    </row>
    <row r="8" spans="1:4">
      <c r="A8" s="474" t="s">
        <v>1072</v>
      </c>
      <c r="B8" s="475">
        <v>12371.23531</v>
      </c>
      <c r="C8" s="476">
        <v>16.471560756341638</v>
      </c>
      <c r="D8" s="475">
        <v>11663.15688</v>
      </c>
    </row>
    <row r="9" spans="1:4">
      <c r="A9" s="474" t="s">
        <v>1073</v>
      </c>
      <c r="B9" s="475">
        <v>1412990.8420899999</v>
      </c>
      <c r="C9" s="476">
        <v>0.6332018426040108</v>
      </c>
      <c r="D9" s="475">
        <v>547824.75836999994</v>
      </c>
    </row>
    <row r="10" spans="1:4">
      <c r="A10" s="474" t="s">
        <v>1030</v>
      </c>
      <c r="B10" s="475">
        <v>9.5435499999999998</v>
      </c>
      <c r="C10" s="476">
        <v>-0.66676013000599188</v>
      </c>
      <c r="D10" s="475">
        <v>-19.095130000000001</v>
      </c>
    </row>
    <row r="11" spans="1:4">
      <c r="A11" s="474" t="s">
        <v>1031</v>
      </c>
      <c r="B11" s="475">
        <v>688.78117000000009</v>
      </c>
      <c r="C11" s="476">
        <v>-0.87793028601224965</v>
      </c>
      <c r="D11" s="475">
        <v>-4953.7418399999997</v>
      </c>
    </row>
    <row r="12" spans="1:4">
      <c r="A12" s="474" t="s">
        <v>1074</v>
      </c>
      <c r="B12" s="475">
        <v>105506.07975</v>
      </c>
      <c r="C12" s="476">
        <v>1.2093215223419855</v>
      </c>
      <c r="D12" s="475">
        <v>57751.111229999995</v>
      </c>
    </row>
    <row r="13" spans="1:4" ht="22.5">
      <c r="A13" s="477" t="s">
        <v>1075</v>
      </c>
      <c r="B13" s="475">
        <v>221.3518</v>
      </c>
      <c r="C13" s="476">
        <v>2.7742184865123298</v>
      </c>
      <c r="D13" s="475">
        <v>162.70341999999999</v>
      </c>
    </row>
    <row r="14" spans="1:4">
      <c r="A14" s="884" t="s">
        <v>1032</v>
      </c>
      <c r="B14" s="885">
        <v>1535840.88592</v>
      </c>
      <c r="C14" s="886">
        <v>0.67037340471672291</v>
      </c>
      <c r="D14" s="885">
        <v>616381.27193000005</v>
      </c>
    </row>
    <row r="15" spans="1:4">
      <c r="A15" s="474" t="s">
        <v>1076</v>
      </c>
      <c r="B15" s="475">
        <v>605377.00773000007</v>
      </c>
      <c r="C15" s="476">
        <v>0.78253604342192318</v>
      </c>
      <c r="D15" s="475">
        <v>265761.43027000001</v>
      </c>
    </row>
    <row r="16" spans="1:4">
      <c r="A16" s="477" t="s">
        <v>1077</v>
      </c>
      <c r="B16" s="475">
        <v>100318.76562999999</v>
      </c>
      <c r="C16" s="476">
        <v>1.3082560637121781</v>
      </c>
      <c r="D16" s="475">
        <v>56857.917759999997</v>
      </c>
    </row>
    <row r="17" spans="1:4" ht="22.5">
      <c r="A17" s="477" t="s">
        <v>1079</v>
      </c>
      <c r="B17" s="475">
        <v>0</v>
      </c>
      <c r="C17" s="476">
        <v>0</v>
      </c>
      <c r="D17" s="475">
        <v>0</v>
      </c>
    </row>
    <row r="18" spans="1:4">
      <c r="A18" s="474" t="s">
        <v>1080</v>
      </c>
      <c r="B18" s="475">
        <v>0</v>
      </c>
      <c r="C18" s="476">
        <v>0</v>
      </c>
      <c r="D18" s="475">
        <v>0</v>
      </c>
    </row>
    <row r="19" spans="1:4">
      <c r="A19" s="474" t="s">
        <v>1081</v>
      </c>
      <c r="B19" s="475">
        <v>1332144.43783</v>
      </c>
      <c r="C19" s="476">
        <v>0.67018811175614612</v>
      </c>
      <c r="D19" s="475">
        <v>534543.00092999998</v>
      </c>
    </row>
    <row r="20" spans="1:4">
      <c r="A20" s="474" t="s">
        <v>1082</v>
      </c>
      <c r="B20" s="475">
        <v>15939.600210000001</v>
      </c>
      <c r="C20" s="476">
        <v>0.17906294078314469</v>
      </c>
      <c r="D20" s="475">
        <v>2420.7288600000011</v>
      </c>
    </row>
    <row r="21" spans="1:4">
      <c r="A21" s="474" t="s">
        <v>1083</v>
      </c>
      <c r="B21" s="475">
        <v>7301.8758100000005</v>
      </c>
      <c r="C21" s="476">
        <v>-0.17849472571705607</v>
      </c>
      <c r="D21" s="475">
        <v>-1586.5343300000002</v>
      </c>
    </row>
    <row r="22" spans="1:4">
      <c r="A22" s="474" t="s">
        <v>1084</v>
      </c>
      <c r="B22" s="475">
        <v>1633.11931</v>
      </c>
      <c r="C22" s="476">
        <v>1.9478858713242724</v>
      </c>
      <c r="D22" s="475">
        <v>1079.1225200000001</v>
      </c>
    </row>
    <row r="23" spans="1:4">
      <c r="A23" s="477" t="s">
        <v>1085</v>
      </c>
      <c r="B23" s="475">
        <v>2483.6572000000001</v>
      </c>
      <c r="C23" s="476">
        <v>2.8068483710778098</v>
      </c>
      <c r="D23" s="475">
        <v>1831.2389900000003</v>
      </c>
    </row>
    <row r="24" spans="1:4" ht="22.5">
      <c r="A24" s="477" t="s">
        <v>1086</v>
      </c>
      <c r="B24" s="475">
        <v>76019.429930000013</v>
      </c>
      <c r="C24" s="476">
        <v>0.38763032208287829</v>
      </c>
      <c r="D24" s="475">
        <v>21235.797200000012</v>
      </c>
    </row>
    <row r="25" spans="1:4">
      <c r="A25" s="884" t="s">
        <v>1033</v>
      </c>
      <c r="B25" s="885">
        <v>1535840.88592</v>
      </c>
      <c r="C25" s="886">
        <v>0.67037340471672291</v>
      </c>
      <c r="D25" s="885">
        <v>616381.27193000005</v>
      </c>
    </row>
    <row r="26" spans="1:4">
      <c r="A26" s="474" t="s">
        <v>1103</v>
      </c>
      <c r="B26" s="475">
        <v>605377.00773000007</v>
      </c>
      <c r="C26" s="476">
        <v>0.78253604342192318</v>
      </c>
      <c r="D26" s="475">
        <v>265761.43027000001</v>
      </c>
    </row>
    <row r="27" spans="1:4">
      <c r="A27" s="34" t="s">
        <v>577</v>
      </c>
      <c r="B27" s="887"/>
      <c r="C27" s="887"/>
      <c r="D27" s="888"/>
    </row>
    <row r="28" spans="1:4">
      <c r="A28" s="939"/>
      <c r="B28" s="887"/>
      <c r="C28" s="887"/>
      <c r="D28" s="888"/>
    </row>
    <row r="29" spans="1:4">
      <c r="A29" s="940"/>
      <c r="B29" s="890"/>
      <c r="C29" s="890"/>
      <c r="D29" s="888"/>
    </row>
    <row r="30" spans="1:4">
      <c r="A30" s="940"/>
      <c r="B30" s="890"/>
      <c r="C30" s="890"/>
      <c r="D30" s="888"/>
    </row>
    <row r="31" spans="1:4">
      <c r="A31" s="151" t="s">
        <v>1092</v>
      </c>
      <c r="B31" s="890"/>
      <c r="C31" s="890"/>
      <c r="D31" s="888"/>
    </row>
    <row r="32" spans="1:4">
      <c r="A32" s="544" t="s">
        <v>1093</v>
      </c>
      <c r="B32" s="890"/>
      <c r="C32" s="890"/>
      <c r="D32" s="888"/>
    </row>
    <row r="33" spans="1:4">
      <c r="A33" s="889"/>
      <c r="B33" s="890"/>
      <c r="C33" s="890"/>
      <c r="D33" s="888"/>
    </row>
    <row r="34" spans="1:4">
      <c r="A34" s="891"/>
      <c r="B34" s="296"/>
      <c r="C34" s="296"/>
      <c r="D34" s="880" t="s">
        <v>344</v>
      </c>
    </row>
    <row r="35" spans="1:4" ht="40.5" customHeight="1">
      <c r="A35" s="1135" t="s">
        <v>334</v>
      </c>
      <c r="B35" s="881" t="s">
        <v>335</v>
      </c>
      <c r="C35" s="1137" t="s">
        <v>393</v>
      </c>
      <c r="D35" s="1137"/>
    </row>
    <row r="36" spans="1:4" ht="22.5">
      <c r="A36" s="1138"/>
      <c r="B36" s="882" t="s">
        <v>1578</v>
      </c>
      <c r="C36" s="883" t="s">
        <v>374</v>
      </c>
      <c r="D36" s="883" t="s">
        <v>375</v>
      </c>
    </row>
    <row r="37" spans="1:4" ht="45">
      <c r="A37" s="80" t="s">
        <v>1060</v>
      </c>
      <c r="B37" s="475">
        <v>200902.28137000001</v>
      </c>
      <c r="C37" s="476">
        <v>0.17150194733615484</v>
      </c>
      <c r="D37" s="475">
        <v>29411.075719999997</v>
      </c>
    </row>
    <row r="38" spans="1:4">
      <c r="A38" s="80" t="s">
        <v>1061</v>
      </c>
      <c r="B38" s="475">
        <v>32606.659909999998</v>
      </c>
      <c r="C38" s="476">
        <v>-0.30921003832062699</v>
      </c>
      <c r="D38" s="475">
        <v>-14595.328709999998</v>
      </c>
    </row>
    <row r="39" spans="1:4">
      <c r="A39" s="80" t="s">
        <v>1062</v>
      </c>
      <c r="B39" s="475">
        <v>0</v>
      </c>
      <c r="C39" s="476">
        <v>0</v>
      </c>
      <c r="D39" s="475">
        <v>0</v>
      </c>
    </row>
    <row r="40" spans="1:4">
      <c r="A40" s="80" t="s">
        <v>1063</v>
      </c>
      <c r="B40" s="475">
        <v>19.45646</v>
      </c>
      <c r="C40" s="476">
        <v>13.350855971145547</v>
      </c>
      <c r="D40" s="475">
        <v>18.10069</v>
      </c>
    </row>
    <row r="41" spans="1:4" ht="22.5">
      <c r="A41" s="80" t="s">
        <v>1064</v>
      </c>
      <c r="B41" s="534">
        <v>-197667.56769999999</v>
      </c>
      <c r="C41" s="892">
        <v>0.27848944482082416</v>
      </c>
      <c r="D41" s="534">
        <v>-43057.321599999996</v>
      </c>
    </row>
    <row r="42" spans="1:4">
      <c r="A42" s="80" t="s">
        <v>1065</v>
      </c>
      <c r="B42" s="534">
        <v>-4378.3145500000001</v>
      </c>
      <c r="C42" s="892">
        <v>1.4066583230112257</v>
      </c>
      <c r="D42" s="534">
        <v>-2559.0639699999997</v>
      </c>
    </row>
    <row r="43" spans="1:4">
      <c r="A43" s="80" t="s">
        <v>1066</v>
      </c>
      <c r="B43" s="534">
        <v>-29533.854509999997</v>
      </c>
      <c r="C43" s="892">
        <v>-0.50277873190011979</v>
      </c>
      <c r="D43" s="534">
        <v>29863.955690000006</v>
      </c>
    </row>
    <row r="44" spans="1:4">
      <c r="A44" s="80" t="s">
        <v>1067</v>
      </c>
      <c r="B44" s="534">
        <v>-60.82987</v>
      </c>
      <c r="C44" s="892">
        <v>0</v>
      </c>
      <c r="D44" s="534">
        <v>-60.82987</v>
      </c>
    </row>
    <row r="45" spans="1:4" ht="22.5">
      <c r="A45" s="80" t="s">
        <v>1068</v>
      </c>
      <c r="B45" s="534">
        <v>1887.8311100000001</v>
      </c>
      <c r="C45" s="892">
        <v>-0.34158667240486151</v>
      </c>
      <c r="D45" s="534">
        <v>-979.41205000000002</v>
      </c>
    </row>
    <row r="46" spans="1:4">
      <c r="A46" s="80" t="s">
        <v>1069</v>
      </c>
      <c r="B46" s="534">
        <v>-657.84061999999994</v>
      </c>
      <c r="C46" s="892">
        <v>0.27434103076510585</v>
      </c>
      <c r="D46" s="534">
        <v>-141.62039000000001</v>
      </c>
    </row>
    <row r="47" spans="1:4" ht="22.5">
      <c r="A47" s="80" t="s">
        <v>1070</v>
      </c>
      <c r="B47" s="534">
        <v>1229.9904899999999</v>
      </c>
      <c r="C47" s="892">
        <v>-0.47682752290297742</v>
      </c>
      <c r="D47" s="534">
        <v>-1121.0324400000002</v>
      </c>
    </row>
    <row r="48" spans="1:4">
      <c r="A48" s="80" t="s">
        <v>1071</v>
      </c>
      <c r="B48" s="534">
        <v>-161.94839000000002</v>
      </c>
      <c r="C48" s="892">
        <v>-0.11351402864995681</v>
      </c>
      <c r="D48" s="534">
        <v>20.737399999999994</v>
      </c>
    </row>
    <row r="49" spans="1:5" ht="21.75">
      <c r="A49" s="893" t="s">
        <v>1078</v>
      </c>
      <c r="B49" s="894">
        <v>1068.0420999999999</v>
      </c>
      <c r="C49" s="895">
        <v>-0.50743725212399404</v>
      </c>
      <c r="D49" s="894">
        <v>-1100.2950400000002</v>
      </c>
    </row>
    <row r="50" spans="1:5">
      <c r="A50" s="34" t="s">
        <v>577</v>
      </c>
    </row>
    <row r="51" spans="1:5">
      <c r="A51" s="939"/>
    </row>
    <row r="52" spans="1:5">
      <c r="A52" s="940"/>
    </row>
    <row r="54" spans="1:5">
      <c r="A54" s="635" t="s">
        <v>87</v>
      </c>
    </row>
    <row r="56" spans="1:5">
      <c r="E56" s="62" t="s">
        <v>1393</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79" customWidth="1"/>
    <col min="2" max="2" width="13.140625" style="879" customWidth="1"/>
    <col min="3" max="3" width="13.42578125" style="879" customWidth="1"/>
    <col min="4" max="4" width="12.85546875" style="879" customWidth="1"/>
    <col min="5" max="5" width="12.7109375" style="879" bestFit="1" customWidth="1"/>
    <col min="6" max="16384" width="9.140625" style="879"/>
  </cols>
  <sheetData>
    <row r="1" spans="1:5">
      <c r="A1" s="896" t="s">
        <v>1095</v>
      </c>
      <c r="B1" s="897"/>
      <c r="C1" s="897"/>
      <c r="D1" s="898"/>
      <c r="E1" s="734" t="s">
        <v>1579</v>
      </c>
    </row>
    <row r="2" spans="1:5">
      <c r="A2" s="544" t="s">
        <v>1096</v>
      </c>
      <c r="B2" s="898"/>
      <c r="C2" s="898"/>
      <c r="D2" s="898"/>
      <c r="E2" s="549" t="s">
        <v>1580</v>
      </c>
    </row>
    <row r="3" spans="1:5">
      <c r="A3" s="898"/>
      <c r="B3" s="898"/>
      <c r="C3" s="880" t="s">
        <v>344</v>
      </c>
      <c r="D3" s="898"/>
    </row>
    <row r="4" spans="1:5" ht="24">
      <c r="A4" s="881" t="s">
        <v>447</v>
      </c>
      <c r="B4" s="910" t="s">
        <v>1034</v>
      </c>
      <c r="C4" s="910" t="s">
        <v>1035</v>
      </c>
      <c r="D4" s="898"/>
    </row>
    <row r="5" spans="1:5">
      <c r="A5" s="925" t="s">
        <v>1094</v>
      </c>
      <c r="B5" s="908">
        <v>52959.24379</v>
      </c>
      <c r="C5" s="909">
        <v>3.7501276982830546E-2</v>
      </c>
      <c r="D5" s="898"/>
    </row>
    <row r="6" spans="1:5">
      <c r="A6" s="80" t="s">
        <v>1036</v>
      </c>
      <c r="B6" s="908">
        <v>63002.891889999999</v>
      </c>
      <c r="C6" s="909">
        <v>4.4613342835011401E-2</v>
      </c>
      <c r="D6" s="898"/>
    </row>
    <row r="7" spans="1:5">
      <c r="A7" s="80" t="s">
        <v>1040</v>
      </c>
      <c r="B7" s="908">
        <v>790.93812000000003</v>
      </c>
      <c r="C7" s="909">
        <v>5.6007577510009733E-4</v>
      </c>
      <c r="D7" s="898"/>
    </row>
    <row r="8" spans="1:5">
      <c r="A8" s="80" t="s">
        <v>1037</v>
      </c>
      <c r="B8" s="908">
        <v>1221317.94508</v>
      </c>
      <c r="C8" s="909">
        <v>0.86483452679501538</v>
      </c>
      <c r="D8" s="898"/>
    </row>
    <row r="9" spans="1:5">
      <c r="A9" s="80" t="s">
        <v>1038</v>
      </c>
      <c r="B9" s="908">
        <v>0</v>
      </c>
      <c r="C9" s="909">
        <v>0</v>
      </c>
      <c r="D9" s="898"/>
    </row>
    <row r="10" spans="1:5">
      <c r="A10" s="80" t="s">
        <v>1039</v>
      </c>
      <c r="B10" s="908">
        <v>26951.09994</v>
      </c>
      <c r="C10" s="909">
        <v>1.9084499541753893E-2</v>
      </c>
      <c r="D10" s="898"/>
    </row>
    <row r="11" spans="1:5">
      <c r="A11" s="80" t="s">
        <v>1041</v>
      </c>
      <c r="B11" s="908"/>
      <c r="C11" s="909">
        <v>0</v>
      </c>
      <c r="D11" s="898"/>
    </row>
    <row r="12" spans="1:5">
      <c r="A12" s="907" t="s">
        <v>1046</v>
      </c>
      <c r="B12" s="908">
        <v>47176.292830000006</v>
      </c>
      <c r="C12" s="909">
        <v>3.3406278070288759E-2</v>
      </c>
      <c r="D12" s="898"/>
    </row>
    <row r="13" spans="1:5">
      <c r="A13" s="80" t="s">
        <v>1042</v>
      </c>
      <c r="B13" s="908">
        <v>0</v>
      </c>
      <c r="C13" s="909">
        <v>0</v>
      </c>
      <c r="D13" s="898"/>
    </row>
    <row r="14" spans="1:5" ht="21.75">
      <c r="A14" s="926" t="s">
        <v>1125</v>
      </c>
      <c r="B14" s="927">
        <v>1412198.4116499999</v>
      </c>
      <c r="C14" s="928">
        <v>1</v>
      </c>
      <c r="D14" s="898"/>
    </row>
    <row r="15" spans="1:5">
      <c r="A15" s="34" t="s">
        <v>577</v>
      </c>
      <c r="B15" s="898"/>
      <c r="C15" s="898"/>
      <c r="D15" s="898"/>
    </row>
    <row r="16" spans="1:5">
      <c r="A16" s="939"/>
      <c r="B16" s="898"/>
      <c r="C16" s="898"/>
      <c r="D16" s="898"/>
    </row>
    <row r="17" spans="1:5">
      <c r="A17" s="940"/>
      <c r="B17" s="898"/>
      <c r="C17" s="898"/>
      <c r="D17" s="898"/>
    </row>
    <row r="18" spans="1:5">
      <c r="A18" s="940"/>
      <c r="B18" s="898"/>
      <c r="C18" s="898"/>
      <c r="D18" s="898"/>
    </row>
    <row r="19" spans="1:5">
      <c r="A19" s="899" t="s">
        <v>1097</v>
      </c>
      <c r="B19" s="898"/>
      <c r="C19" s="898"/>
      <c r="E19" s="734" t="s">
        <v>1579</v>
      </c>
    </row>
    <row r="20" spans="1:5">
      <c r="A20" s="544" t="s">
        <v>1098</v>
      </c>
      <c r="B20" s="898"/>
      <c r="C20" s="898"/>
      <c r="E20" s="549" t="s">
        <v>1580</v>
      </c>
    </row>
    <row r="21" spans="1:5">
      <c r="A21" s="898"/>
      <c r="B21" s="880" t="s">
        <v>344</v>
      </c>
      <c r="C21" s="898"/>
      <c r="D21" s="898"/>
    </row>
    <row r="22" spans="1:5" ht="24">
      <c r="A22" s="913" t="s">
        <v>1051</v>
      </c>
      <c r="B22" s="914" t="s">
        <v>1052</v>
      </c>
      <c r="C22" s="898"/>
      <c r="D22" s="898"/>
    </row>
    <row r="23" spans="1:5">
      <c r="A23" s="900" t="s">
        <v>1043</v>
      </c>
      <c r="B23" s="901">
        <v>50631.751280000004</v>
      </c>
      <c r="C23" s="898"/>
      <c r="D23" s="898"/>
    </row>
    <row r="24" spans="1:5">
      <c r="A24" s="900" t="s">
        <v>1044</v>
      </c>
      <c r="B24" s="901">
        <v>108344.29176000001</v>
      </c>
      <c r="C24" s="898"/>
      <c r="D24" s="898"/>
    </row>
    <row r="25" spans="1:5" ht="21.75">
      <c r="A25" s="911" t="s">
        <v>1352</v>
      </c>
      <c r="B25" s="903">
        <v>57712.540480000003</v>
      </c>
      <c r="C25" s="898"/>
      <c r="D25" s="898"/>
    </row>
    <row r="26" spans="1:5">
      <c r="A26" s="900" t="s">
        <v>1045</v>
      </c>
      <c r="B26" s="901">
        <v>16877.25043</v>
      </c>
      <c r="C26" s="898"/>
      <c r="D26" s="898"/>
    </row>
    <row r="27" spans="1:5">
      <c r="A27" s="900" t="s">
        <v>1055</v>
      </c>
      <c r="B27" s="901">
        <v>108344.29176000001</v>
      </c>
      <c r="C27" s="898"/>
      <c r="D27" s="898"/>
    </row>
    <row r="28" spans="1:5" ht="32.25">
      <c r="A28" s="911" t="s">
        <v>1047</v>
      </c>
      <c r="B28" s="903">
        <v>91467.041329999993</v>
      </c>
      <c r="C28" s="898"/>
      <c r="D28" s="898"/>
    </row>
    <row r="29" spans="1:5" ht="22.5">
      <c r="A29" s="912" t="s">
        <v>1048</v>
      </c>
      <c r="B29" s="901">
        <v>46200</v>
      </c>
      <c r="C29" s="898"/>
      <c r="D29" s="898"/>
    </row>
    <row r="30" spans="1:5">
      <c r="A30" s="900" t="s">
        <v>1055</v>
      </c>
      <c r="B30" s="901">
        <v>108344.29176000001</v>
      </c>
      <c r="C30" s="898"/>
      <c r="D30" s="898"/>
    </row>
    <row r="31" spans="1:5" ht="32.25">
      <c r="A31" s="911" t="s">
        <v>1049</v>
      </c>
      <c r="B31" s="903">
        <v>62144.291760000007</v>
      </c>
      <c r="C31" s="898"/>
      <c r="D31" s="898"/>
    </row>
    <row r="32" spans="1:5">
      <c r="A32" s="34" t="s">
        <v>577</v>
      </c>
      <c r="B32" s="898"/>
      <c r="C32" s="898"/>
      <c r="D32" s="898"/>
    </row>
    <row r="33" spans="1:4">
      <c r="A33" s="57" t="s">
        <v>1353</v>
      </c>
      <c r="B33" s="898"/>
      <c r="C33" s="898"/>
      <c r="D33" s="898"/>
    </row>
    <row r="34" spans="1:4">
      <c r="A34" s="939"/>
      <c r="B34" s="898"/>
      <c r="C34" s="898"/>
      <c r="D34" s="898"/>
    </row>
    <row r="35" spans="1:4">
      <c r="A35" s="940"/>
    </row>
    <row r="36" spans="1:4">
      <c r="A36" s="940"/>
    </row>
    <row r="37" spans="1:4">
      <c r="A37" s="899" t="s">
        <v>1099</v>
      </c>
      <c r="B37" s="898"/>
      <c r="C37" s="898"/>
      <c r="D37" s="898"/>
    </row>
    <row r="38" spans="1:4">
      <c r="A38" s="544" t="s">
        <v>1100</v>
      </c>
      <c r="B38" s="898"/>
      <c r="C38" s="898"/>
      <c r="D38" s="898"/>
    </row>
    <row r="39" spans="1:4">
      <c r="A39" s="898"/>
      <c r="C39" s="898"/>
      <c r="D39" s="880" t="s">
        <v>344</v>
      </c>
    </row>
    <row r="40" spans="1:4" ht="78.75" customHeight="1">
      <c r="A40" s="922" t="s">
        <v>1053</v>
      </c>
      <c r="B40" s="922" t="s">
        <v>1028</v>
      </c>
      <c r="C40" s="1137" t="s">
        <v>373</v>
      </c>
      <c r="D40" s="1137"/>
    </row>
    <row r="41" spans="1:4" ht="22.5">
      <c r="A41" s="923"/>
      <c r="B41" s="941" t="s">
        <v>1577</v>
      </c>
      <c r="C41" s="924" t="s">
        <v>374</v>
      </c>
      <c r="D41" s="924" t="s">
        <v>375</v>
      </c>
    </row>
    <row r="42" spans="1:4">
      <c r="A42" s="900" t="s">
        <v>1054</v>
      </c>
      <c r="B42" s="901">
        <v>7833.4432899999993</v>
      </c>
      <c r="C42" s="904">
        <v>0.32817248863526438</v>
      </c>
      <c r="D42" s="901">
        <v>1935.532169999999</v>
      </c>
    </row>
    <row r="43" spans="1:4">
      <c r="A43" s="900" t="s">
        <v>1056</v>
      </c>
      <c r="B43" s="901">
        <v>2822.2980300000004</v>
      </c>
      <c r="C43" s="904">
        <v>0.27648267163726548</v>
      </c>
      <c r="D43" s="901">
        <v>611.3020700000003</v>
      </c>
    </row>
    <row r="44" spans="1:4">
      <c r="A44" s="900" t="s">
        <v>1057</v>
      </c>
      <c r="B44" s="901">
        <v>904126.62763000012</v>
      </c>
      <c r="C44" s="904">
        <v>0.99991403978478943</v>
      </c>
      <c r="D44" s="901">
        <v>452043.88325000013</v>
      </c>
    </row>
    <row r="45" spans="1:4">
      <c r="A45" s="900" t="s">
        <v>1058</v>
      </c>
      <c r="B45" s="901">
        <v>169757.70733</v>
      </c>
      <c r="C45" s="904">
        <v>-0.13450591969301362</v>
      </c>
      <c r="D45" s="901">
        <v>-26381.944219999968</v>
      </c>
    </row>
    <row r="46" spans="1:4">
      <c r="A46" s="900" t="s">
        <v>1059</v>
      </c>
      <c r="B46" s="901">
        <v>181253.70577</v>
      </c>
      <c r="C46" s="904">
        <v>1.226258554554307</v>
      </c>
      <c r="D46" s="901">
        <v>99837.418609999993</v>
      </c>
    </row>
    <row r="47" spans="1:4">
      <c r="A47" s="902" t="s">
        <v>1087</v>
      </c>
      <c r="B47" s="905">
        <v>1265793.78205</v>
      </c>
      <c r="C47" s="906">
        <v>0.71575454656289961</v>
      </c>
      <c r="D47" s="905">
        <v>528046.19188000029</v>
      </c>
    </row>
    <row r="48" spans="1:4">
      <c r="A48" s="34" t="s">
        <v>577</v>
      </c>
    </row>
    <row r="49" spans="1:5">
      <c r="E49" s="879" t="s">
        <v>1050</v>
      </c>
    </row>
    <row r="50" spans="1:5">
      <c r="A50" s="939"/>
    </row>
    <row r="51" spans="1:5">
      <c r="A51" s="940"/>
    </row>
    <row r="54" spans="1:5">
      <c r="A54" s="635" t="s">
        <v>87</v>
      </c>
    </row>
    <row r="58" spans="1:5">
      <c r="E58" s="62" t="s">
        <v>1394</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6"/>
  <sheetViews>
    <sheetView showGridLines="0" zoomScaleNormal="100" workbookViewId="0"/>
  </sheetViews>
  <sheetFormatPr defaultRowHeight="15"/>
  <cols>
    <col min="1" max="1" width="29.140625" customWidth="1"/>
    <col min="2" max="3" width="12.140625" customWidth="1"/>
    <col min="4" max="4" width="10.28515625" customWidth="1"/>
    <col min="5" max="6" width="11.42578125" customWidth="1"/>
    <col min="7" max="7" width="11.5703125" customWidth="1"/>
    <col min="8" max="8" width="11.85546875" customWidth="1"/>
    <col min="9" max="9" width="10.28515625" customWidth="1"/>
    <col min="10" max="11" width="11.42578125" customWidth="1"/>
    <col min="12" max="13" width="11" bestFit="1" customWidth="1"/>
    <col min="14" max="14" width="10.28515625" customWidth="1"/>
    <col min="15" max="16" width="11.42578125" customWidth="1"/>
  </cols>
  <sheetData>
    <row r="1" spans="1:16" ht="18">
      <c r="A1" s="618" t="s">
        <v>96</v>
      </c>
      <c r="B1" s="565"/>
      <c r="C1" s="565"/>
      <c r="D1" s="204"/>
      <c r="E1" s="204"/>
      <c r="F1" s="204"/>
      <c r="G1" s="204"/>
      <c r="H1" s="204"/>
      <c r="I1" s="204"/>
      <c r="J1" s="204"/>
      <c r="K1" s="204"/>
      <c r="L1" s="204"/>
      <c r="M1" s="204"/>
      <c r="N1" s="204"/>
      <c r="O1" s="204"/>
      <c r="P1" s="204"/>
    </row>
    <row r="2" spans="1:16" ht="18">
      <c r="A2" s="619" t="s">
        <v>97</v>
      </c>
      <c r="B2" s="565"/>
      <c r="C2" s="565"/>
      <c r="D2" s="204"/>
      <c r="E2" s="204"/>
      <c r="F2" s="204"/>
      <c r="G2" s="204"/>
      <c r="H2" s="204"/>
      <c r="I2" s="204"/>
      <c r="J2" s="204"/>
      <c r="K2" s="204"/>
      <c r="L2" s="204"/>
      <c r="M2" s="204"/>
      <c r="N2" s="204"/>
      <c r="O2" s="204"/>
      <c r="P2" s="204"/>
    </row>
    <row r="3" spans="1:16" s="271" customFormat="1" ht="18">
      <c r="A3" s="566"/>
      <c r="B3" s="565"/>
      <c r="C3" s="565"/>
      <c r="D3" s="204"/>
      <c r="E3" s="204"/>
      <c r="F3" s="204"/>
      <c r="G3" s="204"/>
      <c r="H3" s="204"/>
      <c r="I3" s="204"/>
      <c r="J3" s="204"/>
      <c r="K3" s="204"/>
      <c r="L3" s="204"/>
      <c r="M3" s="204"/>
      <c r="N3" s="204"/>
      <c r="O3" s="204"/>
      <c r="P3" s="204"/>
    </row>
    <row r="4" spans="1:16" ht="12.6" customHeight="1">
      <c r="A4" s="151" t="s">
        <v>1560</v>
      </c>
    </row>
    <row r="5" spans="1:16" ht="12.75" customHeight="1">
      <c r="A5" s="544" t="s">
        <v>1561</v>
      </c>
      <c r="H5" s="53"/>
      <c r="J5" s="53"/>
    </row>
    <row r="6" spans="1:16" ht="12.75" customHeight="1">
      <c r="L6" s="1139" t="s">
        <v>565</v>
      </c>
      <c r="M6" s="1140"/>
      <c r="N6" s="1140"/>
      <c r="O6" s="1140"/>
      <c r="P6" s="1140"/>
    </row>
    <row r="7" spans="1:16" ht="24" customHeight="1">
      <c r="A7" s="1141" t="s">
        <v>566</v>
      </c>
      <c r="B7" s="1142" t="s">
        <v>562</v>
      </c>
      <c r="C7" s="1142"/>
      <c r="D7" s="1142"/>
      <c r="E7" s="1142"/>
      <c r="F7" s="1142"/>
      <c r="G7" s="1142" t="s">
        <v>563</v>
      </c>
      <c r="H7" s="1142"/>
      <c r="I7" s="1142"/>
      <c r="J7" s="1142"/>
      <c r="K7" s="1142"/>
      <c r="L7" s="1142" t="s">
        <v>564</v>
      </c>
      <c r="M7" s="1142"/>
      <c r="N7" s="1142"/>
      <c r="O7" s="1142"/>
      <c r="P7" s="1142"/>
    </row>
    <row r="8" spans="1:16" ht="48" customHeight="1">
      <c r="A8" s="1141"/>
      <c r="B8" s="1141" t="s">
        <v>567</v>
      </c>
      <c r="C8" s="1141"/>
      <c r="D8" s="1141"/>
      <c r="E8" s="1141" t="s">
        <v>568</v>
      </c>
      <c r="F8" s="1141"/>
      <c r="G8" s="1141" t="s">
        <v>567</v>
      </c>
      <c r="H8" s="1141"/>
      <c r="I8" s="1141"/>
      <c r="J8" s="1141" t="s">
        <v>569</v>
      </c>
      <c r="K8" s="1141"/>
      <c r="L8" s="1141" t="s">
        <v>570</v>
      </c>
      <c r="M8" s="1141"/>
      <c r="N8" s="1141"/>
      <c r="O8" s="1141" t="s">
        <v>569</v>
      </c>
      <c r="P8" s="1141"/>
    </row>
    <row r="9" spans="1:16" ht="72">
      <c r="A9" s="1141"/>
      <c r="B9" s="854" t="s">
        <v>1514</v>
      </c>
      <c r="C9" s="854" t="s">
        <v>1515</v>
      </c>
      <c r="D9" s="401" t="s">
        <v>1562</v>
      </c>
      <c r="E9" s="854" t="s">
        <v>1514</v>
      </c>
      <c r="F9" s="854" t="s">
        <v>1515</v>
      </c>
      <c r="G9" s="854" t="s">
        <v>1514</v>
      </c>
      <c r="H9" s="854" t="s">
        <v>1515</v>
      </c>
      <c r="I9" s="1049" t="s">
        <v>1562</v>
      </c>
      <c r="J9" s="854" t="s">
        <v>1514</v>
      </c>
      <c r="K9" s="854" t="s">
        <v>1515</v>
      </c>
      <c r="L9" s="854" t="s">
        <v>1514</v>
      </c>
      <c r="M9" s="854" t="s">
        <v>1515</v>
      </c>
      <c r="N9" s="1049" t="s">
        <v>1562</v>
      </c>
      <c r="O9" s="854" t="s">
        <v>1514</v>
      </c>
      <c r="P9" s="854" t="s">
        <v>1515</v>
      </c>
    </row>
    <row r="10" spans="1:16">
      <c r="A10" s="84" t="s">
        <v>1544</v>
      </c>
      <c r="B10" s="85">
        <v>293066.34555000003</v>
      </c>
      <c r="C10" s="85">
        <v>374689.61195999995</v>
      </c>
      <c r="D10" s="86">
        <v>127.8514635506226</v>
      </c>
      <c r="E10" s="87">
        <v>0.10138346783319192</v>
      </c>
      <c r="F10" s="88">
        <v>0.11742098332641863</v>
      </c>
      <c r="G10" s="85">
        <v>0</v>
      </c>
      <c r="H10" s="85">
        <v>0</v>
      </c>
      <c r="I10" s="86" t="s">
        <v>150</v>
      </c>
      <c r="J10" s="87">
        <v>0</v>
      </c>
      <c r="K10" s="88">
        <v>0</v>
      </c>
      <c r="L10" s="85">
        <v>293066.34555000003</v>
      </c>
      <c r="M10" s="85">
        <v>374689.61195999995</v>
      </c>
      <c r="N10" s="89">
        <v>127.8514635506226</v>
      </c>
      <c r="O10" s="90">
        <v>7.5692209988929102E-2</v>
      </c>
      <c r="P10" s="88">
        <v>8.766824962582917E-2</v>
      </c>
    </row>
    <row r="11" spans="1:16">
      <c r="A11" s="84" t="s">
        <v>1545</v>
      </c>
      <c r="B11" s="85">
        <v>28015.835719999999</v>
      </c>
      <c r="C11" s="85">
        <v>29677.124940000002</v>
      </c>
      <c r="D11" s="86">
        <v>105.92982210705226</v>
      </c>
      <c r="E11" s="87">
        <v>9.6918074103941043E-3</v>
      </c>
      <c r="F11" s="88">
        <v>9.300277033375012E-3</v>
      </c>
      <c r="G11" s="85">
        <v>103964.05801000001</v>
      </c>
      <c r="H11" s="85">
        <v>111921.1382</v>
      </c>
      <c r="I11" s="86">
        <v>107.65368372715369</v>
      </c>
      <c r="J11" s="87">
        <v>0.10596202125347247</v>
      </c>
      <c r="K11" s="88">
        <v>0.1033478958395114</v>
      </c>
      <c r="L11" s="85">
        <v>131979.89373000001</v>
      </c>
      <c r="M11" s="85">
        <v>141598.26314</v>
      </c>
      <c r="N11" s="89">
        <v>107.28775356470351</v>
      </c>
      <c r="O11" s="90">
        <v>3.4087332040052827E-2</v>
      </c>
      <c r="P11" s="88">
        <v>3.313054721374712E-2</v>
      </c>
    </row>
    <row r="12" spans="1:16">
      <c r="A12" s="84" t="s">
        <v>1546</v>
      </c>
      <c r="B12" s="85">
        <v>324502.20549000002</v>
      </c>
      <c r="C12" s="85">
        <v>336352.57566000003</v>
      </c>
      <c r="D12" s="86">
        <v>103.65186121065213</v>
      </c>
      <c r="E12" s="87">
        <v>0.11225839954551292</v>
      </c>
      <c r="F12" s="88">
        <v>0.10540684587377114</v>
      </c>
      <c r="G12" s="85">
        <v>146836.89041999998</v>
      </c>
      <c r="H12" s="85">
        <v>196292.38185000001</v>
      </c>
      <c r="I12" s="86">
        <v>133.68056303054476</v>
      </c>
      <c r="J12" s="87">
        <v>0.14965877632422983</v>
      </c>
      <c r="K12" s="88">
        <v>0.18125623952529996</v>
      </c>
      <c r="L12" s="85">
        <v>471339.09591000003</v>
      </c>
      <c r="M12" s="85">
        <v>532644.95750999998</v>
      </c>
      <c r="N12" s="89">
        <v>113.0067423076031</v>
      </c>
      <c r="O12" s="90">
        <v>0.12173590849081277</v>
      </c>
      <c r="P12" s="88">
        <v>0.12462595600838514</v>
      </c>
    </row>
    <row r="13" spans="1:16">
      <c r="A13" s="84" t="s">
        <v>1547</v>
      </c>
      <c r="B13" s="85">
        <v>927838.57661999995</v>
      </c>
      <c r="C13" s="85">
        <v>954051.17744</v>
      </c>
      <c r="D13" s="86">
        <v>102.82512513281019</v>
      </c>
      <c r="E13" s="87">
        <v>0.32097678193178786</v>
      </c>
      <c r="F13" s="88">
        <v>0.29898247462139843</v>
      </c>
      <c r="G13" s="85">
        <v>142687.96302000002</v>
      </c>
      <c r="H13" s="85">
        <v>194411.46977000003</v>
      </c>
      <c r="I13" s="86">
        <v>136.24938337843545</v>
      </c>
      <c r="J13" s="88">
        <v>0.14543011555672089</v>
      </c>
      <c r="K13" s="88">
        <v>0.17951940670843072</v>
      </c>
      <c r="L13" s="85">
        <v>1070526.5396400001</v>
      </c>
      <c r="M13" s="85">
        <v>1148462.6472100001</v>
      </c>
      <c r="N13" s="89">
        <v>107.28016585148916</v>
      </c>
      <c r="O13" s="90">
        <v>0.27649206695870138</v>
      </c>
      <c r="P13" s="88">
        <v>0.26871230700758092</v>
      </c>
    </row>
    <row r="14" spans="1:16">
      <c r="A14" s="84" t="s">
        <v>1548</v>
      </c>
      <c r="B14" s="85">
        <v>403119.91275000002</v>
      </c>
      <c r="C14" s="85">
        <v>444561.32299000002</v>
      </c>
      <c r="D14" s="86">
        <v>110.28016948041473</v>
      </c>
      <c r="E14" s="87">
        <v>0.13945543501594587</v>
      </c>
      <c r="F14" s="88">
        <v>0.13931752049734464</v>
      </c>
      <c r="G14" s="85">
        <v>0</v>
      </c>
      <c r="H14" s="85">
        <v>0</v>
      </c>
      <c r="I14" s="86" t="s">
        <v>150</v>
      </c>
      <c r="J14" s="87">
        <v>0</v>
      </c>
      <c r="K14" s="88">
        <v>0</v>
      </c>
      <c r="L14" s="85">
        <v>403119.91275000002</v>
      </c>
      <c r="M14" s="85">
        <v>444561.32299000002</v>
      </c>
      <c r="N14" s="89">
        <v>110.28016948041473</v>
      </c>
      <c r="O14" s="90">
        <v>0.10411648266650241</v>
      </c>
      <c r="P14" s="88">
        <v>0.10401652939883707</v>
      </c>
    </row>
    <row r="15" spans="1:16">
      <c r="A15" s="84" t="s">
        <v>1549</v>
      </c>
      <c r="B15" s="85">
        <v>201823.80434</v>
      </c>
      <c r="C15" s="85">
        <v>242990.77866000001</v>
      </c>
      <c r="D15" s="86">
        <v>120.3974820783026</v>
      </c>
      <c r="E15" s="87">
        <v>6.9818993159642281E-2</v>
      </c>
      <c r="F15" s="88">
        <v>7.6148938371302655E-2</v>
      </c>
      <c r="G15" s="85">
        <v>81743.022970000005</v>
      </c>
      <c r="H15" s="85">
        <v>67527.717560000005</v>
      </c>
      <c r="I15" s="86">
        <v>82.609763018897567</v>
      </c>
      <c r="J15" s="87">
        <v>8.331394621434543E-2</v>
      </c>
      <c r="K15" s="88">
        <v>6.2355044211575263E-2</v>
      </c>
      <c r="L15" s="85">
        <v>283566.82731000002</v>
      </c>
      <c r="M15" s="85">
        <v>310518.49622000003</v>
      </c>
      <c r="N15" s="89">
        <v>109.50452109143782</v>
      </c>
      <c r="O15" s="90">
        <v>7.3238705721605901E-2</v>
      </c>
      <c r="P15" s="88">
        <v>7.2653770403856857E-2</v>
      </c>
    </row>
    <row r="16" spans="1:16">
      <c r="A16" s="84" t="s">
        <v>1550</v>
      </c>
      <c r="B16" s="85">
        <v>53337.997759999998</v>
      </c>
      <c r="C16" s="85">
        <v>64414.726710000003</v>
      </c>
      <c r="D16" s="86">
        <v>120.76705053654418</v>
      </c>
      <c r="E16" s="87">
        <v>1.8451764463228802E-2</v>
      </c>
      <c r="F16" s="88">
        <v>2.0186416461949262E-2</v>
      </c>
      <c r="G16" s="85">
        <v>80459.925810000001</v>
      </c>
      <c r="H16" s="85">
        <v>84019.257989999998</v>
      </c>
      <c r="I16" s="86">
        <v>104.42373286349418</v>
      </c>
      <c r="J16" s="87">
        <v>8.200619071556417E-2</v>
      </c>
      <c r="K16" s="88">
        <v>7.7583320388923238E-2</v>
      </c>
      <c r="L16" s="85">
        <v>133797.92356999998</v>
      </c>
      <c r="M16" s="85">
        <v>148433.9847</v>
      </c>
      <c r="N16" s="89">
        <v>110.93892994710248</v>
      </c>
      <c r="O16" s="90">
        <v>3.4556886796185474E-2</v>
      </c>
      <c r="P16" s="88">
        <v>3.4729939684117285E-2</v>
      </c>
    </row>
    <row r="17" spans="1:16">
      <c r="A17" s="84" t="s">
        <v>1551</v>
      </c>
      <c r="B17" s="85">
        <v>88969.193040000013</v>
      </c>
      <c r="C17" s="85">
        <v>94805.269910000003</v>
      </c>
      <c r="D17" s="86">
        <v>106.55966033925488</v>
      </c>
      <c r="E17" s="87">
        <v>3.0778031860969796E-2</v>
      </c>
      <c r="F17" s="88">
        <v>2.9710265942860303E-2</v>
      </c>
      <c r="G17" s="85">
        <v>0</v>
      </c>
      <c r="H17" s="85">
        <v>0</v>
      </c>
      <c r="I17" s="86" t="s">
        <v>150</v>
      </c>
      <c r="J17" s="87">
        <v>0</v>
      </c>
      <c r="K17" s="88">
        <v>0</v>
      </c>
      <c r="L17" s="85">
        <v>88969.193040000013</v>
      </c>
      <c r="M17" s="85">
        <v>94805.269910000003</v>
      </c>
      <c r="N17" s="89">
        <v>106.55966033925488</v>
      </c>
      <c r="O17" s="90">
        <v>2.2978669998736913E-2</v>
      </c>
      <c r="P17" s="88">
        <v>2.2182125692882238E-2</v>
      </c>
    </row>
    <row r="18" spans="1:16">
      <c r="A18" s="84" t="s">
        <v>1552</v>
      </c>
      <c r="B18" s="85">
        <v>4180.4129000000003</v>
      </c>
      <c r="C18" s="85">
        <v>4921.4123300000001</v>
      </c>
      <c r="D18" s="86">
        <v>117.72550816690858</v>
      </c>
      <c r="E18" s="87">
        <v>1.4461734116253274E-3</v>
      </c>
      <c r="F18" s="88">
        <v>1.5422820828164632E-3</v>
      </c>
      <c r="G18" s="85">
        <v>0</v>
      </c>
      <c r="H18" s="85">
        <v>0</v>
      </c>
      <c r="I18" s="86" t="s">
        <v>150</v>
      </c>
      <c r="J18" s="87">
        <v>0</v>
      </c>
      <c r="K18" s="88">
        <v>0</v>
      </c>
      <c r="L18" s="85">
        <v>4180.4129000000003</v>
      </c>
      <c r="M18" s="85">
        <v>4921.4123300000001</v>
      </c>
      <c r="N18" s="89">
        <v>117.72550816690858</v>
      </c>
      <c r="O18" s="90">
        <v>1.0797032681230977E-3</v>
      </c>
      <c r="P18" s="88">
        <v>1.1514907029344951E-3</v>
      </c>
    </row>
    <row r="19" spans="1:16">
      <c r="A19" s="84" t="s">
        <v>1553</v>
      </c>
      <c r="B19" s="85">
        <v>24547.42628</v>
      </c>
      <c r="C19" s="85" t="s">
        <v>150</v>
      </c>
      <c r="D19" s="86" t="s">
        <v>150</v>
      </c>
      <c r="E19" s="87">
        <v>8.4919447095689552E-3</v>
      </c>
      <c r="F19" s="88" t="s">
        <v>150</v>
      </c>
      <c r="G19" s="85">
        <v>0</v>
      </c>
      <c r="H19" s="85" t="s">
        <v>150</v>
      </c>
      <c r="I19" s="86" t="s">
        <v>150</v>
      </c>
      <c r="J19" s="87">
        <v>0</v>
      </c>
      <c r="K19" s="88" t="s">
        <v>150</v>
      </c>
      <c r="L19" s="85">
        <v>24547.42628</v>
      </c>
      <c r="M19" s="85" t="s">
        <v>150</v>
      </c>
      <c r="N19" s="89" t="s">
        <v>150</v>
      </c>
      <c r="O19" s="90">
        <v>6.3400283686156494E-3</v>
      </c>
      <c r="P19" s="88" t="s">
        <v>150</v>
      </c>
    </row>
    <row r="20" spans="1:16">
      <c r="A20" s="84" t="s">
        <v>1554</v>
      </c>
      <c r="B20" s="85">
        <v>11580.945380000001</v>
      </c>
      <c r="C20" s="85">
        <v>12523.96349</v>
      </c>
      <c r="D20" s="86">
        <v>108.14284222105535</v>
      </c>
      <c r="E20" s="87">
        <v>4.0063160483600011E-3</v>
      </c>
      <c r="F20" s="88">
        <v>3.924784838435706E-3</v>
      </c>
      <c r="G20" s="85">
        <v>68717.079159999994</v>
      </c>
      <c r="H20" s="85">
        <v>66327.956649999993</v>
      </c>
      <c r="I20" s="86">
        <v>96.523247874902836</v>
      </c>
      <c r="J20" s="87">
        <v>7.0037672074401827E-2</v>
      </c>
      <c r="K20" s="88">
        <v>6.1247185878885446E-2</v>
      </c>
      <c r="L20" s="85">
        <v>80298.024540000013</v>
      </c>
      <c r="M20" s="85">
        <v>78851.920140000002</v>
      </c>
      <c r="N20" s="89">
        <v>98.199078485075759</v>
      </c>
      <c r="O20" s="90">
        <v>2.0739109172605106E-2</v>
      </c>
      <c r="P20" s="88">
        <v>1.8449430135382149E-2</v>
      </c>
    </row>
    <row r="21" spans="1:16">
      <c r="A21" s="84" t="s">
        <v>1555</v>
      </c>
      <c r="B21" s="85">
        <v>0</v>
      </c>
      <c r="C21" s="85">
        <v>0</v>
      </c>
      <c r="D21" s="86" t="s">
        <v>150</v>
      </c>
      <c r="E21" s="87">
        <v>0</v>
      </c>
      <c r="F21" s="88">
        <v>0</v>
      </c>
      <c r="G21" s="85">
        <v>12842.19375</v>
      </c>
      <c r="H21" s="85">
        <v>11469.944220000001</v>
      </c>
      <c r="I21" s="86">
        <v>89.314524008018495</v>
      </c>
      <c r="J21" s="86">
        <v>1.3088992803145691E-2</v>
      </c>
      <c r="K21" s="88">
        <v>1.0591337968841045E-2</v>
      </c>
      <c r="L21" s="85">
        <v>12842.19375</v>
      </c>
      <c r="M21" s="85">
        <v>11469.944220000001</v>
      </c>
      <c r="N21" s="89">
        <v>89.314524008018495</v>
      </c>
      <c r="O21" s="90">
        <v>3.3168394829479692E-3</v>
      </c>
      <c r="P21" s="88">
        <v>2.683687780435835E-3</v>
      </c>
    </row>
    <row r="22" spans="1:16">
      <c r="A22" s="84" t="s">
        <v>1556</v>
      </c>
      <c r="B22" s="85">
        <v>194474.97334</v>
      </c>
      <c r="C22" s="85">
        <v>248552.82343000002</v>
      </c>
      <c r="D22" s="86">
        <v>127.80709988603822</v>
      </c>
      <c r="E22" s="87">
        <v>6.7276736149879446E-2</v>
      </c>
      <c r="F22" s="88">
        <v>7.7891983135160922E-2</v>
      </c>
      <c r="G22" s="85">
        <v>19625.09359</v>
      </c>
      <c r="H22" s="85">
        <v>20774.309530000002</v>
      </c>
      <c r="I22" s="86">
        <v>105.85584947521262</v>
      </c>
      <c r="J22" s="86">
        <v>2.0002245236377208E-2</v>
      </c>
      <c r="K22" s="88">
        <v>1.9182981981541437E-2</v>
      </c>
      <c r="L22" s="85">
        <v>214100.06693</v>
      </c>
      <c r="M22" s="85">
        <v>269327.13295999996</v>
      </c>
      <c r="N22" s="89">
        <v>125.79497840514755</v>
      </c>
      <c r="O22" s="90">
        <v>5.529705976404746E-2</v>
      </c>
      <c r="P22" s="88">
        <v>6.3015993957865057E-2</v>
      </c>
    </row>
    <row r="23" spans="1:16">
      <c r="A23" s="84" t="s">
        <v>1557</v>
      </c>
      <c r="B23" s="85">
        <v>154408.43612</v>
      </c>
      <c r="C23" s="85">
        <v>153247.50597</v>
      </c>
      <c r="D23" s="86">
        <v>99.248143314463874</v>
      </c>
      <c r="E23" s="87">
        <v>5.3416105104687576E-2</v>
      </c>
      <c r="F23" s="88">
        <v>4.8025011286514166E-2</v>
      </c>
      <c r="G23" s="85">
        <v>64143.769670000001</v>
      </c>
      <c r="H23" s="85">
        <v>54204.654219999997</v>
      </c>
      <c r="I23" s="86">
        <v>84.504940228593199</v>
      </c>
      <c r="J23" s="86">
        <v>6.537647351545875E-2</v>
      </c>
      <c r="K23" s="88">
        <v>5.0052537424474582E-2</v>
      </c>
      <c r="L23" s="85">
        <v>218552.20578999998</v>
      </c>
      <c r="M23" s="85">
        <v>207452.16019</v>
      </c>
      <c r="N23" s="89">
        <v>94.921101088924402</v>
      </c>
      <c r="O23" s="90">
        <v>5.6446943517702471E-2</v>
      </c>
      <c r="P23" s="88">
        <v>4.8538756305034611E-2</v>
      </c>
    </row>
    <row r="24" spans="1:16" s="271" customFormat="1" ht="24">
      <c r="A24" s="84" t="s">
        <v>1558</v>
      </c>
      <c r="B24" s="85">
        <v>180805.87377000001</v>
      </c>
      <c r="C24" s="85">
        <v>230205.35471000001</v>
      </c>
      <c r="D24" s="86">
        <v>127.32183413622957</v>
      </c>
      <c r="E24" s="87">
        <v>6.2548043355205224E-2</v>
      </c>
      <c r="F24" s="88">
        <v>7.2142216528652769E-2</v>
      </c>
      <c r="G24" s="85">
        <v>246411.86299000002</v>
      </c>
      <c r="H24" s="85">
        <v>256088.29337999999</v>
      </c>
      <c r="I24" s="86">
        <v>103.92693366000509</v>
      </c>
      <c r="J24" s="86">
        <v>0.2511473634546148</v>
      </c>
      <c r="K24" s="88">
        <v>0.23647173979467692</v>
      </c>
      <c r="L24" s="85">
        <v>427217.73676</v>
      </c>
      <c r="M24" s="85">
        <v>486293.64808999997</v>
      </c>
      <c r="N24" s="89">
        <v>113.828056807292</v>
      </c>
      <c r="O24" s="90">
        <v>0.11034038924239405</v>
      </c>
      <c r="P24" s="88">
        <v>0.11378087774891524</v>
      </c>
    </row>
    <row r="25" spans="1:16">
      <c r="A25" s="84" t="s">
        <v>1559</v>
      </c>
      <c r="B25" s="85">
        <v>0</v>
      </c>
      <c r="C25" s="85">
        <v>0</v>
      </c>
      <c r="D25" s="86" t="s">
        <v>150</v>
      </c>
      <c r="E25" s="87">
        <v>0</v>
      </c>
      <c r="F25" s="88">
        <v>0</v>
      </c>
      <c r="G25" s="85">
        <v>13712.675039999998</v>
      </c>
      <c r="H25" s="85">
        <v>19918.04752</v>
      </c>
      <c r="I25" s="86">
        <v>145.25282238439161</v>
      </c>
      <c r="J25" s="86">
        <v>1.3976202851668978E-2</v>
      </c>
      <c r="K25" s="88">
        <v>1.8392310277839885E-2</v>
      </c>
      <c r="L25" s="85">
        <v>13712.675039999998</v>
      </c>
      <c r="M25" s="85">
        <v>19918.04752</v>
      </c>
      <c r="N25" s="89">
        <v>145.25282238439161</v>
      </c>
      <c r="O25" s="90">
        <v>3.5416645220375307E-3</v>
      </c>
      <c r="P25" s="88">
        <v>4.6603383341967362E-3</v>
      </c>
    </row>
    <row r="26" spans="1:16" ht="18.75" customHeight="1">
      <c r="A26" s="402" t="s">
        <v>571</v>
      </c>
      <c r="B26" s="403">
        <v>2890671.9390599998</v>
      </c>
      <c r="C26" s="403">
        <v>3190993.6481999997</v>
      </c>
      <c r="D26" s="404">
        <v>110.38933906964412</v>
      </c>
      <c r="E26" s="405">
        <v>1</v>
      </c>
      <c r="F26" s="406">
        <v>1</v>
      </c>
      <c r="G26" s="407">
        <v>981144.53443</v>
      </c>
      <c r="H26" s="403">
        <v>1082955.1708900002</v>
      </c>
      <c r="I26" s="404">
        <v>110.37672156214451</v>
      </c>
      <c r="J26" s="405">
        <v>1</v>
      </c>
      <c r="K26" s="406">
        <v>1</v>
      </c>
      <c r="L26" s="408">
        <v>3871816.4734899998</v>
      </c>
      <c r="M26" s="409">
        <v>4273948.8190900004</v>
      </c>
      <c r="N26" s="410">
        <v>110.38614170773245</v>
      </c>
      <c r="O26" s="411">
        <v>1</v>
      </c>
      <c r="P26" s="406">
        <v>1</v>
      </c>
    </row>
    <row r="27" spans="1:16" ht="12.75" customHeight="1">
      <c r="A27" s="34" t="s">
        <v>572</v>
      </c>
    </row>
    <row r="28" spans="1:16" ht="12.75" customHeight="1">
      <c r="M28" s="77"/>
    </row>
    <row r="29" spans="1:16" ht="12.75" customHeight="1">
      <c r="A29" s="298" t="s">
        <v>252</v>
      </c>
    </row>
    <row r="30" spans="1:16" ht="12.75" customHeight="1">
      <c r="A30" s="932" t="s">
        <v>1498</v>
      </c>
    </row>
    <row r="31" spans="1:16">
      <c r="A31" s="567" t="s">
        <v>1110</v>
      </c>
    </row>
    <row r="32" spans="1:16" ht="12.75" customHeight="1">
      <c r="A32" s="865" t="s">
        <v>1499</v>
      </c>
    </row>
    <row r="33" spans="1:16" ht="12.75" customHeight="1"/>
    <row r="34" spans="1:16" ht="12.75" customHeight="1">
      <c r="A34" s="933"/>
    </row>
    <row r="35" spans="1:16" ht="12.75" customHeight="1">
      <c r="A35" s="933"/>
    </row>
    <row r="36" spans="1:16" ht="12.75" customHeight="1"/>
    <row r="37" spans="1:16" ht="12.75" customHeight="1">
      <c r="A37" s="635" t="s">
        <v>87</v>
      </c>
    </row>
    <row r="38" spans="1:16" ht="12.75" customHeight="1"/>
    <row r="39" spans="1:16" ht="12.75" customHeight="1"/>
    <row r="40" spans="1:16" ht="12.75" customHeight="1"/>
    <row r="41" spans="1:16" ht="12.75" customHeight="1"/>
    <row r="42" spans="1:16" ht="12.75" customHeight="1"/>
    <row r="43" spans="1:16" ht="12.75" customHeight="1"/>
    <row r="44" spans="1:16" ht="12.75" customHeight="1"/>
    <row r="45" spans="1:16" ht="12.75" customHeight="1">
      <c r="P45" s="25" t="s">
        <v>1395</v>
      </c>
    </row>
    <row r="46" spans="1:16" ht="12.75" customHeight="1"/>
    <row r="47" spans="1:16" ht="12.75" customHeight="1"/>
    <row r="48" spans="1:16" ht="12.75" customHeight="1"/>
    <row r="49" ht="12.75" customHeight="1"/>
    <row r="50" ht="12.75" customHeight="1"/>
    <row r="51" ht="12.75" customHeight="1"/>
    <row r="52" ht="12.75" customHeight="1"/>
    <row r="104" spans="1:1">
      <c r="A104" s="665"/>
    </row>
    <row r="106" spans="1:1">
      <c r="A106" s="666"/>
    </row>
    <row r="108" spans="1:1">
      <c r="A108" s="666"/>
    </row>
    <row r="110" spans="1:1">
      <c r="A110" s="666"/>
    </row>
    <row r="112" spans="1:1">
      <c r="A112" s="666"/>
    </row>
    <row r="114" spans="1:1">
      <c r="A114" s="666"/>
    </row>
    <row r="116" spans="1:1">
      <c r="A116" s="666"/>
    </row>
  </sheetData>
  <mergeCells count="11">
    <mergeCell ref="L6:P6"/>
    <mergeCell ref="A7:A9"/>
    <mergeCell ref="B7:F7"/>
    <mergeCell ref="G7:K7"/>
    <mergeCell ref="L7:P7"/>
    <mergeCell ref="B8:D8"/>
    <mergeCell ref="E8:F8"/>
    <mergeCell ref="G8:I8"/>
    <mergeCell ref="J8:K8"/>
    <mergeCell ref="L8:N8"/>
    <mergeCell ref="O8:P8"/>
  </mergeCells>
  <hyperlinks>
    <hyperlink ref="A37"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1102</v>
      </c>
    </row>
    <row r="2" spans="1:1">
      <c r="A2" s="1"/>
    </row>
    <row r="3" spans="1:1">
      <c r="A3" s="684" t="s">
        <v>669</v>
      </c>
    </row>
    <row r="4" spans="1:1">
      <c r="A4" s="652"/>
    </row>
    <row r="5" spans="1:1">
      <c r="A5" s="866" t="s">
        <v>813</v>
      </c>
    </row>
    <row r="6" spans="1:1">
      <c r="A6" s="867" t="s">
        <v>1016</v>
      </c>
    </row>
    <row r="7" spans="1:1">
      <c r="A7" s="866" t="s">
        <v>690</v>
      </c>
    </row>
    <row r="8" spans="1:1">
      <c r="A8" s="867" t="s">
        <v>691</v>
      </c>
    </row>
    <row r="9" spans="1:1">
      <c r="A9" s="866" t="s">
        <v>780</v>
      </c>
    </row>
    <row r="10" spans="1:1">
      <c r="A10" s="867" t="s">
        <v>781</v>
      </c>
    </row>
    <row r="11" spans="1:1">
      <c r="A11" s="866" t="s">
        <v>692</v>
      </c>
    </row>
    <row r="12" spans="1:1" s="271" customFormat="1">
      <c r="A12" s="867" t="s">
        <v>824</v>
      </c>
    </row>
    <row r="13" spans="1:1">
      <c r="A13" s="866" t="s">
        <v>784</v>
      </c>
    </row>
    <row r="14" spans="1:1">
      <c r="A14" s="867" t="s">
        <v>1017</v>
      </c>
    </row>
    <row r="15" spans="1:1">
      <c r="A15" s="866" t="s">
        <v>694</v>
      </c>
    </row>
    <row r="16" spans="1:1">
      <c r="A16" s="867" t="s">
        <v>1018</v>
      </c>
    </row>
    <row r="17" spans="1:2">
      <c r="A17" s="866" t="s">
        <v>695</v>
      </c>
    </row>
    <row r="18" spans="1:2">
      <c r="A18" s="867" t="s">
        <v>696</v>
      </c>
      <c r="B18" s="153"/>
    </row>
    <row r="19" spans="1:2">
      <c r="A19" s="866" t="s">
        <v>697</v>
      </c>
      <c r="B19" s="571"/>
    </row>
    <row r="20" spans="1:2">
      <c r="A20" s="867" t="s">
        <v>698</v>
      </c>
      <c r="B20" s="353"/>
    </row>
    <row r="21" spans="1:2">
      <c r="A21" s="866" t="s">
        <v>699</v>
      </c>
      <c r="B21" s="153"/>
    </row>
    <row r="22" spans="1:2">
      <c r="A22" s="867" t="s">
        <v>998</v>
      </c>
      <c r="B22" s="571"/>
    </row>
    <row r="23" spans="1:2">
      <c r="A23" s="866" t="s">
        <v>700</v>
      </c>
      <c r="B23" s="153"/>
    </row>
    <row r="24" spans="1:2">
      <c r="A24" s="867" t="s">
        <v>999</v>
      </c>
      <c r="B24" s="571"/>
    </row>
    <row r="25" spans="1:2">
      <c r="A25" s="866" t="s">
        <v>837</v>
      </c>
      <c r="B25" s="318"/>
    </row>
    <row r="26" spans="1:2">
      <c r="A26" s="867" t="s">
        <v>1019</v>
      </c>
      <c r="B26" s="578"/>
    </row>
    <row r="27" spans="1:2">
      <c r="A27" s="866" t="s">
        <v>703</v>
      </c>
      <c r="B27" s="139"/>
    </row>
    <row r="28" spans="1:2">
      <c r="A28" s="867" t="s">
        <v>702</v>
      </c>
      <c r="B28" s="547"/>
    </row>
    <row r="29" spans="1:2">
      <c r="A29" s="866" t="s">
        <v>782</v>
      </c>
      <c r="B29" s="154"/>
    </row>
    <row r="30" spans="1:2">
      <c r="A30" s="867" t="s">
        <v>1020</v>
      </c>
      <c r="B30" s="575"/>
    </row>
    <row r="31" spans="1:2">
      <c r="A31" s="866" t="s">
        <v>705</v>
      </c>
      <c r="B31" s="153"/>
    </row>
    <row r="32" spans="1:2">
      <c r="A32" s="867" t="s">
        <v>1002</v>
      </c>
      <c r="B32" s="571"/>
    </row>
    <row r="33" spans="1:2">
      <c r="A33" s="866" t="s">
        <v>706</v>
      </c>
      <c r="B33" s="139"/>
    </row>
    <row r="34" spans="1:2">
      <c r="A34" s="867" t="s">
        <v>1003</v>
      </c>
      <c r="B34" s="547"/>
    </row>
    <row r="35" spans="1:2">
      <c r="A35" s="866" t="s">
        <v>783</v>
      </c>
      <c r="B35" s="139"/>
    </row>
    <row r="36" spans="1:2">
      <c r="A36" s="867" t="s">
        <v>1021</v>
      </c>
      <c r="B36" s="547"/>
    </row>
    <row r="37" spans="1:2">
      <c r="A37" s="866" t="s">
        <v>707</v>
      </c>
      <c r="B37" s="153"/>
    </row>
    <row r="38" spans="1:2">
      <c r="A38" s="867" t="s">
        <v>1004</v>
      </c>
      <c r="B38" s="574"/>
    </row>
    <row r="39" spans="1:2">
      <c r="A39" s="866" t="s">
        <v>1406</v>
      </c>
      <c r="B39" s="155"/>
    </row>
    <row r="40" spans="1:2">
      <c r="A40" s="867" t="s">
        <v>1407</v>
      </c>
      <c r="B40" s="574"/>
    </row>
    <row r="41" spans="1:2">
      <c r="A41" s="866" t="s">
        <v>1408</v>
      </c>
      <c r="B41" s="154"/>
    </row>
    <row r="42" spans="1:2">
      <c r="A42" s="867" t="s">
        <v>1409</v>
      </c>
      <c r="B42" s="547"/>
    </row>
    <row r="43" spans="1:2">
      <c r="A43" s="866" t="s">
        <v>1410</v>
      </c>
      <c r="B43" s="154"/>
    </row>
    <row r="44" spans="1:2">
      <c r="A44" s="867" t="s">
        <v>1411</v>
      </c>
      <c r="B44" s="547"/>
    </row>
    <row r="45" spans="1:2" s="271" customFormat="1">
      <c r="A45" s="866" t="s">
        <v>1412</v>
      </c>
      <c r="B45" s="547"/>
    </row>
    <row r="46" spans="1:2" s="271" customFormat="1">
      <c r="A46" s="867" t="s">
        <v>1005</v>
      </c>
      <c r="B46" s="547"/>
    </row>
    <row r="47" spans="1:2" s="271" customFormat="1">
      <c r="A47" s="866" t="s">
        <v>1386</v>
      </c>
      <c r="B47" s="547"/>
    </row>
    <row r="48" spans="1:2" s="271" customFormat="1">
      <c r="A48" s="867" t="s">
        <v>1387</v>
      </c>
      <c r="B48" s="547"/>
    </row>
    <row r="49" spans="1:5" s="271" customFormat="1">
      <c r="A49" s="866" t="s">
        <v>1389</v>
      </c>
      <c r="B49" s="547"/>
    </row>
    <row r="50" spans="1:5" s="271" customFormat="1">
      <c r="A50" s="867" t="s">
        <v>1390</v>
      </c>
      <c r="B50" s="547"/>
    </row>
    <row r="51" spans="1:5" s="271" customFormat="1">
      <c r="A51" s="866" t="s">
        <v>1413</v>
      </c>
      <c r="B51" s="547"/>
    </row>
    <row r="52" spans="1:5" s="271" customFormat="1">
      <c r="A52" s="867" t="s">
        <v>1414</v>
      </c>
      <c r="B52" s="547"/>
    </row>
    <row r="53" spans="1:5">
      <c r="A53" s="654"/>
      <c r="B53" s="571"/>
    </row>
    <row r="54" spans="1:5">
      <c r="A54" s="662" t="s">
        <v>670</v>
      </c>
      <c r="B54" s="139"/>
    </row>
    <row r="55" spans="1:5">
      <c r="A55" s="653"/>
      <c r="B55" s="547"/>
    </row>
    <row r="56" spans="1:5">
      <c r="A56" s="868" t="s">
        <v>92</v>
      </c>
      <c r="B56" s="156"/>
    </row>
    <row r="57" spans="1:5">
      <c r="A57" s="869" t="s">
        <v>93</v>
      </c>
      <c r="B57" s="547"/>
    </row>
    <row r="58" spans="1:5" ht="15" customHeight="1">
      <c r="A58" s="915" t="s">
        <v>708</v>
      </c>
      <c r="C58" s="782"/>
      <c r="D58" s="59"/>
      <c r="E58" s="59"/>
    </row>
    <row r="59" spans="1:5">
      <c r="A59" s="869" t="s">
        <v>785</v>
      </c>
      <c r="C59" s="783"/>
    </row>
    <row r="60" spans="1:5">
      <c r="A60" s="915" t="s">
        <v>710</v>
      </c>
      <c r="C60" s="783"/>
    </row>
    <row r="61" spans="1:5">
      <c r="A61" s="869" t="s">
        <v>786</v>
      </c>
      <c r="C61" s="783"/>
    </row>
    <row r="62" spans="1:5">
      <c r="A62" s="915" t="s">
        <v>94</v>
      </c>
    </row>
    <row r="63" spans="1:5">
      <c r="A63" s="869" t="s">
        <v>95</v>
      </c>
    </row>
    <row r="64" spans="1:5">
      <c r="A64" s="915" t="s">
        <v>712</v>
      </c>
    </row>
    <row r="65" spans="1:1">
      <c r="A65" s="869" t="s">
        <v>787</v>
      </c>
    </row>
    <row r="66" spans="1:1">
      <c r="A66" s="915" t="s">
        <v>714</v>
      </c>
    </row>
    <row r="67" spans="1:1">
      <c r="A67" s="869" t="s">
        <v>788</v>
      </c>
    </row>
    <row r="68" spans="1:1" s="271" customFormat="1">
      <c r="A68" s="915" t="s">
        <v>1026</v>
      </c>
    </row>
    <row r="69" spans="1:1" s="271" customFormat="1">
      <c r="A69" s="869" t="s">
        <v>1027</v>
      </c>
    </row>
    <row r="70" spans="1:1" s="271" customFormat="1">
      <c r="A70" s="915" t="s">
        <v>1092</v>
      </c>
    </row>
    <row r="71" spans="1:1" s="271" customFormat="1">
      <c r="A71" s="869" t="s">
        <v>1093</v>
      </c>
    </row>
    <row r="72" spans="1:1" s="271" customFormat="1">
      <c r="A72" s="915" t="s">
        <v>1095</v>
      </c>
    </row>
    <row r="73" spans="1:1" s="271" customFormat="1">
      <c r="A73" s="869" t="s">
        <v>1096</v>
      </c>
    </row>
    <row r="74" spans="1:1" s="271" customFormat="1">
      <c r="A74" s="915" t="s">
        <v>1097</v>
      </c>
    </row>
    <row r="75" spans="1:1" s="271" customFormat="1">
      <c r="A75" s="869" t="s">
        <v>1098</v>
      </c>
    </row>
    <row r="76" spans="1:1" s="271" customFormat="1">
      <c r="A76" s="915" t="s">
        <v>1099</v>
      </c>
    </row>
    <row r="77" spans="1:1" s="271" customFormat="1">
      <c r="A77" s="869" t="s">
        <v>1100</v>
      </c>
    </row>
    <row r="78" spans="1:1">
      <c r="A78" s="653"/>
    </row>
    <row r="79" spans="1:1">
      <c r="A79" s="663" t="s">
        <v>671</v>
      </c>
    </row>
    <row r="80" spans="1:1">
      <c r="A80" s="655"/>
    </row>
    <row r="81" spans="1:1">
      <c r="A81" s="917" t="s">
        <v>789</v>
      </c>
    </row>
    <row r="82" spans="1:1">
      <c r="A82" s="918" t="s">
        <v>790</v>
      </c>
    </row>
    <row r="83" spans="1:1">
      <c r="A83" s="917" t="s">
        <v>791</v>
      </c>
    </row>
    <row r="84" spans="1:1">
      <c r="A84" s="918" t="s">
        <v>792</v>
      </c>
    </row>
    <row r="85" spans="1:1">
      <c r="A85" s="656"/>
    </row>
    <row r="86" spans="1:1">
      <c r="A86" s="664" t="s">
        <v>672</v>
      </c>
    </row>
    <row r="87" spans="1:1">
      <c r="A87" s="657"/>
    </row>
    <row r="88" spans="1:1">
      <c r="A88" s="871" t="s">
        <v>716</v>
      </c>
    </row>
    <row r="89" spans="1:1">
      <c r="A89" s="916" t="s">
        <v>717</v>
      </c>
    </row>
    <row r="90" spans="1:1" s="271" customFormat="1">
      <c r="A90" s="871" t="s">
        <v>718</v>
      </c>
    </row>
    <row r="91" spans="1:1" s="271" customFormat="1">
      <c r="A91" s="916" t="s">
        <v>719</v>
      </c>
    </row>
    <row r="92" spans="1:1">
      <c r="A92" s="871" t="s">
        <v>968</v>
      </c>
    </row>
    <row r="93" spans="1:1">
      <c r="A93" s="916" t="s">
        <v>969</v>
      </c>
    </row>
    <row r="94" spans="1:1">
      <c r="A94" s="871" t="s">
        <v>978</v>
      </c>
    </row>
    <row r="95" spans="1:1">
      <c r="A95" s="916" t="s">
        <v>979</v>
      </c>
    </row>
    <row r="96" spans="1:1">
      <c r="A96" s="871" t="s">
        <v>980</v>
      </c>
    </row>
    <row r="97" spans="1:5">
      <c r="A97" s="916" t="s">
        <v>981</v>
      </c>
    </row>
    <row r="98" spans="1:5">
      <c r="A98" s="871" t="s">
        <v>982</v>
      </c>
    </row>
    <row r="99" spans="1:5">
      <c r="A99" s="916" t="s">
        <v>983</v>
      </c>
    </row>
    <row r="100" spans="1:5">
      <c r="A100" s="871" t="s">
        <v>984</v>
      </c>
    </row>
    <row r="101" spans="1:5">
      <c r="A101" s="916" t="s">
        <v>985</v>
      </c>
    </row>
    <row r="102" spans="1:5" s="271" customFormat="1">
      <c r="A102" s="871" t="s">
        <v>1369</v>
      </c>
    </row>
    <row r="103" spans="1:5" s="271" customFormat="1">
      <c r="A103" s="916" t="s">
        <v>1370</v>
      </c>
    </row>
    <row r="104" spans="1:5">
      <c r="A104" s="658"/>
    </row>
    <row r="105" spans="1:5" s="271" customFormat="1">
      <c r="A105" s="784" t="s">
        <v>796</v>
      </c>
    </row>
    <row r="106" spans="1:5" s="271" customFormat="1">
      <c r="A106" s="658"/>
    </row>
    <row r="107" spans="1:5" s="271" customFormat="1">
      <c r="A107" s="919" t="s">
        <v>723</v>
      </c>
      <c r="E107" s="151"/>
    </row>
    <row r="108" spans="1:5" s="271" customFormat="1">
      <c r="A108" s="916" t="s">
        <v>724</v>
      </c>
      <c r="E108" s="151"/>
    </row>
    <row r="109" spans="1:5" s="271" customFormat="1">
      <c r="A109" s="919" t="s">
        <v>725</v>
      </c>
      <c r="E109" s="151"/>
    </row>
    <row r="110" spans="1:5" s="271" customFormat="1">
      <c r="A110" s="916" t="s">
        <v>726</v>
      </c>
      <c r="E110" s="151"/>
    </row>
    <row r="111" spans="1:5" s="271" customFormat="1">
      <c r="A111" s="919" t="s">
        <v>727</v>
      </c>
      <c r="E111" s="151"/>
    </row>
    <row r="112" spans="1:5" s="271" customFormat="1">
      <c r="A112" s="916" t="s">
        <v>728</v>
      </c>
      <c r="E112" s="757"/>
    </row>
    <row r="113" spans="1:5" s="271" customFormat="1">
      <c r="A113" s="919" t="s">
        <v>942</v>
      </c>
      <c r="E113" s="757"/>
    </row>
    <row r="114" spans="1:5" s="271" customFormat="1">
      <c r="A114" s="916" t="s">
        <v>943</v>
      </c>
      <c r="E114" s="757"/>
    </row>
    <row r="115" spans="1:5" s="271" customFormat="1">
      <c r="A115" s="658"/>
      <c r="E115" s="757"/>
    </row>
    <row r="116" spans="1:5">
      <c r="A116" s="683" t="s">
        <v>793</v>
      </c>
      <c r="E116" s="151"/>
    </row>
    <row r="117" spans="1:5">
      <c r="A117" s="655"/>
      <c r="E117" s="757"/>
    </row>
    <row r="118" spans="1:5">
      <c r="A118" s="920" t="s">
        <v>797</v>
      </c>
    </row>
    <row r="119" spans="1:5">
      <c r="A119" s="916" t="s">
        <v>798</v>
      </c>
    </row>
    <row r="120" spans="1:5">
      <c r="A120" s="920" t="s">
        <v>799</v>
      </c>
    </row>
    <row r="121" spans="1:5">
      <c r="A121" s="916" t="s">
        <v>800</v>
      </c>
      <c r="C121" s="667"/>
    </row>
    <row r="122" spans="1:5">
      <c r="A122" s="920" t="s">
        <v>763</v>
      </c>
    </row>
    <row r="123" spans="1:5">
      <c r="A123" s="916" t="s">
        <v>764</v>
      </c>
    </row>
    <row r="124" spans="1:5">
      <c r="A124" s="920" t="s">
        <v>801</v>
      </c>
    </row>
    <row r="125" spans="1:5">
      <c r="A125" s="916" t="s">
        <v>802</v>
      </c>
    </row>
    <row r="126" spans="1:5">
      <c r="A126" s="920" t="s">
        <v>803</v>
      </c>
    </row>
    <row r="127" spans="1:5">
      <c r="A127" s="916" t="s">
        <v>804</v>
      </c>
    </row>
    <row r="128" spans="1:5">
      <c r="A128" s="920" t="s">
        <v>805</v>
      </c>
    </row>
    <row r="129" spans="1:1">
      <c r="A129" s="916" t="s">
        <v>878</v>
      </c>
    </row>
    <row r="130" spans="1:1">
      <c r="A130" s="920" t="s">
        <v>770</v>
      </c>
    </row>
    <row r="131" spans="1:1">
      <c r="A131" s="916" t="s">
        <v>874</v>
      </c>
    </row>
    <row r="132" spans="1:1">
      <c r="A132" s="920" t="s">
        <v>771</v>
      </c>
    </row>
    <row r="133" spans="1:1">
      <c r="A133" s="916" t="s">
        <v>876</v>
      </c>
    </row>
    <row r="134" spans="1:1">
      <c r="A134" s="920" t="s">
        <v>772</v>
      </c>
    </row>
    <row r="135" spans="1:1">
      <c r="A135" s="916" t="s">
        <v>806</v>
      </c>
    </row>
    <row r="136" spans="1:1">
      <c r="A136" s="920" t="s">
        <v>807</v>
      </c>
    </row>
    <row r="137" spans="1:1">
      <c r="A137" s="916" t="s">
        <v>808</v>
      </c>
    </row>
    <row r="138" spans="1:1">
      <c r="A138" s="920" t="s">
        <v>809</v>
      </c>
    </row>
    <row r="139" spans="1:1">
      <c r="A139" s="916" t="s">
        <v>810</v>
      </c>
    </row>
    <row r="140" spans="1:1">
      <c r="A140" s="920" t="s">
        <v>811</v>
      </c>
    </row>
    <row r="141" spans="1:1">
      <c r="A141" s="916" t="s">
        <v>812</v>
      </c>
    </row>
    <row r="142" spans="1:1">
      <c r="A142" s="668"/>
    </row>
    <row r="143" spans="1:1">
      <c r="A143" s="669" t="s">
        <v>794</v>
      </c>
    </row>
    <row r="144" spans="1:1">
      <c r="A144" s="658"/>
    </row>
    <row r="145" spans="1:1">
      <c r="A145" s="921" t="s">
        <v>737</v>
      </c>
    </row>
    <row r="146" spans="1:1">
      <c r="A146" s="916" t="s">
        <v>738</v>
      </c>
    </row>
    <row r="147" spans="1:1">
      <c r="A147" s="921" t="s">
        <v>739</v>
      </c>
    </row>
    <row r="148" spans="1:1">
      <c r="A148" s="916" t="s">
        <v>740</v>
      </c>
    </row>
    <row r="149" spans="1:1">
      <c r="A149" s="921" t="s">
        <v>741</v>
      </c>
    </row>
    <row r="150" spans="1:1">
      <c r="A150" s="916" t="s">
        <v>742</v>
      </c>
    </row>
    <row r="151" spans="1:1">
      <c r="A151" s="921" t="s">
        <v>743</v>
      </c>
    </row>
    <row r="152" spans="1:1">
      <c r="A152" s="916" t="s">
        <v>1101</v>
      </c>
    </row>
    <row r="153" spans="1:1">
      <c r="A153" s="921" t="s">
        <v>744</v>
      </c>
    </row>
    <row r="154" spans="1:1">
      <c r="A154" s="916" t="s">
        <v>745</v>
      </c>
    </row>
    <row r="155" spans="1:1">
      <c r="A155" s="921" t="s">
        <v>746</v>
      </c>
    </row>
    <row r="156" spans="1:1">
      <c r="A156" s="916" t="s">
        <v>747</v>
      </c>
    </row>
    <row r="157" spans="1:1">
      <c r="A157" s="921" t="s">
        <v>748</v>
      </c>
    </row>
    <row r="158" spans="1:1">
      <c r="A158" s="916" t="s">
        <v>749</v>
      </c>
    </row>
    <row r="159" spans="1:1" s="271" customFormat="1">
      <c r="A159" s="921" t="s">
        <v>892</v>
      </c>
    </row>
    <row r="160" spans="1:1" s="271" customFormat="1">
      <c r="A160" s="916" t="s">
        <v>893</v>
      </c>
    </row>
    <row r="161" spans="1:8">
      <c r="A161" s="670"/>
    </row>
    <row r="162" spans="1:8">
      <c r="A162" s="651" t="s">
        <v>795</v>
      </c>
    </row>
    <row r="163" spans="1:8">
      <c r="A163" s="193"/>
      <c r="B163" s="193"/>
      <c r="C163" s="193"/>
      <c r="D163" s="193"/>
      <c r="E163" s="193"/>
    </row>
    <row r="164" spans="1:8">
      <c r="A164" s="63" t="s">
        <v>752</v>
      </c>
    </row>
    <row r="165" spans="1:8">
      <c r="A165" s="916" t="s">
        <v>753</v>
      </c>
    </row>
    <row r="166" spans="1:8">
      <c r="A166" s="63" t="s">
        <v>755</v>
      </c>
    </row>
    <row r="167" spans="1:8">
      <c r="A167" s="916" t="s">
        <v>756</v>
      </c>
      <c r="H167" s="244"/>
    </row>
    <row r="168" spans="1:8">
      <c r="A168" s="63" t="s">
        <v>757</v>
      </c>
    </row>
    <row r="169" spans="1:8">
      <c r="A169" s="916" t="s">
        <v>758</v>
      </c>
      <c r="F169" s="63"/>
    </row>
    <row r="170" spans="1:8">
      <c r="A170" s="63" t="s">
        <v>759</v>
      </c>
    </row>
    <row r="171" spans="1:8">
      <c r="A171" s="916" t="s">
        <v>760</v>
      </c>
    </row>
    <row r="172" spans="1:8">
      <c r="A172" s="63" t="s">
        <v>761</v>
      </c>
    </row>
    <row r="173" spans="1:8" s="271" customFormat="1">
      <c r="A173" s="916" t="s">
        <v>762</v>
      </c>
    </row>
    <row r="174" spans="1:8">
      <c r="A174" s="63" t="s">
        <v>897</v>
      </c>
    </row>
    <row r="175" spans="1:8" s="271" customFormat="1">
      <c r="A175" s="916" t="s">
        <v>898</v>
      </c>
    </row>
    <row r="176" spans="1:8" s="271" customFormat="1">
      <c r="A176" s="659"/>
    </row>
    <row r="177" spans="1:1">
      <c r="A177" s="660"/>
    </row>
    <row r="178" spans="1:1">
      <c r="A178" s="26" t="s">
        <v>4</v>
      </c>
    </row>
    <row r="179" spans="1:1">
      <c r="A179" s="661" t="s">
        <v>5</v>
      </c>
    </row>
    <row r="180" spans="1:1">
      <c r="A180" s="659"/>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5.5703125" customWidth="1"/>
    <col min="2" max="2" width="36.85546875" customWidth="1"/>
    <col min="3" max="3" width="13.140625" bestFit="1" customWidth="1"/>
    <col min="4" max="5" width="12.42578125" bestFit="1" customWidth="1"/>
    <col min="6" max="6" width="12.140625" customWidth="1"/>
  </cols>
  <sheetData>
    <row r="1" spans="1:8">
      <c r="A1" s="150" t="s">
        <v>1563</v>
      </c>
    </row>
    <row r="2" spans="1:8">
      <c r="A2" s="564" t="s">
        <v>1564</v>
      </c>
    </row>
    <row r="3" spans="1:8" ht="12.75" customHeight="1"/>
    <row r="4" spans="1:8" ht="12.75" customHeight="1">
      <c r="B4" s="851"/>
      <c r="C4" s="850"/>
      <c r="D4" s="850"/>
      <c r="E4" s="850"/>
      <c r="F4" s="25" t="s">
        <v>528</v>
      </c>
    </row>
    <row r="5" spans="1:8">
      <c r="A5" s="1143" t="s">
        <v>529</v>
      </c>
      <c r="B5" s="1143" t="s">
        <v>530</v>
      </c>
      <c r="C5" s="1144" t="s">
        <v>945</v>
      </c>
      <c r="D5" s="1144"/>
      <c r="E5" s="1145" t="s">
        <v>946</v>
      </c>
      <c r="F5" s="1145"/>
    </row>
    <row r="6" spans="1:8" ht="65.25">
      <c r="A6" s="1143"/>
      <c r="B6" s="1143"/>
      <c r="C6" s="412" t="s">
        <v>531</v>
      </c>
      <c r="D6" s="412" t="s">
        <v>532</v>
      </c>
      <c r="E6" s="412" t="s">
        <v>533</v>
      </c>
      <c r="F6" s="412" t="s">
        <v>534</v>
      </c>
    </row>
    <row r="7" spans="1:8" ht="22.5">
      <c r="A7" s="91">
        <v>1</v>
      </c>
      <c r="B7" s="92" t="s">
        <v>535</v>
      </c>
      <c r="C7" s="942">
        <v>891571</v>
      </c>
      <c r="D7" s="942">
        <v>177639.99513</v>
      </c>
      <c r="E7" s="942">
        <v>3838</v>
      </c>
      <c r="F7" s="942">
        <v>31243.094840000002</v>
      </c>
      <c r="G7" s="53"/>
    </row>
    <row r="8" spans="1:8" ht="22.5">
      <c r="A8" s="91">
        <v>2</v>
      </c>
      <c r="B8" s="92" t="s">
        <v>537</v>
      </c>
      <c r="C8" s="942">
        <v>239207</v>
      </c>
      <c r="D8" s="942">
        <v>268784.87049</v>
      </c>
      <c r="E8" s="942">
        <v>1527940</v>
      </c>
      <c r="F8" s="942">
        <v>115296.74868</v>
      </c>
      <c r="G8" s="53"/>
    </row>
    <row r="9" spans="1:8" ht="22.5">
      <c r="A9" s="91">
        <v>3</v>
      </c>
      <c r="B9" s="92" t="s">
        <v>536</v>
      </c>
      <c r="C9" s="942">
        <v>227605</v>
      </c>
      <c r="D9" s="942">
        <v>463429.89150999999</v>
      </c>
      <c r="E9" s="942">
        <v>37700</v>
      </c>
      <c r="F9" s="942">
        <v>251985.65634000002</v>
      </c>
      <c r="G9" s="53"/>
    </row>
    <row r="10" spans="1:8" ht="33.75">
      <c r="A10" s="91">
        <v>4</v>
      </c>
      <c r="B10" s="92" t="s">
        <v>538</v>
      </c>
      <c r="C10" s="942">
        <v>21</v>
      </c>
      <c r="D10" s="942">
        <v>2175.25056</v>
      </c>
      <c r="E10" s="942">
        <v>73</v>
      </c>
      <c r="F10" s="942">
        <v>1074.9034099999999</v>
      </c>
    </row>
    <row r="11" spans="1:8" ht="22.5">
      <c r="A11" s="91">
        <v>5</v>
      </c>
      <c r="B11" s="92" t="s">
        <v>539</v>
      </c>
      <c r="C11" s="942">
        <v>66</v>
      </c>
      <c r="D11" s="942">
        <v>4089.5164799999998</v>
      </c>
      <c r="E11" s="942">
        <v>6</v>
      </c>
      <c r="F11" s="190">
        <v>832.57568000000003</v>
      </c>
    </row>
    <row r="12" spans="1:8" ht="22.5">
      <c r="A12" s="91">
        <v>6</v>
      </c>
      <c r="B12" s="92" t="s">
        <v>540</v>
      </c>
      <c r="C12" s="942">
        <v>6607</v>
      </c>
      <c r="D12" s="942">
        <v>76613.596569999994</v>
      </c>
      <c r="E12" s="942">
        <v>424</v>
      </c>
      <c r="F12" s="942">
        <v>25710.218719999997</v>
      </c>
    </row>
    <row r="13" spans="1:8" ht="22.5">
      <c r="A13" s="91">
        <v>7</v>
      </c>
      <c r="B13" s="92" t="s">
        <v>541</v>
      </c>
      <c r="C13" s="942">
        <v>2740</v>
      </c>
      <c r="D13" s="942">
        <v>17954.2575</v>
      </c>
      <c r="E13" s="942">
        <v>536</v>
      </c>
      <c r="F13" s="942">
        <v>3168.8910699999997</v>
      </c>
    </row>
    <row r="14" spans="1:8" ht="22.5">
      <c r="A14" s="91">
        <v>8</v>
      </c>
      <c r="B14" s="92" t="s">
        <v>542</v>
      </c>
      <c r="C14" s="942">
        <v>268111</v>
      </c>
      <c r="D14" s="942">
        <v>370645.41772000003</v>
      </c>
      <c r="E14" s="942">
        <v>15113</v>
      </c>
      <c r="F14" s="942">
        <v>242860.26911000002</v>
      </c>
      <c r="H14" s="271"/>
    </row>
    <row r="15" spans="1:8" ht="22.5">
      <c r="A15" s="91">
        <v>9</v>
      </c>
      <c r="B15" s="92" t="s">
        <v>543</v>
      </c>
      <c r="C15" s="942">
        <v>253255</v>
      </c>
      <c r="D15" s="942">
        <v>401594.43020999996</v>
      </c>
      <c r="E15" s="942">
        <v>23830</v>
      </c>
      <c r="F15" s="942">
        <v>134258.31337000002</v>
      </c>
    </row>
    <row r="16" spans="1:8" ht="33.75">
      <c r="A16" s="91">
        <v>10</v>
      </c>
      <c r="B16" s="92" t="s">
        <v>544</v>
      </c>
      <c r="C16" s="942">
        <v>1054460</v>
      </c>
      <c r="D16" s="942">
        <v>942726.32369000011</v>
      </c>
      <c r="E16" s="942">
        <v>31935</v>
      </c>
      <c r="F16" s="942">
        <v>474192.75520000001</v>
      </c>
    </row>
    <row r="17" spans="1:6" ht="33.75">
      <c r="A17" s="91">
        <v>11</v>
      </c>
      <c r="B17" s="92" t="s">
        <v>545</v>
      </c>
      <c r="C17" s="942">
        <v>670</v>
      </c>
      <c r="D17" s="942">
        <v>1048.5739100000001</v>
      </c>
      <c r="E17" s="942">
        <v>5</v>
      </c>
      <c r="F17" s="942">
        <v>1324.86105</v>
      </c>
    </row>
    <row r="18" spans="1:6" ht="22.5">
      <c r="A18" s="91">
        <v>12</v>
      </c>
      <c r="B18" s="92" t="s">
        <v>546</v>
      </c>
      <c r="C18" s="942">
        <v>11609</v>
      </c>
      <c r="D18" s="942">
        <v>9989.3417899999986</v>
      </c>
      <c r="E18" s="942">
        <v>43</v>
      </c>
      <c r="F18" s="942">
        <v>3005.8259600000001</v>
      </c>
    </row>
    <row r="19" spans="1:6" ht="22.5">
      <c r="A19" s="91">
        <v>13</v>
      </c>
      <c r="B19" s="92" t="s">
        <v>547</v>
      </c>
      <c r="C19" s="942">
        <v>99367</v>
      </c>
      <c r="D19" s="942">
        <v>230816.83952000001</v>
      </c>
      <c r="E19" s="942">
        <v>4521</v>
      </c>
      <c r="F19" s="942">
        <v>73096.916459999993</v>
      </c>
    </row>
    <row r="20" spans="1:6" ht="22.5">
      <c r="A20" s="91">
        <v>14</v>
      </c>
      <c r="B20" s="92" t="s">
        <v>548</v>
      </c>
      <c r="C20" s="942">
        <v>26501</v>
      </c>
      <c r="D20" s="942">
        <v>104684.01131</v>
      </c>
      <c r="E20" s="942">
        <v>406</v>
      </c>
      <c r="F20" s="942">
        <v>-8048.4066399999992</v>
      </c>
    </row>
    <row r="21" spans="1:6" ht="22.5">
      <c r="A21" s="91">
        <v>15</v>
      </c>
      <c r="B21" s="92" t="s">
        <v>549</v>
      </c>
      <c r="C21" s="942">
        <v>1108</v>
      </c>
      <c r="D21" s="942">
        <v>6175.8235199999999</v>
      </c>
      <c r="E21" s="942">
        <v>200</v>
      </c>
      <c r="F21" s="942">
        <v>1402.38282</v>
      </c>
    </row>
    <row r="22" spans="1:6" ht="22.5">
      <c r="A22" s="91">
        <v>16</v>
      </c>
      <c r="B22" s="92" t="s">
        <v>550</v>
      </c>
      <c r="C22" s="942">
        <v>99128</v>
      </c>
      <c r="D22" s="942">
        <v>71008.65095000001</v>
      </c>
      <c r="E22" s="942">
        <v>247</v>
      </c>
      <c r="F22" s="942">
        <v>17646.9166</v>
      </c>
    </row>
    <row r="23" spans="1:6" ht="22.5">
      <c r="A23" s="91">
        <v>17</v>
      </c>
      <c r="B23" s="92" t="s">
        <v>551</v>
      </c>
      <c r="C23" s="942">
        <v>18441</v>
      </c>
      <c r="D23" s="942">
        <v>1791.7876299999998</v>
      </c>
      <c r="E23" s="942">
        <v>10</v>
      </c>
      <c r="F23" s="942">
        <v>173.61117999999999</v>
      </c>
    </row>
    <row r="24" spans="1:6" ht="22.5">
      <c r="A24" s="91">
        <v>18</v>
      </c>
      <c r="B24" s="92" t="s">
        <v>552</v>
      </c>
      <c r="C24" s="942">
        <v>242574</v>
      </c>
      <c r="D24" s="942">
        <v>39825.06972</v>
      </c>
      <c r="E24" s="942">
        <v>107230</v>
      </c>
      <c r="F24" s="942">
        <v>15706.81884</v>
      </c>
    </row>
    <row r="25" spans="1:6" ht="22.5">
      <c r="A25" s="91">
        <v>19</v>
      </c>
      <c r="B25" s="92" t="s">
        <v>553</v>
      </c>
      <c r="C25" s="942">
        <v>712830</v>
      </c>
      <c r="D25" s="942">
        <v>932563.36401000002</v>
      </c>
      <c r="E25" s="942">
        <v>22464</v>
      </c>
      <c r="F25" s="942">
        <v>956990.97340000002</v>
      </c>
    </row>
    <row r="26" spans="1:6" ht="22.5">
      <c r="A26" s="91">
        <v>20</v>
      </c>
      <c r="B26" s="92" t="s">
        <v>554</v>
      </c>
      <c r="C26" s="942">
        <v>3497</v>
      </c>
      <c r="D26" s="942">
        <v>3509.2646099999997</v>
      </c>
      <c r="E26" s="942">
        <v>1622</v>
      </c>
      <c r="F26" s="942">
        <v>7907.25486</v>
      </c>
    </row>
    <row r="27" spans="1:6" ht="33.75">
      <c r="A27" s="91">
        <v>21</v>
      </c>
      <c r="B27" s="92" t="s">
        <v>555</v>
      </c>
      <c r="C27" s="942">
        <v>597647</v>
      </c>
      <c r="D27" s="942">
        <v>41708.997520000004</v>
      </c>
      <c r="E27" s="942">
        <v>768</v>
      </c>
      <c r="F27" s="942">
        <v>4382.6490400000002</v>
      </c>
    </row>
    <row r="28" spans="1:6" ht="22.5">
      <c r="A28" s="91">
        <v>22</v>
      </c>
      <c r="B28" s="92" t="s">
        <v>556</v>
      </c>
      <c r="C28" s="942">
        <v>2175</v>
      </c>
      <c r="D28" s="942">
        <v>1062.8585700000001</v>
      </c>
      <c r="E28" s="942">
        <v>70</v>
      </c>
      <c r="F28" s="942">
        <v>2339.6926600000002</v>
      </c>
    </row>
    <row r="29" spans="1:6" ht="45">
      <c r="A29" s="91">
        <v>23</v>
      </c>
      <c r="B29" s="92" t="s">
        <v>557</v>
      </c>
      <c r="C29" s="942">
        <v>68882</v>
      </c>
      <c r="D29" s="942">
        <v>104110.68618</v>
      </c>
      <c r="E29" s="942">
        <v>1968</v>
      </c>
      <c r="F29" s="942">
        <v>75085.245819999996</v>
      </c>
    </row>
    <row r="30" spans="1:6" ht="22.5">
      <c r="A30" s="91">
        <v>24</v>
      </c>
      <c r="B30" s="92" t="s">
        <v>558</v>
      </c>
      <c r="C30" s="942">
        <v>0</v>
      </c>
      <c r="D30" s="942">
        <v>0</v>
      </c>
      <c r="E30" s="942">
        <v>0</v>
      </c>
      <c r="F30" s="942">
        <v>0</v>
      </c>
    </row>
    <row r="31" spans="1:6" ht="22.5">
      <c r="A31" s="91">
        <v>25</v>
      </c>
      <c r="B31" s="92" t="s">
        <v>559</v>
      </c>
      <c r="C31" s="942">
        <v>0</v>
      </c>
      <c r="D31" s="942">
        <v>0</v>
      </c>
      <c r="E31" s="942">
        <v>0</v>
      </c>
      <c r="F31" s="942">
        <v>0</v>
      </c>
    </row>
    <row r="32" spans="1:6" ht="22.5">
      <c r="A32" s="415"/>
      <c r="B32" s="416" t="s">
        <v>560</v>
      </c>
      <c r="C32" s="943">
        <v>3443041</v>
      </c>
      <c r="D32" s="943">
        <v>3190993.6481999997</v>
      </c>
      <c r="E32" s="943">
        <v>1754057</v>
      </c>
      <c r="F32" s="943">
        <v>1384932.3526900001</v>
      </c>
    </row>
    <row r="33" spans="1:7" ht="22.5">
      <c r="A33" s="415"/>
      <c r="B33" s="416" t="s">
        <v>561</v>
      </c>
      <c r="C33" s="943">
        <v>1385031</v>
      </c>
      <c r="D33" s="943">
        <v>1082955.1708900002</v>
      </c>
      <c r="E33" s="943">
        <v>26892</v>
      </c>
      <c r="F33" s="943">
        <v>1046705.8157799999</v>
      </c>
    </row>
    <row r="34" spans="1:7">
      <c r="A34" s="413"/>
      <c r="B34" s="414" t="s">
        <v>305</v>
      </c>
      <c r="C34" s="944">
        <v>4828072</v>
      </c>
      <c r="D34" s="944">
        <v>4273948.8190900004</v>
      </c>
      <c r="E34" s="944">
        <v>1780949</v>
      </c>
      <c r="F34" s="944">
        <v>2431638.1684699999</v>
      </c>
    </row>
    <row r="35" spans="1:7" ht="12.75" customHeight="1">
      <c r="A35" s="34" t="s">
        <v>527</v>
      </c>
      <c r="F35" s="271"/>
    </row>
    <row r="36" spans="1:7" ht="12.75" customHeight="1">
      <c r="G36" s="77"/>
    </row>
    <row r="37" spans="1:7" ht="12.75" customHeight="1">
      <c r="A37" s="635" t="s">
        <v>87</v>
      </c>
    </row>
    <row r="38" spans="1:7" ht="12.75" customHeight="1">
      <c r="F38" s="35" t="s">
        <v>1396</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20" t="s">
        <v>98</v>
      </c>
      <c r="B1" s="204"/>
      <c r="C1" s="204"/>
      <c r="D1" s="204"/>
      <c r="E1" s="204"/>
      <c r="F1" s="204"/>
      <c r="G1" s="204"/>
    </row>
    <row r="2" spans="1:9">
      <c r="A2" s="621" t="s">
        <v>99</v>
      </c>
      <c r="B2" s="204"/>
      <c r="C2" s="204"/>
      <c r="D2" s="204"/>
      <c r="E2" s="204"/>
      <c r="F2" s="204"/>
      <c r="G2" s="204"/>
    </row>
    <row r="3" spans="1:9" s="271" customFormat="1">
      <c r="A3" s="563"/>
      <c r="B3" s="204"/>
      <c r="C3" s="204"/>
      <c r="D3" s="204"/>
      <c r="E3" s="204"/>
      <c r="F3" s="204"/>
      <c r="G3" s="204"/>
    </row>
    <row r="4" spans="1:9" ht="12.75" customHeight="1">
      <c r="A4" s="24" t="s">
        <v>716</v>
      </c>
    </row>
    <row r="5" spans="1:9" ht="12.75" customHeight="1">
      <c r="A5" s="545" t="s">
        <v>717</v>
      </c>
      <c r="B5" s="204"/>
    </row>
    <row r="6" spans="1:9" ht="53.25" customHeight="1">
      <c r="A6" s="859" t="s">
        <v>905</v>
      </c>
      <c r="B6" s="1146" t="s">
        <v>507</v>
      </c>
      <c r="C6" s="1147"/>
      <c r="D6" s="1148"/>
      <c r="E6" s="1146" t="s">
        <v>915</v>
      </c>
      <c r="F6" s="1147"/>
      <c r="G6" s="1148"/>
      <c r="I6" s="195"/>
    </row>
    <row r="7" spans="1:9" s="271" customFormat="1">
      <c r="A7" s="1149" t="s">
        <v>927</v>
      </c>
      <c r="B7" s="424" t="str">
        <f>Naslovnica!A20</f>
        <v>Travanj 2021.</v>
      </c>
      <c r="C7" s="1150" t="s">
        <v>928</v>
      </c>
      <c r="D7" s="1152" t="s">
        <v>923</v>
      </c>
      <c r="E7" s="424" t="str">
        <f>$B$7</f>
        <v>Travanj 2021.</v>
      </c>
      <c r="F7" s="1150" t="s">
        <v>928</v>
      </c>
      <c r="G7" s="1152" t="s">
        <v>923</v>
      </c>
    </row>
    <row r="8" spans="1:9" s="271" customFormat="1">
      <c r="A8" s="1149"/>
      <c r="B8" s="841" t="str">
        <f>Naslovnica!A24</f>
        <v>April 2021</v>
      </c>
      <c r="C8" s="1151"/>
      <c r="D8" s="1149"/>
      <c r="E8" s="841" t="str">
        <f>$B$8</f>
        <v>April 2021</v>
      </c>
      <c r="F8" s="1151"/>
      <c r="G8" s="1149"/>
    </row>
    <row r="9" spans="1:9" ht="25.5">
      <c r="A9" s="251" t="s">
        <v>513</v>
      </c>
      <c r="B9" s="259">
        <v>156362985.55000001</v>
      </c>
      <c r="C9" s="255">
        <v>611091088.46000004</v>
      </c>
      <c r="D9" s="262">
        <v>9.2713579151414649E-2</v>
      </c>
      <c r="E9" s="259">
        <v>442730</v>
      </c>
      <c r="F9" s="254">
        <v>777560</v>
      </c>
      <c r="G9" s="265">
        <v>55.76025641025641</v>
      </c>
    </row>
    <row r="10" spans="1:9">
      <c r="A10" s="93" t="s">
        <v>515</v>
      </c>
      <c r="B10" s="260">
        <v>113732894.79000001</v>
      </c>
      <c r="C10" s="196">
        <v>513460168.21999997</v>
      </c>
      <c r="D10" s="263">
        <v>-0.1455277668553917</v>
      </c>
      <c r="E10" s="260">
        <v>442730</v>
      </c>
      <c r="F10" s="197">
        <v>777560</v>
      </c>
      <c r="G10" s="263">
        <v>55.76025641025641</v>
      </c>
    </row>
    <row r="11" spans="1:9">
      <c r="A11" s="93" t="s">
        <v>514</v>
      </c>
      <c r="B11" s="260">
        <v>38304105.200000003</v>
      </c>
      <c r="C11" s="196">
        <v>79692710.24000001</v>
      </c>
      <c r="D11" s="263">
        <v>3.6757615692267809</v>
      </c>
      <c r="E11" s="260" t="s">
        <v>150</v>
      </c>
      <c r="F11" s="197" t="s">
        <v>150</v>
      </c>
      <c r="G11" s="263" t="s">
        <v>150</v>
      </c>
    </row>
    <row r="12" spans="1:9">
      <c r="A12" s="93" t="s">
        <v>516</v>
      </c>
      <c r="B12" s="260" t="s">
        <v>150</v>
      </c>
      <c r="C12" s="197" t="s">
        <v>150</v>
      </c>
      <c r="D12" s="264" t="s">
        <v>150</v>
      </c>
      <c r="E12" s="260" t="s">
        <v>150</v>
      </c>
      <c r="F12" s="197" t="s">
        <v>150</v>
      </c>
      <c r="G12" s="263" t="s">
        <v>150</v>
      </c>
    </row>
    <row r="13" spans="1:9">
      <c r="A13" s="93" t="s">
        <v>916</v>
      </c>
      <c r="B13" s="260" t="s">
        <v>150</v>
      </c>
      <c r="C13" s="197" t="s">
        <v>150</v>
      </c>
      <c r="D13" s="264" t="s">
        <v>150</v>
      </c>
      <c r="E13" s="260" t="s">
        <v>150</v>
      </c>
      <c r="F13" s="197" t="s">
        <v>150</v>
      </c>
      <c r="G13" s="263" t="s">
        <v>150</v>
      </c>
    </row>
    <row r="14" spans="1:9">
      <c r="A14" s="93" t="s">
        <v>517</v>
      </c>
      <c r="B14" s="260" t="s">
        <v>150</v>
      </c>
      <c r="C14" s="197" t="s">
        <v>150</v>
      </c>
      <c r="D14" s="264" t="s">
        <v>150</v>
      </c>
      <c r="E14" s="260" t="s">
        <v>150</v>
      </c>
      <c r="F14" s="197" t="s">
        <v>150</v>
      </c>
      <c r="G14" s="263" t="s">
        <v>150</v>
      </c>
    </row>
    <row r="15" spans="1:9" s="271" customFormat="1">
      <c r="A15" s="93" t="s">
        <v>1365</v>
      </c>
      <c r="B15" s="260">
        <v>4325985.5599999996</v>
      </c>
      <c r="C15" s="197">
        <v>17938210</v>
      </c>
      <c r="D15" s="264">
        <v>1.4021345196489539</v>
      </c>
      <c r="E15" s="260" t="s">
        <v>150</v>
      </c>
      <c r="F15" s="197" t="s">
        <v>150</v>
      </c>
      <c r="G15" s="263" t="s">
        <v>150</v>
      </c>
    </row>
    <row r="16" spans="1:9">
      <c r="A16" s="945" t="s">
        <v>1361</v>
      </c>
      <c r="B16" s="946">
        <v>16340000</v>
      </c>
      <c r="C16" s="947">
        <v>95992213.400000006</v>
      </c>
      <c r="D16" s="948">
        <v>-0.34128680469274697</v>
      </c>
      <c r="E16" s="260" t="s">
        <v>150</v>
      </c>
      <c r="F16" s="197" t="s">
        <v>150</v>
      </c>
      <c r="G16" s="263" t="s">
        <v>150</v>
      </c>
    </row>
    <row r="17" spans="1:9">
      <c r="A17" s="945" t="s">
        <v>1362</v>
      </c>
      <c r="B17" s="946" t="s">
        <v>150</v>
      </c>
      <c r="C17" s="947" t="s">
        <v>150</v>
      </c>
      <c r="D17" s="948" t="s">
        <v>150</v>
      </c>
      <c r="E17" s="260" t="s">
        <v>150</v>
      </c>
      <c r="F17" s="197" t="s">
        <v>150</v>
      </c>
      <c r="G17" s="263" t="s">
        <v>150</v>
      </c>
    </row>
    <row r="18" spans="1:9" ht="18.75" customHeight="1">
      <c r="A18" s="417" t="s">
        <v>518</v>
      </c>
      <c r="B18" s="418">
        <v>172702985.55000001</v>
      </c>
      <c r="C18" s="419">
        <v>707083301.86000001</v>
      </c>
      <c r="D18" s="420">
        <v>2.8594099977745424E-2</v>
      </c>
      <c r="E18" s="418">
        <v>442730</v>
      </c>
      <c r="F18" s="810">
        <v>777560</v>
      </c>
      <c r="G18" s="420">
        <v>55.76025641025641</v>
      </c>
      <c r="I18" s="45"/>
    </row>
    <row r="19" spans="1:9" ht="15" customHeight="1">
      <c r="A19" s="1153" t="s">
        <v>926</v>
      </c>
      <c r="B19" s="421" t="str">
        <f>B7</f>
        <v>Travanj 2021.</v>
      </c>
      <c r="C19" s="1151" t="s">
        <v>928</v>
      </c>
      <c r="D19" s="1149" t="s">
        <v>923</v>
      </c>
      <c r="E19" s="842" t="str">
        <f>E7</f>
        <v>Travanj 2021.</v>
      </c>
      <c r="F19" s="1151" t="s">
        <v>928</v>
      </c>
      <c r="G19" s="1149" t="s">
        <v>923</v>
      </c>
    </row>
    <row r="20" spans="1:9" s="271" customFormat="1">
      <c r="A20" s="1153"/>
      <c r="B20" s="841" t="str">
        <f>B8</f>
        <v>April 2021</v>
      </c>
      <c r="C20" s="1151"/>
      <c r="D20" s="1149"/>
      <c r="E20" s="844" t="str">
        <f>E8</f>
        <v>April 2021</v>
      </c>
      <c r="F20" s="1151"/>
      <c r="G20" s="1149"/>
    </row>
    <row r="21" spans="1:9" ht="25.5">
      <c r="A21" s="252" t="s">
        <v>519</v>
      </c>
      <c r="B21" s="259">
        <v>35813734</v>
      </c>
      <c r="C21" s="254">
        <v>78470507</v>
      </c>
      <c r="D21" s="265">
        <v>3.4875823086648552</v>
      </c>
      <c r="E21" s="259">
        <v>549</v>
      </c>
      <c r="F21" s="254">
        <v>1038</v>
      </c>
      <c r="G21" s="265">
        <v>53.9</v>
      </c>
    </row>
    <row r="22" spans="1:9">
      <c r="A22" s="93" t="s">
        <v>515</v>
      </c>
      <c r="B22" s="260">
        <v>1933096</v>
      </c>
      <c r="C22" s="197">
        <v>11115553</v>
      </c>
      <c r="D22" s="263">
        <v>-0.21262699475911773</v>
      </c>
      <c r="E22" s="260">
        <v>549</v>
      </c>
      <c r="F22" s="197">
        <v>1038</v>
      </c>
      <c r="G22" s="263">
        <v>53.9</v>
      </c>
    </row>
    <row r="23" spans="1:9">
      <c r="A23" s="93" t="s">
        <v>514</v>
      </c>
      <c r="B23" s="260">
        <v>33844220</v>
      </c>
      <c r="C23" s="197">
        <v>67195271</v>
      </c>
      <c r="D23" s="263">
        <v>5.1423255640062493</v>
      </c>
      <c r="E23" s="260" t="s">
        <v>150</v>
      </c>
      <c r="F23" s="197" t="s">
        <v>150</v>
      </c>
      <c r="G23" s="263" t="s">
        <v>150</v>
      </c>
    </row>
    <row r="24" spans="1:9">
      <c r="A24" s="93" t="s">
        <v>516</v>
      </c>
      <c r="B24" s="260" t="s">
        <v>150</v>
      </c>
      <c r="C24" s="197" t="s">
        <v>150</v>
      </c>
      <c r="D24" s="264" t="s">
        <v>150</v>
      </c>
      <c r="E24" s="260" t="s">
        <v>150</v>
      </c>
      <c r="F24" s="197" t="s">
        <v>150</v>
      </c>
      <c r="G24" s="263" t="s">
        <v>150</v>
      </c>
    </row>
    <row r="25" spans="1:9">
      <c r="A25" s="93" t="s">
        <v>916</v>
      </c>
      <c r="B25" s="260" t="s">
        <v>150</v>
      </c>
      <c r="C25" s="197" t="s">
        <v>150</v>
      </c>
      <c r="D25" s="264" t="s">
        <v>150</v>
      </c>
      <c r="E25" s="260" t="s">
        <v>150</v>
      </c>
      <c r="F25" s="197" t="s">
        <v>150</v>
      </c>
      <c r="G25" s="263" t="s">
        <v>150</v>
      </c>
    </row>
    <row r="26" spans="1:9">
      <c r="A26" s="93" t="s">
        <v>517</v>
      </c>
      <c r="B26" s="260" t="s">
        <v>150</v>
      </c>
      <c r="C26" s="197" t="s">
        <v>150</v>
      </c>
      <c r="D26" s="264" t="s">
        <v>150</v>
      </c>
      <c r="E26" s="260" t="s">
        <v>150</v>
      </c>
      <c r="F26" s="197" t="s">
        <v>150</v>
      </c>
      <c r="G26" s="263" t="s">
        <v>150</v>
      </c>
    </row>
    <row r="27" spans="1:9" s="271" customFormat="1">
      <c r="A27" s="93" t="s">
        <v>1365</v>
      </c>
      <c r="B27" s="260">
        <v>36418</v>
      </c>
      <c r="C27" s="197">
        <v>159683</v>
      </c>
      <c r="D27" s="264">
        <v>1.3483363425328863</v>
      </c>
      <c r="E27" s="260" t="s">
        <v>150</v>
      </c>
      <c r="F27" s="197" t="s">
        <v>150</v>
      </c>
      <c r="G27" s="263" t="s">
        <v>150</v>
      </c>
    </row>
    <row r="28" spans="1:9">
      <c r="A28" s="945" t="s">
        <v>1363</v>
      </c>
      <c r="B28" s="946">
        <v>17000</v>
      </c>
      <c r="C28" s="947">
        <v>488289</v>
      </c>
      <c r="D28" s="1036">
        <v>-0.82542078724955581</v>
      </c>
      <c r="E28" s="260" t="s">
        <v>150</v>
      </c>
      <c r="F28" s="197" t="s">
        <v>150</v>
      </c>
      <c r="G28" s="263" t="s">
        <v>150</v>
      </c>
    </row>
    <row r="29" spans="1:9">
      <c r="A29" s="945" t="s">
        <v>1364</v>
      </c>
      <c r="B29" s="946" t="s">
        <v>150</v>
      </c>
      <c r="C29" s="947" t="s">
        <v>150</v>
      </c>
      <c r="D29" s="948" t="s">
        <v>150</v>
      </c>
      <c r="E29" s="260" t="s">
        <v>150</v>
      </c>
      <c r="F29" s="197" t="s">
        <v>150</v>
      </c>
      <c r="G29" s="263" t="s">
        <v>150</v>
      </c>
    </row>
    <row r="30" spans="1:9" ht="18.75" customHeight="1">
      <c r="A30" s="417" t="s">
        <v>520</v>
      </c>
      <c r="B30" s="418">
        <v>35830734</v>
      </c>
      <c r="C30" s="422">
        <v>78958796</v>
      </c>
      <c r="D30" s="420">
        <v>3.4355908579925716</v>
      </c>
      <c r="E30" s="418">
        <v>549</v>
      </c>
      <c r="F30" s="422">
        <v>1038</v>
      </c>
      <c r="G30" s="420">
        <v>53.9</v>
      </c>
    </row>
    <row r="31" spans="1:9" ht="18.75" customHeight="1">
      <c r="A31" s="425" t="s">
        <v>521</v>
      </c>
      <c r="B31" s="259">
        <v>6517</v>
      </c>
      <c r="C31" s="426">
        <v>30597</v>
      </c>
      <c r="D31" s="427">
        <v>-0.15154276786876708</v>
      </c>
      <c r="E31" s="259">
        <v>18</v>
      </c>
      <c r="F31" s="426">
        <v>26</v>
      </c>
      <c r="G31" s="427">
        <v>17</v>
      </c>
    </row>
    <row r="32" spans="1:9" ht="15" customHeight="1">
      <c r="A32" s="1153" t="s">
        <v>925</v>
      </c>
      <c r="B32" s="421" t="str">
        <f>B7</f>
        <v>Travanj 2021.</v>
      </c>
      <c r="C32" s="1151" t="s">
        <v>928</v>
      </c>
      <c r="D32" s="1149" t="s">
        <v>923</v>
      </c>
      <c r="E32" s="421" t="str">
        <f>E7</f>
        <v>Travanj 2021.</v>
      </c>
      <c r="F32" s="1151" t="s">
        <v>928</v>
      </c>
      <c r="G32" s="1149" t="s">
        <v>923</v>
      </c>
    </row>
    <row r="33" spans="1:7" s="271" customFormat="1">
      <c r="A33" s="1153"/>
      <c r="B33" s="841" t="str">
        <f>B8</f>
        <v>April 2021</v>
      </c>
      <c r="C33" s="1151"/>
      <c r="D33" s="1149"/>
      <c r="E33" s="841" t="str">
        <f>E8</f>
        <v>April 2021</v>
      </c>
      <c r="F33" s="1151"/>
      <c r="G33" s="1149"/>
    </row>
    <row r="34" spans="1:7" ht="17.25" customHeight="1">
      <c r="A34" s="253" t="s">
        <v>522</v>
      </c>
      <c r="B34" s="260">
        <v>299882751.33999997</v>
      </c>
      <c r="C34" s="197">
        <v>1860079739.1899998</v>
      </c>
      <c r="D34" s="263">
        <v>-0.65287802770530456</v>
      </c>
      <c r="E34" s="260" t="s">
        <v>150</v>
      </c>
      <c r="F34" s="197" t="s">
        <v>150</v>
      </c>
      <c r="G34" s="263" t="s">
        <v>150</v>
      </c>
    </row>
    <row r="35" spans="1:7" ht="17.25" customHeight="1">
      <c r="A35" s="253" t="s">
        <v>523</v>
      </c>
      <c r="B35" s="260">
        <v>204753220</v>
      </c>
      <c r="C35" s="269">
        <v>1277051886</v>
      </c>
      <c r="D35" s="263">
        <v>-0.61884719401932309</v>
      </c>
      <c r="E35" s="260" t="s">
        <v>150</v>
      </c>
      <c r="F35" s="197" t="s">
        <v>150</v>
      </c>
      <c r="G35" s="263" t="s">
        <v>150</v>
      </c>
    </row>
    <row r="36" spans="1:7">
      <c r="A36" s="1153" t="s">
        <v>921</v>
      </c>
      <c r="B36" s="843" t="str">
        <f>B7</f>
        <v>Travanj 2021.</v>
      </c>
      <c r="C36" s="1154" t="s">
        <v>922</v>
      </c>
      <c r="D36" s="1149" t="s">
        <v>923</v>
      </c>
      <c r="E36" s="423"/>
      <c r="F36" s="1154"/>
      <c r="G36" s="1149"/>
    </row>
    <row r="37" spans="1:7" s="271" customFormat="1" ht="21" customHeight="1">
      <c r="A37" s="1153"/>
      <c r="B37" s="841" t="str">
        <f>B8</f>
        <v>April 2021</v>
      </c>
      <c r="C37" s="1154"/>
      <c r="D37" s="1149"/>
      <c r="E37" s="423"/>
      <c r="F37" s="1154"/>
      <c r="G37" s="1149"/>
    </row>
    <row r="38" spans="1:7">
      <c r="A38" s="198" t="s">
        <v>63</v>
      </c>
      <c r="B38" s="261">
        <v>1893.51</v>
      </c>
      <c r="C38" s="94">
        <v>8.8668364677540801E-2</v>
      </c>
      <c r="D38" s="263">
        <v>1.1371526850477043E-2</v>
      </c>
      <c r="E38" s="261"/>
      <c r="F38" s="94"/>
      <c r="G38" s="263"/>
    </row>
    <row r="39" spans="1:7">
      <c r="A39" s="95" t="s">
        <v>120</v>
      </c>
      <c r="B39" s="261">
        <v>1287.27</v>
      </c>
      <c r="C39" s="94">
        <v>9.1008483841714005E-2</v>
      </c>
      <c r="D39" s="263">
        <v>1.1376582154165371E-2</v>
      </c>
      <c r="E39" s="261"/>
      <c r="F39" s="94"/>
      <c r="G39" s="263"/>
    </row>
    <row r="40" spans="1:7">
      <c r="A40" s="95" t="s">
        <v>64</v>
      </c>
      <c r="B40" s="261">
        <v>1177.94</v>
      </c>
      <c r="C40" s="94">
        <v>8.2854542613140181E-2</v>
      </c>
      <c r="D40" s="263">
        <v>7.6462991911929734E-4</v>
      </c>
      <c r="E40" s="261"/>
      <c r="F40" s="94"/>
      <c r="G40" s="263"/>
    </row>
    <row r="41" spans="1:7" s="271" customFormat="1">
      <c r="A41" s="95" t="s">
        <v>1117</v>
      </c>
      <c r="B41" s="261">
        <v>1178.77</v>
      </c>
      <c r="C41" s="94">
        <v>8.4095904647163211E-2</v>
      </c>
      <c r="D41" s="263">
        <v>7.6409111362041315E-4</v>
      </c>
      <c r="E41" s="261"/>
      <c r="F41" s="94"/>
      <c r="G41" s="263"/>
    </row>
    <row r="42" spans="1:7">
      <c r="A42" s="95" t="s">
        <v>872</v>
      </c>
      <c r="B42" s="261">
        <v>1120.26</v>
      </c>
      <c r="C42" s="94">
        <v>6.8838194464321489E-2</v>
      </c>
      <c r="D42" s="263">
        <v>-5.74228075936567E-3</v>
      </c>
      <c r="E42" s="261"/>
      <c r="F42" s="94"/>
      <c r="G42" s="263"/>
    </row>
    <row r="43" spans="1:7" s="271" customFormat="1">
      <c r="A43" s="95" t="s">
        <v>100</v>
      </c>
      <c r="B43" s="261">
        <v>1227.45</v>
      </c>
      <c r="C43" s="94">
        <v>0.11151860907362132</v>
      </c>
      <c r="D43" s="263">
        <v>2.4462917522159344E-2</v>
      </c>
      <c r="E43" s="261"/>
      <c r="F43" s="94"/>
      <c r="G43" s="263"/>
    </row>
    <row r="44" spans="1:7">
      <c r="A44" s="95" t="s">
        <v>101</v>
      </c>
      <c r="B44" s="261">
        <v>1121.8800000000001</v>
      </c>
      <c r="C44" s="94">
        <v>0.18036719448682215</v>
      </c>
      <c r="D44" s="263">
        <v>5.2064968678495305E-2</v>
      </c>
      <c r="E44" s="261"/>
      <c r="F44" s="94"/>
      <c r="G44" s="263"/>
    </row>
    <row r="45" spans="1:7">
      <c r="A45" s="95" t="s">
        <v>102</v>
      </c>
      <c r="B45" s="261">
        <v>756</v>
      </c>
      <c r="C45" s="94">
        <v>8.1637908833376072E-2</v>
      </c>
      <c r="D45" s="263">
        <v>-1.6700483845793701E-2</v>
      </c>
      <c r="E45" s="261"/>
      <c r="F45" s="94"/>
      <c r="G45" s="263"/>
    </row>
    <row r="46" spans="1:7">
      <c r="A46" s="95" t="s">
        <v>103</v>
      </c>
      <c r="B46" s="261">
        <v>695.54</v>
      </c>
      <c r="C46" s="94">
        <v>0.11579183778234081</v>
      </c>
      <c r="D46" s="263">
        <v>1.9447125426754752E-3</v>
      </c>
      <c r="E46" s="261"/>
      <c r="F46" s="94"/>
      <c r="G46" s="263"/>
    </row>
    <row r="47" spans="1:7">
      <c r="A47" s="95" t="s">
        <v>104</v>
      </c>
      <c r="B47" s="261">
        <v>751.89</v>
      </c>
      <c r="C47" s="94"/>
      <c r="D47" s="263"/>
      <c r="E47" s="261"/>
      <c r="F47" s="94"/>
      <c r="G47" s="263"/>
    </row>
    <row r="48" spans="1:7">
      <c r="A48" s="95" t="s">
        <v>105</v>
      </c>
      <c r="B48" s="261">
        <v>3474.74</v>
      </c>
      <c r="C48" s="94">
        <v>-9.2870266276012803E-4</v>
      </c>
      <c r="D48" s="263">
        <v>-1.0764259583493585E-2</v>
      </c>
      <c r="E48" s="261"/>
      <c r="F48" s="94"/>
      <c r="G48" s="263"/>
    </row>
    <row r="49" spans="1:7">
      <c r="A49" s="198" t="s">
        <v>65</v>
      </c>
      <c r="B49" s="261">
        <v>111.5842</v>
      </c>
      <c r="C49" s="94">
        <v>-6.9019408204187283E-3</v>
      </c>
      <c r="D49" s="263">
        <v>1.3354928282249823E-4</v>
      </c>
      <c r="E49" s="261"/>
      <c r="F49" s="94"/>
      <c r="G49" s="263"/>
    </row>
    <row r="50" spans="1:7">
      <c r="A50" s="198" t="s">
        <v>88</v>
      </c>
      <c r="B50" s="261">
        <v>187.14779999999999</v>
      </c>
      <c r="C50" s="94">
        <v>1.3965673338085516E-3</v>
      </c>
      <c r="D50" s="263">
        <v>2.3727295709590202E-3</v>
      </c>
      <c r="E50" s="261"/>
      <c r="F50" s="94"/>
      <c r="G50" s="263"/>
    </row>
    <row r="51" spans="1:7" ht="15" customHeight="1">
      <c r="A51" s="1153" t="s">
        <v>924</v>
      </c>
      <c r="B51" s="421" t="str">
        <f>B7</f>
        <v>Travanj 2021.</v>
      </c>
      <c r="C51" s="1155"/>
      <c r="D51" s="1149" t="s">
        <v>923</v>
      </c>
      <c r="E51" s="421" t="str">
        <f>E7</f>
        <v>Travanj 2021.</v>
      </c>
      <c r="F51" s="1155"/>
      <c r="G51" s="1149" t="s">
        <v>923</v>
      </c>
    </row>
    <row r="52" spans="1:7" s="271" customFormat="1">
      <c r="A52" s="1153"/>
      <c r="B52" s="841" t="str">
        <f>B8</f>
        <v>April 2021</v>
      </c>
      <c r="C52" s="1155"/>
      <c r="D52" s="1149"/>
      <c r="E52" s="841" t="str">
        <f>E8</f>
        <v>April 2021</v>
      </c>
      <c r="F52" s="1155"/>
      <c r="G52" s="1149"/>
    </row>
    <row r="53" spans="1:7">
      <c r="A53" s="93" t="s">
        <v>515</v>
      </c>
      <c r="B53" s="260">
        <v>142920.64229326</v>
      </c>
      <c r="C53" s="197"/>
      <c r="D53" s="263">
        <v>-2.3358401163928733E-3</v>
      </c>
      <c r="E53" s="260">
        <v>1096.3684000000001</v>
      </c>
      <c r="F53" s="197"/>
      <c r="G53" s="263">
        <v>5.9748037338340776E-3</v>
      </c>
    </row>
    <row r="54" spans="1:7">
      <c r="A54" s="93" t="s">
        <v>514</v>
      </c>
      <c r="B54" s="260">
        <v>133539.92394810999</v>
      </c>
      <c r="C54" s="197"/>
      <c r="D54" s="263">
        <v>-1.094413967921759E-3</v>
      </c>
      <c r="E54" s="260" t="s">
        <v>150</v>
      </c>
      <c r="F54" s="197"/>
      <c r="G54" s="263" t="s">
        <v>150</v>
      </c>
    </row>
    <row r="55" spans="1:7">
      <c r="A55" s="93" t="s">
        <v>516</v>
      </c>
      <c r="B55" s="260" t="s">
        <v>150</v>
      </c>
      <c r="C55" s="197"/>
      <c r="D55" s="264" t="s">
        <v>150</v>
      </c>
      <c r="E55" s="260" t="s">
        <v>150</v>
      </c>
      <c r="F55" s="197"/>
      <c r="G55" s="263" t="s">
        <v>150</v>
      </c>
    </row>
    <row r="56" spans="1:7">
      <c r="A56" s="93" t="s">
        <v>524</v>
      </c>
      <c r="B56" s="260" t="s">
        <v>150</v>
      </c>
      <c r="C56" s="197"/>
      <c r="D56" s="264" t="s">
        <v>150</v>
      </c>
      <c r="E56" s="260" t="s">
        <v>150</v>
      </c>
      <c r="F56" s="197"/>
      <c r="G56" s="263" t="s">
        <v>150</v>
      </c>
    </row>
    <row r="57" spans="1:7" s="271" customFormat="1">
      <c r="A57" s="93" t="s">
        <v>1365</v>
      </c>
      <c r="B57" s="260">
        <v>40.950339999999997</v>
      </c>
      <c r="C57" s="197"/>
      <c r="D57" s="263">
        <v>6.5293305928302958E-2</v>
      </c>
      <c r="E57" s="260" t="s">
        <v>150</v>
      </c>
      <c r="F57" s="197"/>
      <c r="G57" s="263" t="s">
        <v>150</v>
      </c>
    </row>
    <row r="58" spans="1:7" ht="18.75" customHeight="1">
      <c r="A58" s="417" t="s">
        <v>525</v>
      </c>
      <c r="B58" s="418">
        <v>276501.51658136997</v>
      </c>
      <c r="C58" s="422"/>
      <c r="D58" s="420">
        <v>-1.7272715666725169E-3</v>
      </c>
      <c r="E58" s="418">
        <v>1096.3684000000001</v>
      </c>
      <c r="F58" s="422"/>
      <c r="G58" s="420">
        <v>5.9748037338340776E-3</v>
      </c>
    </row>
    <row r="59" spans="1:7" s="204" customFormat="1">
      <c r="A59" s="20" t="s">
        <v>526</v>
      </c>
      <c r="B59" s="266"/>
      <c r="C59" s="247"/>
      <c r="D59" s="247"/>
    </row>
    <row r="60" spans="1:7" s="204" customFormat="1">
      <c r="A60" s="299"/>
      <c r="B60" s="267"/>
      <c r="C60" s="249"/>
      <c r="D60" s="250"/>
    </row>
    <row r="61" spans="1:7" s="204" customFormat="1">
      <c r="B61" s="248"/>
      <c r="C61" s="249"/>
      <c r="D61" s="250"/>
    </row>
    <row r="62" spans="1:7" s="204" customFormat="1">
      <c r="A62" s="635" t="s">
        <v>87</v>
      </c>
      <c r="B62" s="248"/>
      <c r="C62" s="249"/>
      <c r="D62" s="250"/>
    </row>
    <row r="63" spans="1:7" ht="12.75" customHeight="1">
      <c r="B63" s="36"/>
      <c r="C63" s="36"/>
      <c r="D63" s="36"/>
    </row>
    <row r="64" spans="1:7" ht="12.75" customHeight="1">
      <c r="B64" s="52"/>
      <c r="C64" s="52"/>
      <c r="G64" s="14" t="s">
        <v>1397</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5"/>
    </row>
    <row r="118" spans="1:1">
      <c r="A118" s="666"/>
    </row>
    <row r="120" spans="1:1">
      <c r="A120" s="666"/>
    </row>
    <row r="122" spans="1:1">
      <c r="A122" s="666"/>
    </row>
    <row r="124" spans="1:1">
      <c r="A124" s="666"/>
    </row>
    <row r="126" spans="1:1">
      <c r="A126" s="666"/>
    </row>
    <row r="128" spans="1:1">
      <c r="A128" s="666"/>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718</v>
      </c>
      <c r="E1" s="140" t="str">
        <f>Naslovnica!A20</f>
        <v>Travanj 2021.</v>
      </c>
      <c r="G1" s="142" t="s">
        <v>968</v>
      </c>
      <c r="H1" s="271"/>
      <c r="I1" s="271"/>
      <c r="J1" s="271"/>
      <c r="K1" s="140" t="str">
        <f>E1</f>
        <v>Travanj 2021.</v>
      </c>
    </row>
    <row r="2" spans="1:18" ht="12.75" customHeight="1">
      <c r="A2" s="551" t="s">
        <v>719</v>
      </c>
      <c r="E2" s="561" t="str">
        <f>Naslovnica!A24</f>
        <v>April 2021</v>
      </c>
      <c r="G2" s="551" t="s">
        <v>969</v>
      </c>
      <c r="H2" s="271"/>
      <c r="I2" s="271"/>
      <c r="J2" s="271"/>
      <c r="K2" s="549" t="str">
        <f>E2</f>
        <v>April 2021</v>
      </c>
    </row>
    <row r="3" spans="1:18" ht="12.75" customHeight="1">
      <c r="A3" s="39" t="s">
        <v>491</v>
      </c>
      <c r="G3" s="39" t="s">
        <v>500</v>
      </c>
      <c r="H3" s="271"/>
      <c r="I3" s="271"/>
      <c r="J3" s="271"/>
      <c r="K3" s="271"/>
    </row>
    <row r="4" spans="1:18" ht="45" customHeight="1">
      <c r="A4" s="428" t="s">
        <v>492</v>
      </c>
      <c r="B4" s="428" t="s">
        <v>493</v>
      </c>
      <c r="C4" s="428" t="s">
        <v>494</v>
      </c>
      <c r="D4" s="428" t="s">
        <v>495</v>
      </c>
      <c r="E4" s="428" t="s">
        <v>496</v>
      </c>
      <c r="G4" s="428" t="s">
        <v>492</v>
      </c>
      <c r="H4" s="428" t="s">
        <v>493</v>
      </c>
      <c r="I4" s="428" t="s">
        <v>494</v>
      </c>
      <c r="J4" s="428" t="s">
        <v>495</v>
      </c>
      <c r="K4" s="428" t="s">
        <v>501</v>
      </c>
    </row>
    <row r="5" spans="1:18" ht="12.75" customHeight="1">
      <c r="A5" s="96" t="s">
        <v>1518</v>
      </c>
      <c r="B5" s="97">
        <v>13527456.5</v>
      </c>
      <c r="C5" s="98">
        <v>0.11894058025145252</v>
      </c>
      <c r="D5" s="99">
        <v>191</v>
      </c>
      <c r="E5" s="256">
        <v>-0.52</v>
      </c>
      <c r="F5" s="53"/>
      <c r="G5" s="96" t="s">
        <v>1540</v>
      </c>
      <c r="H5" s="97">
        <v>442730</v>
      </c>
      <c r="I5" s="98">
        <v>1</v>
      </c>
      <c r="J5" s="99">
        <v>900</v>
      </c>
      <c r="K5" s="256">
        <v>15.379999999999999</v>
      </c>
      <c r="P5" s="77"/>
      <c r="R5" s="840"/>
    </row>
    <row r="6" spans="1:18" ht="12.75" customHeight="1">
      <c r="A6" s="96" t="s">
        <v>1519</v>
      </c>
      <c r="B6" s="97">
        <v>12291955.5</v>
      </c>
      <c r="C6" s="98">
        <v>0.108077399442758</v>
      </c>
      <c r="D6" s="99">
        <v>259</v>
      </c>
      <c r="E6" s="256">
        <v>39.25</v>
      </c>
      <c r="F6" s="53"/>
      <c r="G6" s="96" t="s">
        <v>1541</v>
      </c>
      <c r="H6" s="97">
        <v>0</v>
      </c>
      <c r="I6" s="98">
        <v>0</v>
      </c>
      <c r="J6" s="99">
        <v>280</v>
      </c>
      <c r="K6" s="256">
        <v>0</v>
      </c>
      <c r="P6" s="77"/>
      <c r="R6" s="840"/>
    </row>
    <row r="7" spans="1:18" ht="12.75" customHeight="1">
      <c r="A7" s="96" t="s">
        <v>1520</v>
      </c>
      <c r="B7" s="97">
        <v>8201198</v>
      </c>
      <c r="C7" s="98">
        <v>7.2109287424213991E-2</v>
      </c>
      <c r="D7" s="99">
        <v>404</v>
      </c>
      <c r="E7" s="256">
        <v>-1.22</v>
      </c>
      <c r="F7" s="53"/>
      <c r="G7" s="96" t="s">
        <v>1541</v>
      </c>
      <c r="H7" s="97">
        <v>0</v>
      </c>
      <c r="I7" s="98">
        <v>0</v>
      </c>
      <c r="J7" s="99">
        <v>280</v>
      </c>
      <c r="K7" s="256">
        <v>0</v>
      </c>
      <c r="P7" s="77"/>
      <c r="R7" s="840"/>
    </row>
    <row r="8" spans="1:18" ht="12.75" customHeight="1">
      <c r="A8" s="96" t="s">
        <v>1521</v>
      </c>
      <c r="B8" s="97">
        <v>7890478</v>
      </c>
      <c r="C8" s="98">
        <v>6.9377272200529388E-2</v>
      </c>
      <c r="D8" s="99">
        <v>556</v>
      </c>
      <c r="E8" s="256">
        <v>1.0900000000000001</v>
      </c>
      <c r="G8" s="96" t="s">
        <v>1541</v>
      </c>
      <c r="H8" s="97">
        <v>0</v>
      </c>
      <c r="I8" s="98">
        <v>0</v>
      </c>
      <c r="J8" s="99">
        <v>280</v>
      </c>
      <c r="K8" s="256">
        <v>0</v>
      </c>
      <c r="P8" s="77"/>
      <c r="R8" s="840"/>
    </row>
    <row r="9" spans="1:18" ht="12.75" customHeight="1">
      <c r="A9" s="96" t="s">
        <v>1522</v>
      </c>
      <c r="B9" s="97">
        <v>7756199.5</v>
      </c>
      <c r="C9" s="98">
        <v>6.8196624330377695E-2</v>
      </c>
      <c r="D9" s="99">
        <v>28.9</v>
      </c>
      <c r="E9" s="256">
        <v>0.35000000000000003</v>
      </c>
      <c r="G9" s="96"/>
      <c r="H9" s="97"/>
      <c r="I9" s="98"/>
      <c r="J9" s="99"/>
      <c r="K9" s="256"/>
      <c r="P9" s="77"/>
      <c r="R9" s="840"/>
    </row>
    <row r="10" spans="1:18" ht="12.75" customHeight="1">
      <c r="A10" s="96" t="s">
        <v>1523</v>
      </c>
      <c r="B10" s="97">
        <v>6623695</v>
      </c>
      <c r="C10" s="98">
        <v>5.8239043437962247E-2</v>
      </c>
      <c r="D10" s="99">
        <v>715</v>
      </c>
      <c r="E10" s="257">
        <v>5.1499999999999995</v>
      </c>
      <c r="G10" s="96"/>
      <c r="H10" s="97"/>
      <c r="I10" s="98"/>
      <c r="J10" s="99"/>
      <c r="K10" s="257"/>
    </row>
    <row r="11" spans="1:18" ht="12.75" customHeight="1">
      <c r="A11" s="96" t="s">
        <v>1524</v>
      </c>
      <c r="B11" s="97">
        <v>6443680</v>
      </c>
      <c r="C11" s="98">
        <v>5.6656255975000146E-2</v>
      </c>
      <c r="D11" s="99">
        <v>1500</v>
      </c>
      <c r="E11" s="256">
        <v>-1.96</v>
      </c>
      <c r="G11" s="96"/>
      <c r="H11" s="97"/>
      <c r="I11" s="98"/>
      <c r="J11" s="99"/>
      <c r="K11" s="256"/>
    </row>
    <row r="12" spans="1:18" ht="12.75" customHeight="1">
      <c r="A12" s="96" t="s">
        <v>1525</v>
      </c>
      <c r="B12" s="97">
        <v>6071335</v>
      </c>
      <c r="C12" s="98">
        <v>5.3382401030153188E-2</v>
      </c>
      <c r="D12" s="99">
        <v>1650</v>
      </c>
      <c r="E12" s="256">
        <v>3.7699999999999996</v>
      </c>
      <c r="G12" s="96"/>
      <c r="H12" s="97"/>
      <c r="I12" s="98"/>
      <c r="J12" s="99"/>
      <c r="K12" s="256"/>
    </row>
    <row r="13" spans="1:18" ht="12.75" customHeight="1">
      <c r="A13" s="96" t="s">
        <v>1526</v>
      </c>
      <c r="B13" s="97">
        <v>3782638.5</v>
      </c>
      <c r="C13" s="98">
        <v>3.3258966167918111E-2</v>
      </c>
      <c r="D13" s="99">
        <v>180</v>
      </c>
      <c r="E13" s="256">
        <v>-1.0999999999999999</v>
      </c>
      <c r="G13" s="96"/>
      <c r="H13" s="97"/>
      <c r="I13" s="98"/>
      <c r="J13" s="99"/>
      <c r="K13" s="256"/>
    </row>
    <row r="14" spans="1:18" ht="12.75" customHeight="1">
      <c r="A14" s="96" t="s">
        <v>1527</v>
      </c>
      <c r="B14" s="97">
        <v>3671050</v>
      </c>
      <c r="C14" s="98">
        <v>3.2277820825525834E-2</v>
      </c>
      <c r="D14" s="99">
        <v>308</v>
      </c>
      <c r="E14" s="256">
        <v>-5.52</v>
      </c>
      <c r="G14" s="96"/>
      <c r="H14" s="97"/>
      <c r="I14" s="98"/>
      <c r="J14" s="99"/>
      <c r="K14" s="256"/>
    </row>
    <row r="15" spans="1:18" ht="12.75" customHeight="1">
      <c r="A15" s="96" t="s">
        <v>497</v>
      </c>
      <c r="B15" s="97">
        <v>37473208.790000007</v>
      </c>
      <c r="C15" s="98">
        <v>0.32948434891410894</v>
      </c>
      <c r="D15" s="100"/>
      <c r="E15" s="258"/>
      <c r="G15" s="96" t="s">
        <v>502</v>
      </c>
      <c r="H15" s="97"/>
      <c r="I15" s="98"/>
      <c r="J15" s="100"/>
      <c r="K15" s="258"/>
    </row>
    <row r="16" spans="1:18" ht="15.75" customHeight="1">
      <c r="A16" s="430" t="s">
        <v>498</v>
      </c>
      <c r="B16" s="431">
        <f>SUM(B5:B15)</f>
        <v>113732894.79000001</v>
      </c>
      <c r="C16" s="432"/>
      <c r="D16" s="433"/>
      <c r="E16" s="433"/>
      <c r="G16" s="430" t="s">
        <v>498</v>
      </c>
      <c r="H16" s="431">
        <f>SUM(H5:H15)</f>
        <v>442730</v>
      </c>
      <c r="I16" s="432"/>
      <c r="J16" s="433"/>
      <c r="K16" s="433"/>
    </row>
    <row r="17" spans="1:11" ht="12.75" customHeight="1">
      <c r="A17" s="38" t="s">
        <v>499</v>
      </c>
      <c r="G17" s="38" t="s">
        <v>499</v>
      </c>
      <c r="H17" s="271"/>
      <c r="I17" s="271"/>
      <c r="J17" s="271"/>
      <c r="K17" s="271"/>
    </row>
    <row r="18" spans="1:11" ht="12.75" customHeight="1"/>
    <row r="19" spans="1:11" ht="12.75" customHeight="1">
      <c r="A19" s="142" t="s">
        <v>970</v>
      </c>
    </row>
    <row r="20" spans="1:11" ht="12.75" customHeight="1">
      <c r="A20" s="551" t="s">
        <v>971</v>
      </c>
    </row>
    <row r="21" spans="1:11" ht="12.75" customHeight="1">
      <c r="A21" s="39" t="s">
        <v>503</v>
      </c>
    </row>
    <row r="22" spans="1:11" ht="43.5">
      <c r="A22" s="428" t="s">
        <v>504</v>
      </c>
      <c r="B22" s="428" t="s">
        <v>493</v>
      </c>
      <c r="C22" s="428" t="s">
        <v>494</v>
      </c>
      <c r="D22" s="428" t="s">
        <v>505</v>
      </c>
    </row>
    <row r="23" spans="1:11" ht="15" customHeight="1">
      <c r="A23" s="102" t="s">
        <v>1528</v>
      </c>
      <c r="B23" s="97">
        <v>17267500</v>
      </c>
      <c r="C23" s="103">
        <v>0.45080024477376379</v>
      </c>
      <c r="D23" s="137">
        <v>115.1</v>
      </c>
      <c r="E23" s="53"/>
      <c r="F23" s="53"/>
      <c r="H23" s="45"/>
    </row>
    <row r="24" spans="1:11" ht="12.75" customHeight="1">
      <c r="A24" s="102" t="s">
        <v>1529</v>
      </c>
      <c r="B24" s="97">
        <v>6127500</v>
      </c>
      <c r="C24" s="103">
        <v>0.15996979874627118</v>
      </c>
      <c r="D24" s="137">
        <v>122.55</v>
      </c>
      <c r="E24" s="53"/>
      <c r="F24" s="53"/>
    </row>
    <row r="25" spans="1:11" ht="12.75" customHeight="1">
      <c r="A25" s="102" t="s">
        <v>1530</v>
      </c>
      <c r="B25" s="97">
        <v>5810000</v>
      </c>
      <c r="C25" s="103">
        <v>0.15168086996586463</v>
      </c>
      <c r="D25" s="137">
        <v>116.2</v>
      </c>
      <c r="E25" s="53"/>
      <c r="F25" s="53"/>
    </row>
    <row r="26" spans="1:11" ht="12.75" customHeight="1">
      <c r="A26" s="102" t="s">
        <v>1531</v>
      </c>
      <c r="B26" s="97">
        <v>5217500</v>
      </c>
      <c r="C26" s="103">
        <v>0.13621255405282251</v>
      </c>
      <c r="D26" s="137">
        <v>104.35</v>
      </c>
      <c r="E26" s="53"/>
    </row>
    <row r="27" spans="1:11" ht="12.75" customHeight="1">
      <c r="A27" s="102" t="s">
        <v>1532</v>
      </c>
      <c r="B27" s="97">
        <v>3730152.2</v>
      </c>
      <c r="C27" s="103">
        <v>9.7382569845281222E-2</v>
      </c>
      <c r="D27" s="137">
        <v>101</v>
      </c>
    </row>
    <row r="28" spans="1:11" ht="12.75" customHeight="1">
      <c r="A28" s="102" t="s">
        <v>1533</v>
      </c>
      <c r="B28" s="97">
        <v>151453</v>
      </c>
      <c r="C28" s="103">
        <v>3.9539626159965742E-3</v>
      </c>
      <c r="D28" s="137">
        <v>100.3</v>
      </c>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502</v>
      </c>
      <c r="B33" s="275">
        <v>0</v>
      </c>
      <c r="C33" s="103"/>
      <c r="D33" s="104"/>
    </row>
    <row r="34" spans="1:10" ht="15" customHeight="1">
      <c r="A34" s="438" t="s">
        <v>498</v>
      </c>
      <c r="B34" s="439">
        <f>SUM(B23:B33)</f>
        <v>38304105.200000003</v>
      </c>
      <c r="C34" s="440"/>
      <c r="D34" s="441"/>
    </row>
    <row r="35" spans="1:10" ht="15" customHeight="1">
      <c r="A35" s="101" t="s">
        <v>506</v>
      </c>
      <c r="B35" s="97"/>
      <c r="C35" s="103"/>
      <c r="D35" s="104"/>
    </row>
    <row r="36" spans="1:10" ht="12.75" customHeight="1">
      <c r="A36" s="192" t="s">
        <v>150</v>
      </c>
      <c r="B36" s="275">
        <v>0</v>
      </c>
      <c r="C36" s="103"/>
      <c r="D36" s="104"/>
    </row>
    <row r="37" spans="1:10" ht="12.75" customHeight="1">
      <c r="A37" s="96" t="s">
        <v>502</v>
      </c>
      <c r="B37" s="276">
        <v>0</v>
      </c>
      <c r="C37" s="103"/>
      <c r="D37" s="104"/>
    </row>
    <row r="38" spans="1:10" ht="15" customHeight="1">
      <c r="A38" s="105" t="s">
        <v>498</v>
      </c>
      <c r="B38" s="97"/>
      <c r="C38" s="103"/>
      <c r="D38" s="104"/>
    </row>
    <row r="39" spans="1:10" ht="26.25" customHeight="1">
      <c r="A39" s="434" t="s">
        <v>507</v>
      </c>
      <c r="B39" s="435">
        <f>B34+B38</f>
        <v>38304105.200000003</v>
      </c>
      <c r="C39" s="436"/>
      <c r="D39" s="437"/>
    </row>
    <row r="40" spans="1:10" ht="12.75" customHeight="1"/>
    <row r="41" spans="1:10" ht="12.75" customHeight="1">
      <c r="A41" s="142" t="s">
        <v>972</v>
      </c>
      <c r="G41" s="147"/>
      <c r="H41" s="204"/>
      <c r="I41" s="204"/>
      <c r="J41" s="204"/>
    </row>
    <row r="42" spans="1:10" ht="12.75" customHeight="1">
      <c r="A42" s="551" t="s">
        <v>973</v>
      </c>
      <c r="B42" s="45"/>
      <c r="G42" s="166"/>
      <c r="H42" s="204"/>
      <c r="I42" s="204"/>
      <c r="J42" s="204"/>
    </row>
    <row r="43" spans="1:10" ht="12.75" customHeight="1">
      <c r="A43" s="39" t="s">
        <v>503</v>
      </c>
      <c r="G43" s="217"/>
      <c r="H43" s="204"/>
      <c r="I43" s="204"/>
      <c r="J43" s="204"/>
    </row>
    <row r="44" spans="1:10" ht="43.5">
      <c r="A44" s="428" t="s">
        <v>1024</v>
      </c>
      <c r="B44" s="428" t="s">
        <v>493</v>
      </c>
      <c r="C44" s="428" t="s">
        <v>494</v>
      </c>
      <c r="D44" s="207"/>
      <c r="G44" s="207"/>
      <c r="H44" s="218"/>
      <c r="I44" s="207"/>
      <c r="J44" s="207"/>
    </row>
    <row r="45" spans="1:10" ht="12.75" customHeight="1">
      <c r="A45" s="102" t="s">
        <v>1531</v>
      </c>
      <c r="B45" s="97">
        <v>95403662.5</v>
      </c>
      <c r="C45" s="103">
        <v>0.31813654527876983</v>
      </c>
      <c r="D45" s="209"/>
      <c r="E45" s="53"/>
      <c r="F45" s="53"/>
      <c r="G45" s="206"/>
      <c r="H45" s="203"/>
      <c r="I45" s="208"/>
      <c r="J45" s="209"/>
    </row>
    <row r="46" spans="1:10" ht="12.75" customHeight="1">
      <c r="A46" s="102" t="s">
        <v>1534</v>
      </c>
      <c r="B46" s="97">
        <v>76621632.349999994</v>
      </c>
      <c r="C46" s="103">
        <v>0.25550530001349819</v>
      </c>
      <c r="D46" s="209"/>
      <c r="E46" s="53"/>
      <c r="F46" s="53"/>
      <c r="G46" s="214"/>
      <c r="H46" s="215"/>
      <c r="I46" s="208"/>
      <c r="J46" s="209"/>
    </row>
    <row r="47" spans="1:10" ht="12.75" customHeight="1">
      <c r="A47" s="102" t="s">
        <v>1535</v>
      </c>
      <c r="B47" s="97">
        <v>73662992.439999998</v>
      </c>
      <c r="C47" s="103">
        <v>0.24563931106688636</v>
      </c>
      <c r="D47" s="209"/>
      <c r="E47" s="53"/>
      <c r="G47" s="214"/>
      <c r="H47" s="215"/>
      <c r="I47" s="208"/>
      <c r="J47" s="209"/>
    </row>
    <row r="48" spans="1:10" ht="12.75" customHeight="1">
      <c r="A48" s="102" t="s">
        <v>1536</v>
      </c>
      <c r="B48" s="97">
        <v>24065583.920000002</v>
      </c>
      <c r="C48" s="103">
        <v>8.0249977074256615E-2</v>
      </c>
      <c r="D48" s="209"/>
      <c r="G48" s="214"/>
      <c r="H48" s="215"/>
      <c r="I48" s="208"/>
      <c r="J48" s="209"/>
    </row>
    <row r="49" spans="1:10" ht="12.75" customHeight="1">
      <c r="A49" s="102" t="s">
        <v>1537</v>
      </c>
      <c r="B49" s="97">
        <v>10053670</v>
      </c>
      <c r="C49" s="103">
        <v>3.3525336002407771E-2</v>
      </c>
      <c r="D49" s="209"/>
      <c r="G49" s="214"/>
      <c r="H49" s="215"/>
      <c r="I49" s="208"/>
      <c r="J49" s="209"/>
    </row>
    <row r="50" spans="1:10" ht="12.75" customHeight="1">
      <c r="A50" s="102" t="s">
        <v>1538</v>
      </c>
      <c r="B50" s="97">
        <v>8044400</v>
      </c>
      <c r="C50" s="103">
        <v>2.6825150709916784E-2</v>
      </c>
      <c r="D50" s="210"/>
      <c r="G50" s="214"/>
      <c r="H50" s="215"/>
      <c r="I50" s="208"/>
      <c r="J50" s="210"/>
    </row>
    <row r="51" spans="1:10" ht="12.75" customHeight="1">
      <c r="A51" s="102" t="s">
        <v>1539</v>
      </c>
      <c r="B51" s="97">
        <v>4703016.83</v>
      </c>
      <c r="C51" s="103">
        <v>1.5682852077970398E-2</v>
      </c>
      <c r="D51" s="209"/>
      <c r="G51" s="214"/>
      <c r="H51" s="215"/>
      <c r="I51" s="208"/>
      <c r="J51" s="209"/>
    </row>
    <row r="52" spans="1:10" ht="12.75" customHeight="1">
      <c r="A52" s="102" t="s">
        <v>1532</v>
      </c>
      <c r="B52" s="97">
        <v>3748618.3</v>
      </c>
      <c r="C52" s="103">
        <v>1.2500279803521959E-2</v>
      </c>
      <c r="D52" s="209"/>
      <c r="G52" s="214"/>
      <c r="H52" s="215"/>
      <c r="I52" s="208"/>
      <c r="J52" s="209"/>
    </row>
    <row r="53" spans="1:10" ht="12.75" customHeight="1">
      <c r="A53" s="102" t="s">
        <v>1529</v>
      </c>
      <c r="B53" s="97">
        <v>2455000</v>
      </c>
      <c r="C53" s="103">
        <v>8.186532866695552E-3</v>
      </c>
      <c r="D53" s="209"/>
      <c r="G53" s="214"/>
      <c r="H53" s="215"/>
      <c r="I53" s="208"/>
      <c r="J53" s="209"/>
    </row>
    <row r="54" spans="1:10" ht="12.75" customHeight="1">
      <c r="A54" s="106" t="s">
        <v>1528</v>
      </c>
      <c r="B54" s="97">
        <v>1124175</v>
      </c>
      <c r="C54" s="103">
        <v>3.7487151060763635E-3</v>
      </c>
      <c r="D54" s="209"/>
      <c r="G54" s="214"/>
      <c r="H54" s="215"/>
      <c r="I54" s="208"/>
      <c r="J54" s="209"/>
    </row>
    <row r="55" spans="1:10" ht="24">
      <c r="A55" s="107" t="s">
        <v>508</v>
      </c>
      <c r="B55" s="97"/>
      <c r="C55" s="103"/>
      <c r="D55" s="211"/>
      <c r="G55" s="216"/>
      <c r="H55" s="215"/>
      <c r="I55" s="208"/>
      <c r="J55" s="211"/>
    </row>
    <row r="56" spans="1:10" ht="26.25" customHeight="1">
      <c r="A56" s="434" t="s">
        <v>509</v>
      </c>
      <c r="B56" s="435">
        <f>SUM(B45:B55)</f>
        <v>299882751.33999997</v>
      </c>
      <c r="C56" s="436"/>
      <c r="D56" s="213"/>
      <c r="G56" s="206"/>
      <c r="H56" s="203"/>
      <c r="I56" s="212"/>
      <c r="J56" s="213"/>
    </row>
    <row r="57" spans="1:10" ht="12.75" customHeight="1">
      <c r="G57" s="204"/>
      <c r="H57" s="204"/>
      <c r="I57" s="204"/>
      <c r="J57" s="204"/>
    </row>
    <row r="58" spans="1:10" ht="12.75" customHeight="1">
      <c r="A58" s="143" t="s">
        <v>974</v>
      </c>
      <c r="G58" s="219"/>
      <c r="H58" s="204"/>
      <c r="I58" s="204"/>
      <c r="J58" s="204"/>
    </row>
    <row r="59" spans="1:10" ht="12.75" customHeight="1">
      <c r="A59" s="562" t="s">
        <v>975</v>
      </c>
      <c r="G59" s="220"/>
      <c r="H59" s="204"/>
      <c r="I59" s="204"/>
      <c r="J59" s="204"/>
    </row>
    <row r="60" spans="1:10" ht="12.75" customHeight="1">
      <c r="A60" s="39" t="s">
        <v>510</v>
      </c>
      <c r="G60" s="217"/>
      <c r="H60" s="204"/>
      <c r="I60" s="204"/>
      <c r="J60" s="204"/>
    </row>
    <row r="61" spans="1:10" ht="12.75" customHeight="1">
      <c r="A61" s="429"/>
      <c r="B61" s="949" t="s">
        <v>66</v>
      </c>
      <c r="C61" s="949" t="s">
        <v>67</v>
      </c>
      <c r="D61" s="949" t="s">
        <v>68</v>
      </c>
      <c r="E61" s="949" t="s">
        <v>69</v>
      </c>
      <c r="F61" s="949" t="s">
        <v>70</v>
      </c>
      <c r="G61" s="221"/>
      <c r="H61" s="201"/>
      <c r="I61" s="201"/>
      <c r="J61" s="201"/>
    </row>
    <row r="62" spans="1:10" ht="12.75" customHeight="1">
      <c r="A62" s="429"/>
      <c r="B62" s="950" t="s">
        <v>71</v>
      </c>
      <c r="C62" s="950" t="s">
        <v>72</v>
      </c>
      <c r="D62" s="950" t="s">
        <v>217</v>
      </c>
      <c r="E62" s="950" t="s">
        <v>73</v>
      </c>
      <c r="F62" s="950"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0" t="s">
        <v>498</v>
      </c>
      <c r="B64" s="442"/>
      <c r="C64" s="442"/>
      <c r="D64" s="442"/>
      <c r="E64" s="443" t="str">
        <f>IF(SUM(E63:E63)=0,"",SUM(E63:E63))</f>
        <v/>
      </c>
      <c r="F64" s="443" t="str">
        <f>IF(SUM(F63:F63)=0,"",SUM(F63:F63))</f>
        <v/>
      </c>
      <c r="G64" s="206"/>
      <c r="H64" s="203"/>
      <c r="I64" s="203"/>
      <c r="J64" s="205"/>
    </row>
    <row r="65" spans="1:7" ht="12.75" customHeight="1"/>
    <row r="66" spans="1:7" ht="12.75" customHeight="1">
      <c r="A66" s="143" t="s">
        <v>976</v>
      </c>
    </row>
    <row r="67" spans="1:7" ht="12.75" customHeight="1">
      <c r="A67" s="562" t="s">
        <v>977</v>
      </c>
    </row>
    <row r="68" spans="1:7" ht="12.75" customHeight="1">
      <c r="A68" s="39" t="s">
        <v>511</v>
      </c>
    </row>
    <row r="69" spans="1:7" ht="12.75" customHeight="1">
      <c r="A69" s="429"/>
      <c r="B69" s="949" t="s">
        <v>66</v>
      </c>
      <c r="C69" s="949" t="s">
        <v>67</v>
      </c>
      <c r="D69" s="949" t="s">
        <v>68</v>
      </c>
      <c r="E69" s="949" t="s">
        <v>69</v>
      </c>
      <c r="F69" s="949" t="s">
        <v>70</v>
      </c>
    </row>
    <row r="70" spans="1:7" ht="12.75" customHeight="1">
      <c r="A70" s="429"/>
      <c r="B70" s="950" t="s">
        <v>71</v>
      </c>
      <c r="C70" s="950" t="s">
        <v>72</v>
      </c>
      <c r="D70" s="950" t="s">
        <v>217</v>
      </c>
      <c r="E70" s="950" t="s">
        <v>73</v>
      </c>
      <c r="F70" s="950" t="s">
        <v>74</v>
      </c>
    </row>
    <row r="71" spans="1:7" ht="12.75" customHeight="1">
      <c r="A71" s="108" t="s">
        <v>150</v>
      </c>
      <c r="B71" s="111" t="s">
        <v>150</v>
      </c>
      <c r="C71" s="111" t="s">
        <v>150</v>
      </c>
      <c r="D71" s="111" t="s">
        <v>150</v>
      </c>
      <c r="E71" s="112" t="s">
        <v>150</v>
      </c>
      <c r="F71" s="112" t="s">
        <v>150</v>
      </c>
      <c r="G71" s="53"/>
    </row>
    <row r="72" spans="1:7" ht="15" customHeight="1">
      <c r="A72" s="430" t="s">
        <v>498</v>
      </c>
      <c r="B72" s="444"/>
      <c r="C72" s="444"/>
      <c r="D72" s="444"/>
      <c r="E72" s="443" t="str">
        <f>IF(SUM(E71)=0,"",SUM(E71))</f>
        <v/>
      </c>
      <c r="F72" s="443" t="str">
        <f>IF(SUM(F71)=0,"",SUM(F71))</f>
        <v/>
      </c>
    </row>
    <row r="73" spans="1:7" ht="12.75" customHeight="1">
      <c r="A73" s="17"/>
    </row>
    <row r="74" spans="1:7" s="271" customFormat="1" ht="12.75" customHeight="1">
      <c r="A74" s="143" t="s">
        <v>1367</v>
      </c>
    </row>
    <row r="75" spans="1:7" s="271" customFormat="1" ht="12.75" customHeight="1">
      <c r="A75" s="562" t="s">
        <v>1368</v>
      </c>
    </row>
    <row r="76" spans="1:7" ht="12.75" customHeight="1">
      <c r="A76" s="39" t="s">
        <v>511</v>
      </c>
    </row>
    <row r="77" spans="1:7" ht="43.5">
      <c r="A77" s="428" t="s">
        <v>1366</v>
      </c>
      <c r="B77" s="428" t="s">
        <v>493</v>
      </c>
      <c r="C77" s="428" t="s">
        <v>494</v>
      </c>
      <c r="D77" s="428" t="s">
        <v>495</v>
      </c>
      <c r="E77" s="428" t="s">
        <v>496</v>
      </c>
    </row>
    <row r="78" spans="1:7" ht="12.75" customHeight="1">
      <c r="A78" s="96" t="s">
        <v>1461</v>
      </c>
      <c r="B78" s="97">
        <v>2535528.56</v>
      </c>
      <c r="C78" s="98">
        <v>0.586115816808228</v>
      </c>
      <c r="D78" s="99">
        <v>127</v>
      </c>
      <c r="E78" s="256">
        <v>7.26</v>
      </c>
    </row>
    <row r="79" spans="1:7" ht="12.75" customHeight="1">
      <c r="A79" s="96" t="s">
        <v>1356</v>
      </c>
      <c r="B79" s="97">
        <v>1790457</v>
      </c>
      <c r="C79" s="98">
        <v>0.41388418319177184</v>
      </c>
      <c r="D79" s="99">
        <v>112.1</v>
      </c>
      <c r="E79" s="256">
        <v>0.44999999999999996</v>
      </c>
    </row>
    <row r="80" spans="1:7" ht="12.75" customHeight="1">
      <c r="A80" s="430" t="s">
        <v>498</v>
      </c>
      <c r="B80" s="431">
        <f>SUM(B78:B79)</f>
        <v>4325985.5600000005</v>
      </c>
      <c r="C80" s="432"/>
      <c r="D80" s="433"/>
      <c r="E80" s="433"/>
    </row>
    <row r="81" spans="1:11" ht="12.75" customHeight="1">
      <c r="A81" s="17" t="s">
        <v>512</v>
      </c>
      <c r="B81" s="271"/>
      <c r="C81" s="271"/>
      <c r="D81" s="271"/>
      <c r="E81" s="271"/>
    </row>
    <row r="82" spans="1:11" ht="12.75" customHeight="1">
      <c r="A82" s="271"/>
      <c r="B82" s="271"/>
      <c r="C82" s="271"/>
      <c r="D82" s="271"/>
      <c r="E82" s="271"/>
    </row>
    <row r="83" spans="1:11" ht="12.75" customHeight="1">
      <c r="A83" s="635" t="s">
        <v>87</v>
      </c>
      <c r="K83" s="35" t="s">
        <v>1398</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6"/>
    <col min="2" max="2" width="13.42578125" style="326" customWidth="1"/>
    <col min="3" max="4" width="14.85546875" style="326" bestFit="1" customWidth="1"/>
    <col min="5" max="5" width="12.140625" style="326" bestFit="1" customWidth="1"/>
    <col min="6" max="6" width="10.5703125" style="326" bestFit="1" customWidth="1"/>
    <col min="7" max="7" width="11.140625" style="326" bestFit="1" customWidth="1"/>
    <col min="8" max="8" width="13.5703125" style="326" customWidth="1"/>
    <col min="9" max="9" width="12.7109375" style="326" bestFit="1" customWidth="1"/>
    <col min="10" max="10" width="12.85546875" style="326" bestFit="1" customWidth="1"/>
    <col min="11" max="16384" width="9.140625" style="326"/>
  </cols>
  <sheetData>
    <row r="1" spans="1:7" ht="15">
      <c r="A1" s="755" t="s">
        <v>720</v>
      </c>
      <c r="B1" s="754"/>
      <c r="C1" s="754"/>
      <c r="D1" s="754"/>
    </row>
    <row r="2" spans="1:7">
      <c r="A2" s="756" t="s">
        <v>721</v>
      </c>
      <c r="B2" s="754"/>
      <c r="C2" s="754"/>
      <c r="D2" s="754"/>
    </row>
    <row r="3" spans="1:7">
      <c r="A3" s="42" t="s">
        <v>918</v>
      </c>
    </row>
    <row r="4" spans="1:7">
      <c r="A4" s="1156"/>
      <c r="B4" s="1156"/>
      <c r="C4" s="1156"/>
      <c r="D4" s="1156"/>
      <c r="E4" s="1156"/>
      <c r="F4" s="1156"/>
      <c r="G4" s="1156"/>
    </row>
    <row r="5" spans="1:7">
      <c r="A5" s="151" t="s">
        <v>723</v>
      </c>
    </row>
    <row r="6" spans="1:7" s="758" customFormat="1">
      <c r="A6" s="757" t="s">
        <v>724</v>
      </c>
    </row>
    <row r="8" spans="1:7" ht="63.75">
      <c r="A8" s="781" t="s">
        <v>722</v>
      </c>
      <c r="B8" s="761" t="s">
        <v>675</v>
      </c>
      <c r="C8" s="761" t="s">
        <v>676</v>
      </c>
      <c r="D8" s="761" t="s">
        <v>677</v>
      </c>
      <c r="E8" s="753"/>
    </row>
    <row r="9" spans="1:7">
      <c r="A9" s="762" t="s">
        <v>885</v>
      </c>
      <c r="B9" s="763">
        <v>7</v>
      </c>
      <c r="C9" s="763">
        <v>13</v>
      </c>
      <c r="D9" s="763">
        <v>7</v>
      </c>
    </row>
    <row r="10" spans="1:7">
      <c r="A10" s="762" t="s">
        <v>906</v>
      </c>
      <c r="B10" s="763">
        <v>7</v>
      </c>
      <c r="C10" s="763">
        <v>13</v>
      </c>
      <c r="D10" s="763">
        <v>7</v>
      </c>
    </row>
    <row r="11" spans="1:7">
      <c r="A11" s="762" t="s">
        <v>914</v>
      </c>
      <c r="B11" s="763">
        <v>8</v>
      </c>
      <c r="C11" s="763">
        <v>13</v>
      </c>
      <c r="D11" s="763">
        <v>7</v>
      </c>
    </row>
    <row r="12" spans="1:7">
      <c r="A12" s="762" t="s">
        <v>966</v>
      </c>
      <c r="B12" s="763">
        <v>8</v>
      </c>
      <c r="C12" s="763">
        <v>13</v>
      </c>
      <c r="D12" s="763">
        <v>7</v>
      </c>
    </row>
    <row r="13" spans="1:7">
      <c r="A13" s="762" t="s">
        <v>1025</v>
      </c>
      <c r="B13" s="763">
        <v>8</v>
      </c>
      <c r="C13" s="763">
        <v>13</v>
      </c>
      <c r="D13" s="763">
        <v>7</v>
      </c>
    </row>
    <row r="14" spans="1:7">
      <c r="A14" s="762" t="s">
        <v>1124</v>
      </c>
      <c r="B14" s="763">
        <v>7</v>
      </c>
      <c r="C14" s="763">
        <v>13</v>
      </c>
      <c r="D14" s="763">
        <v>7</v>
      </c>
    </row>
    <row r="15" spans="1:7">
      <c r="A15" s="762" t="s">
        <v>1348</v>
      </c>
      <c r="B15" s="763">
        <v>7</v>
      </c>
      <c r="C15" s="763">
        <v>13</v>
      </c>
      <c r="D15" s="763">
        <v>7</v>
      </c>
    </row>
    <row r="16" spans="1:7">
      <c r="A16" s="326" t="s">
        <v>1462</v>
      </c>
      <c r="B16" s="326">
        <v>7</v>
      </c>
      <c r="C16" s="326">
        <v>13</v>
      </c>
      <c r="D16" s="326">
        <v>7</v>
      </c>
    </row>
    <row r="17" spans="1:8">
      <c r="A17" s="858" t="s">
        <v>1568</v>
      </c>
      <c r="B17" s="326">
        <v>7</v>
      </c>
      <c r="C17" s="326">
        <v>13</v>
      </c>
      <c r="D17" s="326">
        <v>6</v>
      </c>
    </row>
    <row r="19" spans="1:8">
      <c r="A19" s="151" t="s">
        <v>725</v>
      </c>
    </row>
    <row r="20" spans="1:8" s="758" customFormat="1">
      <c r="A20" s="757" t="s">
        <v>726</v>
      </c>
    </row>
    <row r="22" spans="1:8" s="759" customFormat="1">
      <c r="D22" s="140" t="s">
        <v>674</v>
      </c>
    </row>
    <row r="23" spans="1:8" s="759" customFormat="1" ht="63.75">
      <c r="A23" s="781" t="s">
        <v>722</v>
      </c>
      <c r="B23" s="761" t="s">
        <v>675</v>
      </c>
      <c r="C23" s="761" t="s">
        <v>676</v>
      </c>
      <c r="D23" s="761" t="s">
        <v>677</v>
      </c>
      <c r="H23" s="636"/>
    </row>
    <row r="24" spans="1:8">
      <c r="A24" s="762" t="s">
        <v>885</v>
      </c>
      <c r="B24" s="764">
        <v>26077968.09</v>
      </c>
      <c r="C24" s="764">
        <v>5941982.1500000004</v>
      </c>
      <c r="D24" s="764">
        <v>5736476640.1199989</v>
      </c>
      <c r="H24" s="637"/>
    </row>
    <row r="25" spans="1:8">
      <c r="A25" s="762" t="s">
        <v>906</v>
      </c>
      <c r="B25" s="764">
        <v>26962504.780000001</v>
      </c>
      <c r="C25" s="764">
        <v>643361182.92999995</v>
      </c>
      <c r="D25" s="764">
        <v>4887481299.5200005</v>
      </c>
    </row>
    <row r="26" spans="1:8">
      <c r="A26" s="762" t="s">
        <v>914</v>
      </c>
      <c r="B26" s="764">
        <v>35330535.030000001</v>
      </c>
      <c r="C26" s="764">
        <v>674308740.87000012</v>
      </c>
      <c r="D26" s="764">
        <v>5051461411.3599997</v>
      </c>
    </row>
    <row r="27" spans="1:8">
      <c r="A27" s="762" t="s">
        <v>966</v>
      </c>
      <c r="B27" s="764">
        <v>28523526.240000002</v>
      </c>
      <c r="C27" s="764">
        <v>689369248.30999994</v>
      </c>
      <c r="D27" s="764">
        <v>5033734212.2300005</v>
      </c>
    </row>
    <row r="28" spans="1:8">
      <c r="A28" s="762" t="s">
        <v>1025</v>
      </c>
      <c r="B28" s="764">
        <v>23106079.199999999</v>
      </c>
      <c r="C28" s="764">
        <v>446254295.61000001</v>
      </c>
      <c r="D28" s="764">
        <v>4762517597.2600002</v>
      </c>
      <c r="E28" s="1044"/>
      <c r="F28" s="1044"/>
      <c r="G28" s="1044"/>
    </row>
    <row r="29" spans="1:8">
      <c r="A29" s="762" t="s">
        <v>1124</v>
      </c>
      <c r="B29" s="764">
        <v>25085759.48</v>
      </c>
      <c r="C29" s="764">
        <v>466382089.70999998</v>
      </c>
      <c r="D29" s="764">
        <v>4767162185.4899998</v>
      </c>
    </row>
    <row r="30" spans="1:8">
      <c r="A30" s="762" t="s">
        <v>1348</v>
      </c>
      <c r="B30" s="764">
        <v>24967072.579999998</v>
      </c>
      <c r="C30" s="764">
        <v>476551769.30000001</v>
      </c>
      <c r="D30" s="764">
        <v>4788638479.9700003</v>
      </c>
    </row>
    <row r="31" spans="1:8">
      <c r="A31" s="326" t="s">
        <v>1462</v>
      </c>
      <c r="B31" s="764">
        <v>26311748.579999998</v>
      </c>
      <c r="C31" s="764">
        <v>495411108.20999998</v>
      </c>
      <c r="D31" s="764">
        <v>4848513273.4499998</v>
      </c>
    </row>
    <row r="32" spans="1:8">
      <c r="A32" s="858" t="s">
        <v>1568</v>
      </c>
      <c r="B32" s="764">
        <v>20389558.68</v>
      </c>
      <c r="C32" s="764">
        <v>506920029.89999998</v>
      </c>
      <c r="D32" s="764">
        <v>4853211758.4700003</v>
      </c>
      <c r="E32" s="1044"/>
      <c r="F32" s="1044"/>
      <c r="G32" s="1044"/>
    </row>
    <row r="33" spans="1:10">
      <c r="A33" s="817" t="s">
        <v>907</v>
      </c>
    </row>
    <row r="34" spans="1:10">
      <c r="A34" s="577" t="s">
        <v>917</v>
      </c>
    </row>
    <row r="36" spans="1:10" s="758" customFormat="1">
      <c r="A36" s="151" t="s">
        <v>727</v>
      </c>
      <c r="B36" s="326"/>
      <c r="C36" s="326"/>
      <c r="D36" s="326"/>
      <c r="E36" s="326"/>
      <c r="F36" s="326"/>
      <c r="G36" s="326"/>
      <c r="H36" s="326"/>
      <c r="I36" s="326"/>
      <c r="J36" s="326"/>
    </row>
    <row r="37" spans="1:10">
      <c r="A37" s="757" t="s">
        <v>728</v>
      </c>
      <c r="B37" s="758"/>
      <c r="C37" s="758"/>
      <c r="D37" s="758"/>
      <c r="E37" s="758"/>
      <c r="F37" s="758"/>
      <c r="G37" s="758"/>
      <c r="H37" s="758"/>
      <c r="I37" s="758"/>
      <c r="J37" s="758"/>
    </row>
    <row r="38" spans="1:10" s="759" customFormat="1">
      <c r="A38" s="326"/>
      <c r="B38" s="326"/>
      <c r="C38" s="326"/>
      <c r="D38" s="326"/>
      <c r="E38" s="326"/>
      <c r="F38" s="326"/>
      <c r="G38" s="326"/>
      <c r="H38" s="326"/>
      <c r="I38" s="326"/>
      <c r="J38" s="326"/>
    </row>
    <row r="39" spans="1:10" s="759" customFormat="1">
      <c r="C39" s="140" t="s">
        <v>674</v>
      </c>
    </row>
    <row r="40" spans="1:10" ht="51">
      <c r="A40" s="781" t="s">
        <v>722</v>
      </c>
      <c r="B40" s="761" t="s">
        <v>675</v>
      </c>
      <c r="C40" s="761" t="s">
        <v>676</v>
      </c>
      <c r="D40" s="759"/>
      <c r="E40" s="759"/>
      <c r="F40" s="759"/>
      <c r="G40" s="759"/>
      <c r="H40" s="759"/>
      <c r="I40" s="759"/>
      <c r="J40" s="759"/>
    </row>
    <row r="41" spans="1:10">
      <c r="A41" s="762" t="s">
        <v>885</v>
      </c>
      <c r="B41" s="764">
        <v>687319465.50000012</v>
      </c>
      <c r="C41" s="764">
        <v>67079325238.159996</v>
      </c>
    </row>
    <row r="42" spans="1:10">
      <c r="A42" s="762" t="s">
        <v>906</v>
      </c>
      <c r="B42" s="764">
        <v>883191040.87</v>
      </c>
      <c r="C42" s="764">
        <v>63704837486.640007</v>
      </c>
    </row>
    <row r="43" spans="1:10">
      <c r="A43" s="762" t="s">
        <v>914</v>
      </c>
      <c r="B43" s="764">
        <v>958580449.08000004</v>
      </c>
      <c r="C43" s="764">
        <v>64060198640.399994</v>
      </c>
    </row>
    <row r="44" spans="1:10">
      <c r="A44" s="762" t="s">
        <v>966</v>
      </c>
      <c r="B44" s="764">
        <v>952430859.49999988</v>
      </c>
      <c r="C44" s="764">
        <v>71879828164.23999</v>
      </c>
      <c r="D44" s="750"/>
      <c r="E44" s="750"/>
      <c r="F44" s="750"/>
      <c r="G44" s="750"/>
      <c r="H44" s="750"/>
      <c r="I44" s="750"/>
      <c r="J44" s="750"/>
    </row>
    <row r="45" spans="1:10">
      <c r="A45" s="762" t="s">
        <v>1025</v>
      </c>
      <c r="B45" s="764">
        <v>1055282770.03</v>
      </c>
      <c r="C45" s="764">
        <v>64379615908.760002</v>
      </c>
      <c r="H45" s="637"/>
    </row>
    <row r="46" spans="1:10">
      <c r="A46" s="762" t="s">
        <v>1124</v>
      </c>
      <c r="B46" s="764">
        <v>1556161632.3999999</v>
      </c>
      <c r="C46" s="764">
        <v>74137097962.550003</v>
      </c>
    </row>
    <row r="47" spans="1:10">
      <c r="A47" s="762" t="s">
        <v>1348</v>
      </c>
      <c r="B47" s="764">
        <v>1576542951.0999999</v>
      </c>
      <c r="C47" s="764">
        <v>74376441449.460007</v>
      </c>
    </row>
    <row r="48" spans="1:10">
      <c r="A48" s="326" t="s">
        <v>1462</v>
      </c>
      <c r="B48" s="764">
        <v>1822577372.0999999</v>
      </c>
      <c r="C48" s="764">
        <v>68389725441.550003</v>
      </c>
    </row>
    <row r="49" spans="1:10">
      <c r="A49" s="858" t="s">
        <v>1568</v>
      </c>
      <c r="B49" s="764">
        <v>2838499516.8299999</v>
      </c>
      <c r="C49" s="764">
        <v>73847968479.62999</v>
      </c>
    </row>
    <row r="50" spans="1:10">
      <c r="A50" s="287" t="s">
        <v>889</v>
      </c>
    </row>
    <row r="51" spans="1:10">
      <c r="A51" s="815" t="s">
        <v>890</v>
      </c>
    </row>
    <row r="53" spans="1:10">
      <c r="A53" s="151" t="s">
        <v>942</v>
      </c>
    </row>
    <row r="54" spans="1:10" ht="15" customHeight="1">
      <c r="A54" s="757" t="s">
        <v>943</v>
      </c>
    </row>
    <row r="55" spans="1:10" ht="15" customHeight="1">
      <c r="J55" s="140" t="s">
        <v>674</v>
      </c>
    </row>
    <row r="56" spans="1:10" ht="58.5">
      <c r="A56" s="754"/>
      <c r="B56" s="930" t="s">
        <v>957</v>
      </c>
      <c r="C56" s="930"/>
      <c r="D56" s="930"/>
      <c r="E56" s="930"/>
      <c r="F56" s="930"/>
      <c r="G56" s="930"/>
      <c r="H56" s="930"/>
      <c r="I56" s="930"/>
      <c r="J56" s="930"/>
    </row>
    <row r="57" spans="1:10" ht="84">
      <c r="A57" s="781" t="s">
        <v>722</v>
      </c>
      <c r="B57" s="847" t="s">
        <v>958</v>
      </c>
      <c r="C57" s="847" t="s">
        <v>959</v>
      </c>
      <c r="D57" s="847" t="s">
        <v>960</v>
      </c>
      <c r="E57" s="847" t="s">
        <v>961</v>
      </c>
      <c r="F57" s="847" t="s">
        <v>962</v>
      </c>
      <c r="G57" s="847" t="s">
        <v>963</v>
      </c>
      <c r="H57" s="857" t="s">
        <v>964</v>
      </c>
      <c r="I57" s="857" t="s">
        <v>965</v>
      </c>
      <c r="J57" s="847" t="s">
        <v>944</v>
      </c>
    </row>
    <row r="58" spans="1:10">
      <c r="A58" s="858" t="s">
        <v>906</v>
      </c>
      <c r="B58" s="845">
        <v>2205052261.21</v>
      </c>
      <c r="C58" s="845">
        <v>40115071.869999997</v>
      </c>
      <c r="D58" s="845">
        <v>225998943.99000001</v>
      </c>
      <c r="E58" s="845">
        <v>0</v>
      </c>
      <c r="F58" s="845">
        <v>0</v>
      </c>
      <c r="G58" s="845">
        <v>103088815.43000001</v>
      </c>
      <c r="H58" s="845">
        <v>0</v>
      </c>
      <c r="I58" s="845">
        <v>23822548</v>
      </c>
      <c r="J58" s="845">
        <v>2598077640.4999995</v>
      </c>
    </row>
    <row r="59" spans="1:10">
      <c r="A59" s="858" t="s">
        <v>914</v>
      </c>
      <c r="B59" s="845">
        <v>2421756293.1199999</v>
      </c>
      <c r="C59" s="845">
        <v>10326553.619999999</v>
      </c>
      <c r="D59" s="845">
        <v>0</v>
      </c>
      <c r="E59" s="845">
        <v>0</v>
      </c>
      <c r="F59" s="845">
        <v>0</v>
      </c>
      <c r="G59" s="845">
        <v>96472811.489999995</v>
      </c>
      <c r="H59" s="845">
        <v>0</v>
      </c>
      <c r="I59" s="845">
        <v>14989259</v>
      </c>
      <c r="J59" s="845">
        <v>2543544917.2299995</v>
      </c>
    </row>
    <row r="60" spans="1:10">
      <c r="A60" s="858" t="s">
        <v>966</v>
      </c>
      <c r="B60" s="845">
        <v>2053200805.8699999</v>
      </c>
      <c r="C60" s="845">
        <v>21168125.230000019</v>
      </c>
      <c r="D60" s="845">
        <v>0</v>
      </c>
      <c r="E60" s="845">
        <v>0</v>
      </c>
      <c r="F60" s="845">
        <v>0</v>
      </c>
      <c r="G60" s="845">
        <v>43779936.980000004</v>
      </c>
      <c r="H60" s="845">
        <v>0</v>
      </c>
      <c r="I60" s="845">
        <v>34833088.239999995</v>
      </c>
      <c r="J60" s="845">
        <v>2152981956.3199997</v>
      </c>
    </row>
    <row r="61" spans="1:10">
      <c r="A61" s="858" t="s">
        <v>1025</v>
      </c>
      <c r="B61" s="845">
        <v>3248325997.1374593</v>
      </c>
      <c r="C61" s="845">
        <v>15779178.74418975</v>
      </c>
      <c r="D61" s="845">
        <v>0</v>
      </c>
      <c r="E61" s="845">
        <v>0</v>
      </c>
      <c r="F61" s="845">
        <v>0</v>
      </c>
      <c r="G61" s="845">
        <v>60032322.7324</v>
      </c>
      <c r="H61" s="845">
        <v>0</v>
      </c>
      <c r="I61" s="845">
        <v>8669671.3699999992</v>
      </c>
      <c r="J61" s="845">
        <v>3332807169.9840488</v>
      </c>
    </row>
    <row r="62" spans="1:10">
      <c r="A62" s="858" t="s">
        <v>1124</v>
      </c>
      <c r="B62" s="845">
        <v>1065610680.5776603</v>
      </c>
      <c r="C62" s="845">
        <v>2361570.7503999993</v>
      </c>
      <c r="D62" s="845">
        <v>0</v>
      </c>
      <c r="E62" s="845">
        <v>0</v>
      </c>
      <c r="F62" s="845">
        <v>0</v>
      </c>
      <c r="G62" s="845">
        <v>74187470.391000003</v>
      </c>
      <c r="H62" s="845">
        <v>0</v>
      </c>
      <c r="I62" s="845">
        <v>16743858.124341002</v>
      </c>
      <c r="J62" s="845">
        <v>1158903579.8434012</v>
      </c>
    </row>
    <row r="63" spans="1:10">
      <c r="A63" s="858" t="s">
        <v>1348</v>
      </c>
      <c r="B63" s="845">
        <v>1226025283.1185656</v>
      </c>
      <c r="C63" s="845">
        <v>782433.43800000008</v>
      </c>
      <c r="D63" s="845">
        <v>0</v>
      </c>
      <c r="E63" s="845">
        <v>0</v>
      </c>
      <c r="F63" s="845">
        <v>0</v>
      </c>
      <c r="G63" s="845">
        <v>1830368.923</v>
      </c>
      <c r="H63" s="845">
        <v>0</v>
      </c>
      <c r="I63" s="845">
        <v>6640210.54</v>
      </c>
      <c r="J63" s="845">
        <v>1235278296.0195656</v>
      </c>
    </row>
    <row r="64" spans="1:10">
      <c r="A64" s="858" t="s">
        <v>1462</v>
      </c>
      <c r="B64" s="845">
        <v>1217931277.6589918</v>
      </c>
      <c r="C64" s="845">
        <v>36587646.544</v>
      </c>
      <c r="D64" s="845">
        <v>48306405.590000004</v>
      </c>
      <c r="E64" s="845">
        <v>0</v>
      </c>
      <c r="F64" s="845">
        <v>0</v>
      </c>
      <c r="G64" s="845">
        <v>112100238.66600001</v>
      </c>
      <c r="H64" s="845">
        <v>0</v>
      </c>
      <c r="I64" s="845">
        <v>6456466.4500000002</v>
      </c>
      <c r="J64" s="845">
        <v>1421382034.9089916</v>
      </c>
    </row>
    <row r="65" spans="1:10">
      <c r="A65" s="858" t="s">
        <v>1568</v>
      </c>
      <c r="B65" s="845">
        <v>1730100207.7345986</v>
      </c>
      <c r="C65" s="845">
        <v>22980291.312305998</v>
      </c>
      <c r="D65" s="845">
        <v>98418138.030000001</v>
      </c>
      <c r="E65" s="845">
        <v>0</v>
      </c>
      <c r="F65" s="845">
        <v>0</v>
      </c>
      <c r="G65" s="845">
        <v>43116686.745338805</v>
      </c>
      <c r="H65" s="845">
        <v>0</v>
      </c>
      <c r="I65" s="845">
        <v>42807156.219999999</v>
      </c>
      <c r="J65" s="845">
        <v>1937422480.0422435</v>
      </c>
    </row>
    <row r="66" spans="1:10">
      <c r="A66" s="34" t="s">
        <v>527</v>
      </c>
    </row>
    <row r="69" spans="1:10">
      <c r="A69" s="635" t="s">
        <v>87</v>
      </c>
    </row>
    <row r="74" spans="1:10">
      <c r="J74" s="35" t="s">
        <v>1399</v>
      </c>
    </row>
    <row r="105" spans="2:2">
      <c r="B105" s="760"/>
    </row>
    <row r="106" spans="2:2">
      <c r="B106" s="765"/>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1"/>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1"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22" t="s">
        <v>729</v>
      </c>
      <c r="B1" s="557"/>
      <c r="C1" s="557"/>
      <c r="D1" s="557"/>
      <c r="E1" s="558"/>
      <c r="F1" s="558"/>
      <c r="G1" s="558"/>
      <c r="H1" s="558"/>
      <c r="I1" s="558"/>
      <c r="J1" s="558"/>
      <c r="K1" s="558"/>
      <c r="L1" s="558"/>
    </row>
    <row r="2" spans="1:19" ht="15" customHeight="1">
      <c r="A2" s="623" t="s">
        <v>730</v>
      </c>
      <c r="B2" s="560"/>
      <c r="C2" s="560"/>
      <c r="D2" s="560"/>
      <c r="E2" s="560"/>
      <c r="F2" s="560"/>
      <c r="G2" s="560"/>
      <c r="H2" s="560"/>
      <c r="I2" s="560"/>
      <c r="J2" s="558"/>
      <c r="K2" s="558"/>
      <c r="L2" s="558"/>
    </row>
    <row r="3" spans="1:19" s="271" customFormat="1">
      <c r="A3" s="559"/>
      <c r="B3" s="560"/>
      <c r="C3" s="560"/>
      <c r="D3" s="560"/>
      <c r="E3" s="560"/>
      <c r="F3" s="560"/>
      <c r="G3" s="560"/>
      <c r="H3" s="560"/>
      <c r="I3" s="560"/>
      <c r="J3" s="558"/>
      <c r="K3" s="558"/>
      <c r="L3" s="558"/>
    </row>
    <row r="4" spans="1:19" ht="12.75" customHeight="1">
      <c r="A4" s="142" t="s">
        <v>731</v>
      </c>
    </row>
    <row r="5" spans="1:19" ht="12.75" customHeight="1">
      <c r="A5" s="551" t="s">
        <v>732</v>
      </c>
      <c r="H5" s="271"/>
      <c r="I5" s="271"/>
    </row>
    <row r="6" spans="1:19" ht="12.75" customHeight="1">
      <c r="F6" s="140"/>
      <c r="G6" s="140"/>
      <c r="H6" s="1158" t="str">
        <f>Naslovnica!A20</f>
        <v>Travanj 2021.</v>
      </c>
      <c r="I6" s="1158"/>
    </row>
    <row r="7" spans="1:19" ht="12.75" customHeight="1">
      <c r="F7" s="293"/>
      <c r="G7" s="293"/>
      <c r="H7" s="1159" t="str">
        <f>Naslovnica!A24</f>
        <v>April 2021</v>
      </c>
      <c r="I7" s="1159"/>
    </row>
    <row r="8" spans="1:19" ht="15" customHeight="1">
      <c r="A8" s="581"/>
      <c r="B8" s="582"/>
      <c r="C8" s="582"/>
      <c r="D8" s="582"/>
      <c r="E8" s="582"/>
      <c r="F8" s="582"/>
      <c r="G8" s="582"/>
      <c r="H8" s="786"/>
      <c r="I8" s="786"/>
      <c r="J8" s="583"/>
      <c r="K8" s="1157" t="s">
        <v>1450</v>
      </c>
      <c r="L8" s="1157"/>
    </row>
    <row r="9" spans="1:19" ht="33.75">
      <c r="A9" s="584" t="s">
        <v>75</v>
      </c>
      <c r="B9" s="585" t="s">
        <v>181</v>
      </c>
      <c r="C9" s="585" t="s">
        <v>182</v>
      </c>
      <c r="D9" s="586" t="s">
        <v>76</v>
      </c>
      <c r="E9" s="585" t="s">
        <v>113</v>
      </c>
      <c r="F9" s="585" t="s">
        <v>152</v>
      </c>
      <c r="G9" s="585" t="s">
        <v>686</v>
      </c>
      <c r="H9" s="585" t="s">
        <v>833</v>
      </c>
      <c r="I9" s="585" t="s">
        <v>835</v>
      </c>
      <c r="J9" s="585" t="s">
        <v>680</v>
      </c>
      <c r="K9" s="585" t="s">
        <v>684</v>
      </c>
      <c r="L9" s="585" t="s">
        <v>60</v>
      </c>
    </row>
    <row r="10" spans="1:19" ht="31.5">
      <c r="A10" s="587" t="s">
        <v>218</v>
      </c>
      <c r="B10" s="588" t="s">
        <v>184</v>
      </c>
      <c r="C10" s="588" t="s">
        <v>183</v>
      </c>
      <c r="D10" s="589" t="s">
        <v>77</v>
      </c>
      <c r="E10" s="588" t="s">
        <v>486</v>
      </c>
      <c r="F10" s="588" t="s">
        <v>153</v>
      </c>
      <c r="G10" s="590" t="s">
        <v>687</v>
      </c>
      <c r="H10" s="590" t="s">
        <v>834</v>
      </c>
      <c r="I10" s="590" t="s">
        <v>836</v>
      </c>
      <c r="J10" s="590" t="s">
        <v>828</v>
      </c>
      <c r="K10" s="590" t="s">
        <v>265</v>
      </c>
      <c r="L10" s="590" t="s">
        <v>266</v>
      </c>
    </row>
    <row r="11" spans="1:19" ht="12.75" customHeight="1">
      <c r="A11" s="136" t="s">
        <v>1131</v>
      </c>
      <c r="B11" s="194">
        <v>28508707379</v>
      </c>
      <c r="C11" s="445" t="s">
        <v>1132</v>
      </c>
      <c r="D11" s="445" t="s">
        <v>1133</v>
      </c>
      <c r="E11" s="446" t="s">
        <v>1134</v>
      </c>
      <c r="F11" s="446" t="s">
        <v>909</v>
      </c>
      <c r="G11" s="446" t="s">
        <v>1135</v>
      </c>
      <c r="H11" s="447">
        <v>33943163.009999998</v>
      </c>
      <c r="I11" s="448">
        <v>1433.1189410134909</v>
      </c>
      <c r="J11" s="449">
        <v>1.7413069498134703E-2</v>
      </c>
      <c r="K11" s="449">
        <v>1.9461994865232146E-2</v>
      </c>
      <c r="L11" s="449">
        <v>8.9763538850558655E-2</v>
      </c>
      <c r="M11" s="300"/>
      <c r="N11" s="300"/>
      <c r="O11" s="300"/>
      <c r="P11" s="167"/>
      <c r="Q11" s="200"/>
      <c r="R11" s="77"/>
      <c r="S11" s="77"/>
    </row>
    <row r="12" spans="1:19" ht="12.75" customHeight="1">
      <c r="A12" s="136" t="s">
        <v>1136</v>
      </c>
      <c r="B12" s="194">
        <v>26655747081</v>
      </c>
      <c r="C12" s="445" t="s">
        <v>1137</v>
      </c>
      <c r="D12" s="445" t="s">
        <v>1133</v>
      </c>
      <c r="E12" s="446" t="s">
        <v>1138</v>
      </c>
      <c r="F12" s="446" t="s">
        <v>909</v>
      </c>
      <c r="G12" s="446" t="s">
        <v>1139</v>
      </c>
      <c r="H12" s="447">
        <v>115154501.87</v>
      </c>
      <c r="I12" s="448">
        <v>188.6394901628577</v>
      </c>
      <c r="J12" s="449">
        <v>7.9814485409157587E-3</v>
      </c>
      <c r="K12" s="449">
        <v>3.8942345918098198E-3</v>
      </c>
      <c r="L12" s="449">
        <v>3.073074424747313E-2</v>
      </c>
      <c r="M12" s="300"/>
      <c r="N12" s="300"/>
      <c r="O12" s="300"/>
      <c r="P12" s="167"/>
      <c r="Q12" s="200"/>
      <c r="R12" s="77"/>
      <c r="S12" s="77"/>
    </row>
    <row r="13" spans="1:19" ht="12.75" customHeight="1">
      <c r="A13" s="136" t="s">
        <v>1140</v>
      </c>
      <c r="B13" s="194">
        <v>12916294683</v>
      </c>
      <c r="C13" s="445" t="s">
        <v>1141</v>
      </c>
      <c r="D13" s="445" t="s">
        <v>1133</v>
      </c>
      <c r="E13" s="114" t="s">
        <v>1142</v>
      </c>
      <c r="F13" s="114" t="s">
        <v>909</v>
      </c>
      <c r="G13" s="114" t="s">
        <v>1139</v>
      </c>
      <c r="H13" s="447">
        <v>139409568.38999999</v>
      </c>
      <c r="I13" s="448">
        <v>119.98725564083479</v>
      </c>
      <c r="J13" s="449">
        <v>1.9427980771129505E-2</v>
      </c>
      <c r="K13" s="449">
        <v>6.0999536616090921E-4</v>
      </c>
      <c r="L13" s="449">
        <v>1.1138839404882805E-3</v>
      </c>
      <c r="M13" s="300"/>
      <c r="N13" s="300"/>
      <c r="O13" s="300"/>
      <c r="P13" s="167"/>
      <c r="Q13" s="200"/>
      <c r="R13" s="77"/>
      <c r="S13" s="77"/>
    </row>
    <row r="14" spans="1:19" s="271" customFormat="1" ht="12.75" customHeight="1">
      <c r="A14" s="136" t="s">
        <v>1143</v>
      </c>
      <c r="B14" s="194">
        <v>37695515978</v>
      </c>
      <c r="C14" s="445" t="s">
        <v>1144</v>
      </c>
      <c r="D14" s="445" t="s">
        <v>78</v>
      </c>
      <c r="E14" s="114" t="s">
        <v>1134</v>
      </c>
      <c r="F14" s="114" t="s">
        <v>909</v>
      </c>
      <c r="G14" s="114" t="s">
        <v>1139</v>
      </c>
      <c r="H14" s="447">
        <v>7636111.3799999999</v>
      </c>
      <c r="I14" s="448">
        <v>85.073379292735396</v>
      </c>
      <c r="J14" s="449">
        <v>-1.2656452847506827E-2</v>
      </c>
      <c r="K14" s="449">
        <v>-2.2064488457408937E-2</v>
      </c>
      <c r="L14" s="449">
        <v>0.1617167291653594</v>
      </c>
      <c r="M14" s="300"/>
      <c r="N14" s="300"/>
      <c r="O14" s="300"/>
      <c r="P14" s="167"/>
      <c r="Q14" s="200"/>
      <c r="R14" s="77"/>
      <c r="S14" s="77"/>
    </row>
    <row r="15" spans="1:19" s="271" customFormat="1" ht="12.75" customHeight="1">
      <c r="A15" s="136" t="s">
        <v>1145</v>
      </c>
      <c r="B15" s="194">
        <v>56499633647</v>
      </c>
      <c r="C15" s="445" t="s">
        <v>1146</v>
      </c>
      <c r="D15" s="445" t="s">
        <v>112</v>
      </c>
      <c r="E15" s="114" t="s">
        <v>1142</v>
      </c>
      <c r="F15" s="114" t="s">
        <v>909</v>
      </c>
      <c r="G15" s="114" t="s">
        <v>1135</v>
      </c>
      <c r="H15" s="447">
        <v>1699063228.9000001</v>
      </c>
      <c r="I15" s="448">
        <v>970.63450133432559</v>
      </c>
      <c r="J15" s="449">
        <v>-1.1444221505265362E-2</v>
      </c>
      <c r="K15" s="449">
        <v>-6.1032218797367754E-3</v>
      </c>
      <c r="L15" s="449">
        <v>-2.5541491314899911E-2</v>
      </c>
      <c r="M15" s="300"/>
      <c r="N15" s="300"/>
      <c r="O15" s="300"/>
      <c r="P15" s="167"/>
      <c r="Q15" s="200"/>
      <c r="R15" s="77"/>
      <c r="S15" s="77"/>
    </row>
    <row r="16" spans="1:19" s="271" customFormat="1" ht="12.75" customHeight="1">
      <c r="A16" s="136" t="s">
        <v>1147</v>
      </c>
      <c r="B16" s="194">
        <v>29300390100</v>
      </c>
      <c r="C16" s="445" t="s">
        <v>1148</v>
      </c>
      <c r="D16" s="445" t="s">
        <v>112</v>
      </c>
      <c r="E16" s="114" t="s">
        <v>1134</v>
      </c>
      <c r="F16" s="114" t="s">
        <v>909</v>
      </c>
      <c r="G16" s="114" t="s">
        <v>1135</v>
      </c>
      <c r="H16" s="447">
        <v>118451318.84999999</v>
      </c>
      <c r="I16" s="448">
        <v>676.5201680124984</v>
      </c>
      <c r="J16" s="449">
        <v>2.5756226838011154E-2</v>
      </c>
      <c r="K16" s="449">
        <v>2.2229677824605831E-2</v>
      </c>
      <c r="L16" s="449">
        <v>7.2102050683566121E-2</v>
      </c>
      <c r="M16" s="300"/>
      <c r="N16" s="300"/>
      <c r="O16" s="300"/>
      <c r="P16" s="167"/>
      <c r="Q16" s="200"/>
      <c r="R16" s="77"/>
      <c r="S16" s="77"/>
    </row>
    <row r="17" spans="1:19" s="271" customFormat="1" ht="12.75" customHeight="1">
      <c r="A17" s="136" t="s">
        <v>1149</v>
      </c>
      <c r="B17" s="194" t="s">
        <v>1150</v>
      </c>
      <c r="C17" s="445" t="s">
        <v>1151</v>
      </c>
      <c r="D17" s="445" t="s">
        <v>112</v>
      </c>
      <c r="E17" s="114" t="s">
        <v>1152</v>
      </c>
      <c r="F17" s="114" t="s">
        <v>909</v>
      </c>
      <c r="G17" s="114" t="s">
        <v>1135</v>
      </c>
      <c r="H17" s="447">
        <v>89100147.370000005</v>
      </c>
      <c r="I17" s="448">
        <v>773.30328537478897</v>
      </c>
      <c r="J17" s="449">
        <v>9.4208341763246883E-2</v>
      </c>
      <c r="K17" s="449">
        <v>-2.584030487556177E-3</v>
      </c>
      <c r="L17" s="449">
        <v>-8.3628315267038067E-3</v>
      </c>
      <c r="M17" s="300"/>
      <c r="N17" s="300"/>
      <c r="O17" s="300"/>
      <c r="P17" s="167"/>
      <c r="Q17" s="200"/>
      <c r="R17" s="77"/>
      <c r="S17" s="77"/>
    </row>
    <row r="18" spans="1:19" s="271" customFormat="1" ht="12.75" customHeight="1">
      <c r="A18" s="136" t="s">
        <v>1153</v>
      </c>
      <c r="B18" s="194">
        <v>96069213114</v>
      </c>
      <c r="C18" s="445" t="s">
        <v>1154</v>
      </c>
      <c r="D18" s="445" t="s">
        <v>112</v>
      </c>
      <c r="E18" s="114" t="s">
        <v>1142</v>
      </c>
      <c r="F18" s="114" t="s">
        <v>909</v>
      </c>
      <c r="G18" s="114" t="s">
        <v>1139</v>
      </c>
      <c r="H18" s="447">
        <v>405149340.17000002</v>
      </c>
      <c r="I18" s="448">
        <v>155.5750449350555</v>
      </c>
      <c r="J18" s="449">
        <v>1.8423970349530805E-2</v>
      </c>
      <c r="K18" s="449">
        <v>9.5112691902277113E-4</v>
      </c>
      <c r="L18" s="449">
        <v>1.1353485488618809E-4</v>
      </c>
      <c r="M18" s="300"/>
      <c r="N18" s="300"/>
      <c r="O18" s="300"/>
      <c r="P18" s="167"/>
      <c r="Q18" s="200"/>
      <c r="R18" s="77"/>
      <c r="S18" s="77"/>
    </row>
    <row r="19" spans="1:19" s="271" customFormat="1" ht="12.75" customHeight="1">
      <c r="A19" s="136" t="s">
        <v>1155</v>
      </c>
      <c r="B19" s="194">
        <v>15448763136</v>
      </c>
      <c r="C19" s="445" t="s">
        <v>1156</v>
      </c>
      <c r="D19" s="445" t="s">
        <v>112</v>
      </c>
      <c r="E19" s="114" t="s">
        <v>1142</v>
      </c>
      <c r="F19" s="114" t="s">
        <v>909</v>
      </c>
      <c r="G19" s="114" t="s">
        <v>1135</v>
      </c>
      <c r="H19" s="447">
        <v>386643994.58999997</v>
      </c>
      <c r="I19" s="448">
        <v>903.79171426388882</v>
      </c>
      <c r="J19" s="449">
        <v>-2.3722967037155263E-3</v>
      </c>
      <c r="K19" s="449">
        <v>-5.4819132807581994E-5</v>
      </c>
      <c r="L19" s="449">
        <v>-5.6477692707520566E-3</v>
      </c>
      <c r="M19" s="300"/>
      <c r="N19" s="300"/>
      <c r="O19" s="300"/>
      <c r="P19" s="167"/>
      <c r="Q19" s="200"/>
      <c r="R19" s="77"/>
      <c r="S19" s="77"/>
    </row>
    <row r="20" spans="1:19" s="271" customFormat="1" ht="12.75" customHeight="1">
      <c r="A20" s="136" t="s">
        <v>1157</v>
      </c>
      <c r="B20" s="194">
        <v>66973781540</v>
      </c>
      <c r="C20" s="445" t="s">
        <v>1158</v>
      </c>
      <c r="D20" s="445" t="s">
        <v>913</v>
      </c>
      <c r="E20" s="114" t="s">
        <v>1138</v>
      </c>
      <c r="F20" s="114" t="s">
        <v>909</v>
      </c>
      <c r="G20" s="114" t="s">
        <v>1139</v>
      </c>
      <c r="H20" s="447">
        <v>11480630.0242</v>
      </c>
      <c r="I20" s="448">
        <v>131.19236414442921</v>
      </c>
      <c r="J20" s="449">
        <v>2.3859850663277005E-3</v>
      </c>
      <c r="K20" s="449">
        <v>-2.1869930999673937E-4</v>
      </c>
      <c r="L20" s="449">
        <v>4.7954887814650737E-2</v>
      </c>
      <c r="M20" s="300"/>
      <c r="N20" s="300"/>
      <c r="O20" s="300"/>
      <c r="P20" s="167"/>
      <c r="Q20" s="200"/>
      <c r="R20" s="77"/>
      <c r="S20" s="77"/>
    </row>
    <row r="21" spans="1:19" s="271" customFormat="1" ht="12.75" customHeight="1">
      <c r="A21" s="136" t="s">
        <v>1159</v>
      </c>
      <c r="B21" s="194">
        <v>16642777540</v>
      </c>
      <c r="C21" s="445" t="s">
        <v>1160</v>
      </c>
      <c r="D21" s="445" t="s">
        <v>913</v>
      </c>
      <c r="E21" s="114" t="s">
        <v>1134</v>
      </c>
      <c r="F21" s="114" t="s">
        <v>909</v>
      </c>
      <c r="G21" s="114" t="s">
        <v>1135</v>
      </c>
      <c r="H21" s="447">
        <v>5918746.9299999997</v>
      </c>
      <c r="I21" s="448">
        <v>756.01195773637096</v>
      </c>
      <c r="J21" s="449">
        <v>-5.358741993991023E-2</v>
      </c>
      <c r="K21" s="449">
        <v>-3.5599521525111033E-2</v>
      </c>
      <c r="L21" s="449">
        <v>1.4082496508770692E-2</v>
      </c>
      <c r="M21" s="300"/>
      <c r="N21" s="300"/>
      <c r="O21" s="300"/>
      <c r="P21" s="167"/>
      <c r="Q21" s="200"/>
      <c r="R21" s="77"/>
      <c r="S21" s="77"/>
    </row>
    <row r="22" spans="1:19" s="271" customFormat="1" ht="12.75" customHeight="1">
      <c r="A22" s="136" t="s">
        <v>1161</v>
      </c>
      <c r="B22" s="194">
        <v>30082084002</v>
      </c>
      <c r="C22" s="445" t="s">
        <v>1162</v>
      </c>
      <c r="D22" s="445" t="s">
        <v>913</v>
      </c>
      <c r="E22" s="114" t="s">
        <v>1152</v>
      </c>
      <c r="F22" s="114" t="s">
        <v>909</v>
      </c>
      <c r="G22" s="114" t="s">
        <v>1139</v>
      </c>
      <c r="H22" s="447">
        <v>7680356.4199999999</v>
      </c>
      <c r="I22" s="448">
        <v>8.8926160173243662</v>
      </c>
      <c r="J22" s="449">
        <v>-5.5567814606930499E-3</v>
      </c>
      <c r="K22" s="449">
        <v>-1.010672626989062E-3</v>
      </c>
      <c r="L22" s="449">
        <v>0.20251246456304028</v>
      </c>
      <c r="M22" s="300"/>
      <c r="N22" s="300"/>
      <c r="O22" s="300"/>
      <c r="P22" s="167"/>
      <c r="Q22" s="200"/>
      <c r="R22" s="77"/>
      <c r="S22" s="77"/>
    </row>
    <row r="23" spans="1:19" ht="12.75" customHeight="1">
      <c r="A23" s="136" t="s">
        <v>1163</v>
      </c>
      <c r="B23" s="194">
        <v>44832307529</v>
      </c>
      <c r="C23" s="445" t="s">
        <v>1164</v>
      </c>
      <c r="D23" s="445" t="s">
        <v>913</v>
      </c>
      <c r="E23" s="446" t="s">
        <v>1134</v>
      </c>
      <c r="F23" s="446" t="s">
        <v>909</v>
      </c>
      <c r="G23" s="446" t="s">
        <v>1135</v>
      </c>
      <c r="H23" s="447">
        <v>19554058.68</v>
      </c>
      <c r="I23" s="448">
        <v>992.66011827697139</v>
      </c>
      <c r="J23" s="449">
        <v>6.6115011758440811E-3</v>
      </c>
      <c r="K23" s="449">
        <v>1.0473190482521266E-2</v>
      </c>
      <c r="L23" s="449">
        <v>7.7117714771313794E-2</v>
      </c>
      <c r="M23" s="300"/>
      <c r="N23" s="300"/>
      <c r="O23" s="300"/>
      <c r="P23" s="167"/>
      <c r="Q23" s="200"/>
      <c r="R23" s="77"/>
      <c r="S23" s="77"/>
    </row>
    <row r="24" spans="1:19" s="271" customFormat="1" ht="12.75" customHeight="1">
      <c r="A24" s="136" t="s">
        <v>1165</v>
      </c>
      <c r="B24" s="194" t="s">
        <v>1166</v>
      </c>
      <c r="C24" s="445" t="s">
        <v>1167</v>
      </c>
      <c r="D24" s="445" t="s">
        <v>913</v>
      </c>
      <c r="E24" s="446" t="s">
        <v>1142</v>
      </c>
      <c r="F24" s="446" t="s">
        <v>909</v>
      </c>
      <c r="G24" s="446" t="s">
        <v>1139</v>
      </c>
      <c r="H24" s="447">
        <v>9740429.4900000002</v>
      </c>
      <c r="I24" s="448">
        <v>1016.5626117034592</v>
      </c>
      <c r="J24" s="449">
        <v>-4.2750261646828935E-4</v>
      </c>
      <c r="K24" s="449">
        <v>-5.3009155305283606E-4</v>
      </c>
      <c r="L24" s="449">
        <v>-6.0173066842228451E-4</v>
      </c>
      <c r="M24" s="300"/>
      <c r="N24" s="300"/>
      <c r="O24" s="300"/>
      <c r="P24" s="167"/>
      <c r="Q24" s="200"/>
      <c r="R24" s="77"/>
      <c r="S24" s="77"/>
    </row>
    <row r="25" spans="1:19" s="271" customFormat="1" ht="12.75" customHeight="1">
      <c r="A25" s="136" t="s">
        <v>1168</v>
      </c>
      <c r="B25" s="194">
        <v>30290598804</v>
      </c>
      <c r="C25" s="445" t="s">
        <v>1169</v>
      </c>
      <c r="D25" s="445" t="s">
        <v>913</v>
      </c>
      <c r="E25" s="446" t="s">
        <v>1134</v>
      </c>
      <c r="F25" s="446" t="s">
        <v>909</v>
      </c>
      <c r="G25" s="446" t="s">
        <v>1139</v>
      </c>
      <c r="H25" s="447">
        <v>33851077.289999999</v>
      </c>
      <c r="I25" s="448">
        <v>6.2307672399081229</v>
      </c>
      <c r="J25" s="449">
        <v>-1.9941989059575893E-2</v>
      </c>
      <c r="K25" s="449">
        <v>-2.3338599605694732E-2</v>
      </c>
      <c r="L25" s="449">
        <v>3.2775167576942099E-2</v>
      </c>
      <c r="M25" s="300"/>
      <c r="N25" s="300"/>
      <c r="O25" s="300"/>
      <c r="P25" s="167"/>
      <c r="Q25" s="200"/>
      <c r="R25" s="77"/>
      <c r="S25" s="77"/>
    </row>
    <row r="26" spans="1:19" s="271" customFormat="1" ht="12.75" customHeight="1">
      <c r="A26" s="136" t="s">
        <v>1170</v>
      </c>
      <c r="B26" s="194">
        <v>10423796399</v>
      </c>
      <c r="C26" s="445" t="s">
        <v>1171</v>
      </c>
      <c r="D26" s="445" t="s">
        <v>913</v>
      </c>
      <c r="E26" s="446" t="s">
        <v>1142</v>
      </c>
      <c r="F26" s="446" t="s">
        <v>909</v>
      </c>
      <c r="G26" s="446" t="s">
        <v>1139</v>
      </c>
      <c r="H26" s="447">
        <v>96766957.640000001</v>
      </c>
      <c r="I26" s="448">
        <v>1417.9951234439538</v>
      </c>
      <c r="J26" s="449">
        <v>6.7800529528723619E-2</v>
      </c>
      <c r="K26" s="449">
        <v>-1.5266638713791192E-3</v>
      </c>
      <c r="L26" s="449">
        <v>-4.2267146263930133E-4</v>
      </c>
      <c r="M26" s="300"/>
      <c r="N26" s="300"/>
      <c r="O26" s="300"/>
      <c r="P26" s="167"/>
      <c r="Q26" s="200"/>
      <c r="R26" s="77"/>
      <c r="S26" s="77"/>
    </row>
    <row r="27" spans="1:19" s="271" customFormat="1" ht="12.75" customHeight="1">
      <c r="A27" s="136" t="s">
        <v>1172</v>
      </c>
      <c r="B27" s="194">
        <v>86292133603</v>
      </c>
      <c r="C27" s="445" t="s">
        <v>1173</v>
      </c>
      <c r="D27" s="445" t="s">
        <v>913</v>
      </c>
      <c r="E27" s="446" t="s">
        <v>1152</v>
      </c>
      <c r="F27" s="446" t="s">
        <v>909</v>
      </c>
      <c r="G27" s="446" t="s">
        <v>1139</v>
      </c>
      <c r="H27" s="447">
        <v>15520510.59</v>
      </c>
      <c r="I27" s="448">
        <v>20.581915712238015</v>
      </c>
      <c r="J27" s="449">
        <v>-1.0794064651674318E-2</v>
      </c>
      <c r="K27" s="449">
        <v>1.5207589622812101E-3</v>
      </c>
      <c r="L27" s="449">
        <v>9.1079007069322371E-2</v>
      </c>
      <c r="M27" s="300"/>
      <c r="N27" s="300"/>
      <c r="O27" s="300"/>
      <c r="P27" s="167"/>
      <c r="Q27" s="200"/>
      <c r="R27" s="77"/>
      <c r="S27" s="77"/>
    </row>
    <row r="28" spans="1:19" s="271" customFormat="1" ht="12.75" customHeight="1">
      <c r="A28" s="136" t="s">
        <v>1174</v>
      </c>
      <c r="B28" s="194" t="s">
        <v>1175</v>
      </c>
      <c r="C28" s="445" t="s">
        <v>1176</v>
      </c>
      <c r="D28" s="445" t="s">
        <v>913</v>
      </c>
      <c r="E28" s="446" t="s">
        <v>1134</v>
      </c>
      <c r="F28" s="446" t="s">
        <v>909</v>
      </c>
      <c r="G28" s="446" t="s">
        <v>1139</v>
      </c>
      <c r="H28" s="447">
        <v>60151979.619999997</v>
      </c>
      <c r="I28" s="448">
        <v>21.134900321793204</v>
      </c>
      <c r="J28" s="449">
        <v>6.0255776212700951E-3</v>
      </c>
      <c r="K28" s="449">
        <v>1.4479581957045795E-2</v>
      </c>
      <c r="L28" s="449">
        <v>8.8135883457804542E-2</v>
      </c>
      <c r="M28" s="300"/>
      <c r="N28" s="300"/>
      <c r="O28" s="300"/>
      <c r="P28" s="167"/>
      <c r="Q28" s="200"/>
      <c r="R28" s="77"/>
      <c r="S28" s="77"/>
    </row>
    <row r="29" spans="1:19" ht="12.75" customHeight="1">
      <c r="A29" s="113" t="s">
        <v>1177</v>
      </c>
      <c r="B29" s="450">
        <v>84300431782</v>
      </c>
      <c r="C29" s="451" t="s">
        <v>1178</v>
      </c>
      <c r="D29" s="451" t="s">
        <v>151</v>
      </c>
      <c r="E29" s="114" t="s">
        <v>1134</v>
      </c>
      <c r="F29" s="114" t="s">
        <v>909</v>
      </c>
      <c r="G29" s="114" t="s">
        <v>1139</v>
      </c>
      <c r="H29" s="447">
        <v>27814422.539299998</v>
      </c>
      <c r="I29" s="448">
        <v>128.72605582677036</v>
      </c>
      <c r="J29" s="449">
        <v>6.6820821116126972E-3</v>
      </c>
      <c r="K29" s="449">
        <v>3.3044771048006849E-2</v>
      </c>
      <c r="L29" s="449">
        <v>0.14458304092481811</v>
      </c>
      <c r="M29" s="300"/>
      <c r="N29" s="300"/>
      <c r="O29" s="300"/>
      <c r="P29" s="167"/>
      <c r="Q29" s="200"/>
      <c r="R29" s="77"/>
      <c r="S29" s="77"/>
    </row>
    <row r="30" spans="1:19" s="271" customFormat="1" ht="12.75" customHeight="1">
      <c r="A30" s="113" t="s">
        <v>1179</v>
      </c>
      <c r="B30" s="450" t="s">
        <v>1180</v>
      </c>
      <c r="C30" s="451" t="s">
        <v>1181</v>
      </c>
      <c r="D30" s="451" t="s">
        <v>151</v>
      </c>
      <c r="E30" s="114" t="s">
        <v>1134</v>
      </c>
      <c r="F30" s="114" t="s">
        <v>909</v>
      </c>
      <c r="G30" s="114" t="s">
        <v>1182</v>
      </c>
      <c r="H30" s="447">
        <v>7563748.1402000003</v>
      </c>
      <c r="I30" s="448">
        <v>164.74748313539143</v>
      </c>
      <c r="J30" s="449">
        <v>5.7971013577086339E-2</v>
      </c>
      <c r="K30" s="449">
        <v>4.1833467452465189E-2</v>
      </c>
      <c r="L30" s="449">
        <v>0.11014984945752482</v>
      </c>
      <c r="M30" s="300"/>
      <c r="N30" s="300"/>
      <c r="O30" s="300"/>
      <c r="P30" s="167"/>
      <c r="Q30" s="200"/>
      <c r="R30" s="77"/>
      <c r="S30" s="77"/>
    </row>
    <row r="31" spans="1:19" s="271" customFormat="1" ht="12.75" customHeight="1">
      <c r="A31" s="113" t="s">
        <v>1183</v>
      </c>
      <c r="B31" s="450" t="s">
        <v>1184</v>
      </c>
      <c r="C31" s="451" t="s">
        <v>1185</v>
      </c>
      <c r="D31" s="451" t="s">
        <v>1186</v>
      </c>
      <c r="E31" s="114" t="s">
        <v>1138</v>
      </c>
      <c r="F31" s="114" t="s">
        <v>909</v>
      </c>
      <c r="G31" s="114" t="s">
        <v>1135</v>
      </c>
      <c r="H31" s="447">
        <v>76588147.760000005</v>
      </c>
      <c r="I31" s="448">
        <v>816.5670041495647</v>
      </c>
      <c r="J31" s="449">
        <v>7.6218937296164135E-2</v>
      </c>
      <c r="K31" s="449">
        <v>-3.3841195547035241E-4</v>
      </c>
      <c r="L31" s="449">
        <v>2.0986141579382167E-3</v>
      </c>
      <c r="M31" s="300"/>
      <c r="N31" s="300"/>
      <c r="O31" s="300"/>
      <c r="P31" s="167"/>
      <c r="Q31" s="200"/>
      <c r="R31" s="77"/>
      <c r="S31" s="77"/>
    </row>
    <row r="32" spans="1:19" s="271" customFormat="1" ht="12.75" customHeight="1">
      <c r="A32" s="458" t="s">
        <v>1187</v>
      </c>
      <c r="B32" s="450">
        <v>80921653541</v>
      </c>
      <c r="C32" s="451" t="s">
        <v>1188</v>
      </c>
      <c r="D32" s="451" t="s">
        <v>1186</v>
      </c>
      <c r="E32" s="114" t="s">
        <v>1134</v>
      </c>
      <c r="F32" s="114" t="s">
        <v>909</v>
      </c>
      <c r="G32" s="114" t="s">
        <v>1139</v>
      </c>
      <c r="H32" s="447">
        <v>34166588.140000001</v>
      </c>
      <c r="I32" s="448">
        <v>135.08035525177135</v>
      </c>
      <c r="J32" s="449">
        <v>3.2104778703545112E-2</v>
      </c>
      <c r="K32" s="449">
        <v>2.1455749573296101E-2</v>
      </c>
      <c r="L32" s="449">
        <v>8.3300743243063025E-2</v>
      </c>
      <c r="M32" s="300"/>
      <c r="N32" s="300"/>
      <c r="O32" s="300"/>
      <c r="P32" s="167"/>
      <c r="Q32" s="200"/>
      <c r="R32" s="77"/>
      <c r="S32" s="77"/>
    </row>
    <row r="33" spans="1:19" s="271" customFormat="1" ht="12.75" customHeight="1">
      <c r="A33" s="458" t="s">
        <v>1189</v>
      </c>
      <c r="B33" s="450">
        <v>43449016606</v>
      </c>
      <c r="C33" s="451" t="s">
        <v>1190</v>
      </c>
      <c r="D33" s="451" t="s">
        <v>1186</v>
      </c>
      <c r="E33" s="114" t="s">
        <v>1138</v>
      </c>
      <c r="F33" s="114" t="s">
        <v>909</v>
      </c>
      <c r="G33" s="114" t="s">
        <v>1139</v>
      </c>
      <c r="H33" s="447">
        <v>83716012.239999995</v>
      </c>
      <c r="I33" s="448">
        <v>123.86022430414297</v>
      </c>
      <c r="J33" s="449">
        <v>2.4127658730543455E-2</v>
      </c>
      <c r="K33" s="449">
        <v>2.2276281159966604E-2</v>
      </c>
      <c r="L33" s="449">
        <v>8.1125264099649819E-2</v>
      </c>
      <c r="M33" s="300"/>
      <c r="N33" s="300"/>
      <c r="O33" s="300"/>
      <c r="P33" s="167"/>
      <c r="Q33" s="200"/>
      <c r="R33" s="77"/>
      <c r="S33" s="77"/>
    </row>
    <row r="34" spans="1:19" s="271" customFormat="1" ht="12.75" customHeight="1">
      <c r="A34" s="458" t="s">
        <v>1191</v>
      </c>
      <c r="B34" s="450">
        <v>70498146370</v>
      </c>
      <c r="C34" s="451" t="s">
        <v>1192</v>
      </c>
      <c r="D34" s="451" t="s">
        <v>1186</v>
      </c>
      <c r="E34" s="114" t="s">
        <v>1142</v>
      </c>
      <c r="F34" s="114" t="s">
        <v>909</v>
      </c>
      <c r="G34" s="114" t="s">
        <v>1135</v>
      </c>
      <c r="H34" s="447">
        <v>21201251.289999999</v>
      </c>
      <c r="I34" s="448">
        <v>809.16905143718407</v>
      </c>
      <c r="J34" s="449">
        <v>5.5494125514170545E-3</v>
      </c>
      <c r="K34" s="449">
        <v>3.0515401339537007E-4</v>
      </c>
      <c r="L34" s="449">
        <v>3.8784571710863691E-3</v>
      </c>
      <c r="M34" s="300"/>
      <c r="N34" s="300"/>
      <c r="O34" s="300"/>
      <c r="P34" s="167"/>
      <c r="Q34" s="200"/>
      <c r="R34" s="77"/>
      <c r="S34" s="77"/>
    </row>
    <row r="35" spans="1:19" s="271" customFormat="1" ht="12.75" customHeight="1">
      <c r="A35" s="458" t="s">
        <v>1193</v>
      </c>
      <c r="B35" s="450" t="s">
        <v>1194</v>
      </c>
      <c r="C35" s="451" t="s">
        <v>1195</v>
      </c>
      <c r="D35" s="451" t="s">
        <v>1186</v>
      </c>
      <c r="E35" s="114" t="s">
        <v>1142</v>
      </c>
      <c r="F35" s="114" t="s">
        <v>909</v>
      </c>
      <c r="G35" s="114" t="s">
        <v>1139</v>
      </c>
      <c r="H35" s="447">
        <v>277554408.98000002</v>
      </c>
      <c r="I35" s="448">
        <v>144.83982791150532</v>
      </c>
      <c r="J35" s="449">
        <v>-3.6465461194207238E-2</v>
      </c>
      <c r="K35" s="449">
        <v>1.7489151404470604E-4</v>
      </c>
      <c r="L35" s="449">
        <v>6.5626171678090373E-4</v>
      </c>
      <c r="M35" s="300"/>
      <c r="N35" s="300"/>
      <c r="O35" s="300"/>
      <c r="P35" s="167"/>
      <c r="Q35" s="200"/>
      <c r="R35" s="77"/>
      <c r="S35" s="77"/>
    </row>
    <row r="36" spans="1:19" s="271" customFormat="1" ht="12.75" customHeight="1">
      <c r="A36" s="458" t="s">
        <v>1196</v>
      </c>
      <c r="B36" s="450" t="s">
        <v>1197</v>
      </c>
      <c r="C36" s="451" t="s">
        <v>1198</v>
      </c>
      <c r="D36" s="451" t="s">
        <v>1186</v>
      </c>
      <c r="E36" s="114" t="s">
        <v>1142</v>
      </c>
      <c r="F36" s="114" t="s">
        <v>909</v>
      </c>
      <c r="G36" s="114" t="s">
        <v>1135</v>
      </c>
      <c r="H36" s="447">
        <v>379922184.64999998</v>
      </c>
      <c r="I36" s="448">
        <v>1307.3808872321097</v>
      </c>
      <c r="J36" s="449">
        <v>-8.5176432699183291E-3</v>
      </c>
      <c r="K36" s="449">
        <v>-1.0570136349444814E-3</v>
      </c>
      <c r="L36" s="449">
        <v>-1.6359987066887571E-2</v>
      </c>
      <c r="M36" s="300"/>
      <c r="N36" s="300"/>
      <c r="O36" s="300"/>
      <c r="P36" s="167"/>
      <c r="Q36" s="200"/>
      <c r="R36" s="77"/>
      <c r="S36" s="77"/>
    </row>
    <row r="37" spans="1:19" s="271" customFormat="1" ht="12.75" customHeight="1">
      <c r="A37" s="458" t="s">
        <v>1199</v>
      </c>
      <c r="B37" s="450">
        <v>99792542550</v>
      </c>
      <c r="C37" s="451" t="s">
        <v>1200</v>
      </c>
      <c r="D37" s="451" t="s">
        <v>121</v>
      </c>
      <c r="E37" s="114" t="s">
        <v>1138</v>
      </c>
      <c r="F37" s="114" t="s">
        <v>123</v>
      </c>
      <c r="G37" s="114" t="s">
        <v>1135</v>
      </c>
      <c r="H37" s="447">
        <v>85910635.194900006</v>
      </c>
      <c r="I37" s="448">
        <v>126.8648</v>
      </c>
      <c r="J37" s="449">
        <v>5.2392923885906661E-3</v>
      </c>
      <c r="K37" s="449">
        <v>5.0169979391518904E-3</v>
      </c>
      <c r="L37" s="449">
        <v>4.1482037809725147E-2</v>
      </c>
      <c r="M37" s="300"/>
      <c r="N37" s="300"/>
      <c r="O37" s="300"/>
      <c r="P37" s="167"/>
      <c r="Q37" s="200"/>
      <c r="R37" s="77"/>
      <c r="S37" s="77"/>
    </row>
    <row r="38" spans="1:19" s="271" customFormat="1" ht="12.75" customHeight="1">
      <c r="A38" s="458" t="s">
        <v>909</v>
      </c>
      <c r="B38" s="450" t="s">
        <v>909</v>
      </c>
      <c r="C38" s="451" t="s">
        <v>909</v>
      </c>
      <c r="D38" s="451" t="s">
        <v>909</v>
      </c>
      <c r="E38" s="114" t="s">
        <v>909</v>
      </c>
      <c r="F38" s="114" t="s">
        <v>124</v>
      </c>
      <c r="G38" s="114" t="s">
        <v>1135</v>
      </c>
      <c r="H38" s="447">
        <v>19015151.259</v>
      </c>
      <c r="I38" s="448">
        <v>123.94450000000001</v>
      </c>
      <c r="J38" s="449">
        <v>0.11185490624725247</v>
      </c>
      <c r="K38" s="449">
        <v>4.6003498532938281E-3</v>
      </c>
      <c r="L38" s="449">
        <v>3.9745793684390573E-2</v>
      </c>
      <c r="M38" s="300"/>
      <c r="N38" s="300"/>
      <c r="O38" s="300"/>
      <c r="P38" s="167"/>
      <c r="Q38" s="200"/>
      <c r="R38" s="77"/>
      <c r="S38" s="77"/>
    </row>
    <row r="39" spans="1:19" s="271" customFormat="1" ht="12.75" customHeight="1">
      <c r="A39" s="458" t="s">
        <v>909</v>
      </c>
      <c r="B39" s="450" t="s">
        <v>909</v>
      </c>
      <c r="C39" s="451" t="s">
        <v>909</v>
      </c>
      <c r="D39" s="451" t="s">
        <v>909</v>
      </c>
      <c r="E39" s="114" t="s">
        <v>909</v>
      </c>
      <c r="F39" s="114" t="s">
        <v>125</v>
      </c>
      <c r="G39" s="114" t="s">
        <v>1135</v>
      </c>
      <c r="H39" s="447">
        <v>10.9665</v>
      </c>
      <c r="I39" s="448">
        <v>0</v>
      </c>
      <c r="J39" s="449">
        <v>4.3226214134606256E-3</v>
      </c>
      <c r="K39" s="449" t="s">
        <v>909</v>
      </c>
      <c r="L39" s="449" t="s">
        <v>909</v>
      </c>
      <c r="M39" s="300"/>
      <c r="N39" s="300"/>
      <c r="O39" s="300"/>
      <c r="P39" s="167"/>
      <c r="Q39" s="200"/>
      <c r="R39" s="77"/>
      <c r="S39" s="77"/>
    </row>
    <row r="40" spans="1:19" s="271" customFormat="1" ht="12.75" customHeight="1">
      <c r="A40" s="458" t="s">
        <v>1201</v>
      </c>
      <c r="B40" s="450">
        <v>48827873221</v>
      </c>
      <c r="C40" s="451" t="s">
        <v>1202</v>
      </c>
      <c r="D40" s="451" t="s">
        <v>121</v>
      </c>
      <c r="E40" s="114" t="s">
        <v>1142</v>
      </c>
      <c r="F40" s="114" t="s">
        <v>123</v>
      </c>
      <c r="G40" s="114" t="s">
        <v>1135</v>
      </c>
      <c r="H40" s="447">
        <v>196814530.80239999</v>
      </c>
      <c r="I40" s="448">
        <v>1863.8257000000001</v>
      </c>
      <c r="J40" s="449">
        <v>-3.0221977970612324E-2</v>
      </c>
      <c r="K40" s="449">
        <v>2.1997456957667527E-3</v>
      </c>
      <c r="L40" s="449">
        <v>-1.8452157342700337E-2</v>
      </c>
      <c r="M40" s="300"/>
      <c r="N40" s="300"/>
      <c r="O40" s="300"/>
      <c r="P40" s="167"/>
      <c r="Q40" s="200"/>
      <c r="R40" s="77"/>
      <c r="S40" s="77"/>
    </row>
    <row r="41" spans="1:19" s="271" customFormat="1" ht="12.75" customHeight="1">
      <c r="A41" s="458" t="s">
        <v>909</v>
      </c>
      <c r="B41" s="450" t="s">
        <v>909</v>
      </c>
      <c r="C41" s="451" t="s">
        <v>909</v>
      </c>
      <c r="D41" s="451" t="s">
        <v>909</v>
      </c>
      <c r="E41" s="114" t="s">
        <v>909</v>
      </c>
      <c r="F41" s="114" t="s">
        <v>124</v>
      </c>
      <c r="G41" s="114" t="s">
        <v>1135</v>
      </c>
      <c r="H41" s="447">
        <v>234494951.97760001</v>
      </c>
      <c r="I41" s="448">
        <v>1804.1686999999999</v>
      </c>
      <c r="J41" s="449">
        <v>-0.12568766974740342</v>
      </c>
      <c r="K41" s="449">
        <v>1.7859948392753289E-3</v>
      </c>
      <c r="L41" s="449">
        <v>-2.0075586349330043E-2</v>
      </c>
      <c r="M41" s="300"/>
      <c r="N41" s="300"/>
      <c r="O41" s="300"/>
      <c r="P41" s="167"/>
      <c r="Q41" s="200"/>
      <c r="R41" s="77"/>
      <c r="S41" s="77"/>
    </row>
    <row r="42" spans="1:19" s="271" customFormat="1" ht="12.75" customHeight="1">
      <c r="A42" s="458" t="s">
        <v>1504</v>
      </c>
      <c r="B42" s="450" t="s">
        <v>1512</v>
      </c>
      <c r="C42" s="451" t="s">
        <v>1513</v>
      </c>
      <c r="D42" s="451" t="s">
        <v>121</v>
      </c>
      <c r="E42" s="114" t="s">
        <v>1152</v>
      </c>
      <c r="F42" s="114" t="s">
        <v>123</v>
      </c>
      <c r="G42" s="114" t="s">
        <v>1135</v>
      </c>
      <c r="H42" s="447">
        <v>4555089.1045000004</v>
      </c>
      <c r="I42" s="448">
        <v>760.44219999999996</v>
      </c>
      <c r="J42" s="449" t="s">
        <v>909</v>
      </c>
      <c r="K42" s="449" t="s">
        <v>909</v>
      </c>
      <c r="L42" s="449" t="s">
        <v>909</v>
      </c>
      <c r="M42" s="300"/>
      <c r="N42" s="300"/>
      <c r="O42" s="300"/>
      <c r="P42" s="167"/>
      <c r="Q42" s="200"/>
      <c r="R42" s="77"/>
      <c r="S42" s="77"/>
    </row>
    <row r="43" spans="1:19" s="271" customFormat="1" ht="12.75" customHeight="1">
      <c r="A43" s="458" t="s">
        <v>909</v>
      </c>
      <c r="B43" s="450" t="s">
        <v>909</v>
      </c>
      <c r="C43" s="451" t="s">
        <v>909</v>
      </c>
      <c r="D43" s="451" t="s">
        <v>909</v>
      </c>
      <c r="E43" s="114" t="s">
        <v>909</v>
      </c>
      <c r="F43" s="114" t="s">
        <v>124</v>
      </c>
      <c r="G43" s="114" t="s">
        <v>1135</v>
      </c>
      <c r="H43" s="447">
        <v>11437046.375800001</v>
      </c>
      <c r="I43" s="448">
        <v>760.68370000000004</v>
      </c>
      <c r="J43" s="449">
        <v>8.84894099805551E-2</v>
      </c>
      <c r="K43" s="449">
        <v>2.1149917905389781E-3</v>
      </c>
      <c r="L43" s="449" t="s">
        <v>909</v>
      </c>
      <c r="M43" s="300"/>
      <c r="N43" s="300"/>
      <c r="O43" s="300"/>
      <c r="P43" s="167"/>
      <c r="Q43" s="200"/>
      <c r="R43" s="77"/>
      <c r="S43" s="77"/>
    </row>
    <row r="44" spans="1:19" s="271" customFormat="1" ht="12.75" customHeight="1">
      <c r="A44" s="458" t="s">
        <v>909</v>
      </c>
      <c r="B44" s="450" t="s">
        <v>909</v>
      </c>
      <c r="C44" s="451" t="s">
        <v>909</v>
      </c>
      <c r="D44" s="451" t="s">
        <v>909</v>
      </c>
      <c r="E44" s="114" t="s">
        <v>909</v>
      </c>
      <c r="F44" s="114" t="s">
        <v>125</v>
      </c>
      <c r="G44" s="114" t="s">
        <v>1135</v>
      </c>
      <c r="H44" s="447">
        <v>0</v>
      </c>
      <c r="I44" s="448">
        <v>0</v>
      </c>
      <c r="J44" s="449" t="s">
        <v>909</v>
      </c>
      <c r="K44" s="449" t="s">
        <v>909</v>
      </c>
      <c r="L44" s="449" t="s">
        <v>909</v>
      </c>
      <c r="M44" s="300"/>
      <c r="N44" s="300"/>
      <c r="O44" s="300"/>
      <c r="P44" s="167"/>
      <c r="Q44" s="200"/>
      <c r="R44" s="77"/>
      <c r="S44" s="77"/>
    </row>
    <row r="45" spans="1:19" s="271" customFormat="1" ht="12.75" customHeight="1">
      <c r="A45" s="458" t="s">
        <v>1354</v>
      </c>
      <c r="B45" s="450" t="s">
        <v>1355</v>
      </c>
      <c r="C45" s="451" t="s">
        <v>1356</v>
      </c>
      <c r="D45" s="451" t="s">
        <v>121</v>
      </c>
      <c r="E45" s="114" t="s">
        <v>1134</v>
      </c>
      <c r="F45" s="114" t="s">
        <v>909</v>
      </c>
      <c r="G45" s="114" t="s">
        <v>1139</v>
      </c>
      <c r="H45" s="447">
        <v>27696306.829999998</v>
      </c>
      <c r="I45" s="448">
        <v>112.03554399093888</v>
      </c>
      <c r="J45" s="449">
        <v>5.7696940881652781E-2</v>
      </c>
      <c r="K45" s="449">
        <v>5.7848224013334892E-4</v>
      </c>
      <c r="L45" s="449">
        <v>7.9984910636250461E-2</v>
      </c>
      <c r="M45" s="300"/>
      <c r="N45" s="300"/>
      <c r="O45" s="300"/>
      <c r="P45" s="167"/>
      <c r="Q45" s="200"/>
      <c r="R45" s="77"/>
      <c r="S45" s="77"/>
    </row>
    <row r="46" spans="1:19" s="271" customFormat="1" ht="12.75" customHeight="1">
      <c r="A46" s="458" t="s">
        <v>1203</v>
      </c>
      <c r="B46" s="450" t="s">
        <v>1204</v>
      </c>
      <c r="C46" s="451" t="s">
        <v>1205</v>
      </c>
      <c r="D46" s="451" t="s">
        <v>121</v>
      </c>
      <c r="E46" s="114" t="s">
        <v>1142</v>
      </c>
      <c r="F46" s="114" t="s">
        <v>123</v>
      </c>
      <c r="G46" s="114" t="s">
        <v>1182</v>
      </c>
      <c r="H46" s="447">
        <v>18313139.130199999</v>
      </c>
      <c r="I46" s="448">
        <v>664.70690000000002</v>
      </c>
      <c r="J46" s="449">
        <v>-0.15937258910826624</v>
      </c>
      <c r="K46" s="449">
        <v>7.4895954466902559E-4</v>
      </c>
      <c r="L46" s="449">
        <v>-2.017871678097749E-3</v>
      </c>
      <c r="M46" s="300"/>
      <c r="N46" s="300"/>
      <c r="O46" s="300"/>
      <c r="P46" s="167"/>
      <c r="Q46" s="200"/>
      <c r="R46" s="77"/>
      <c r="S46" s="77"/>
    </row>
    <row r="47" spans="1:19" s="271" customFormat="1" ht="12.75" customHeight="1">
      <c r="A47" s="458" t="s">
        <v>909</v>
      </c>
      <c r="B47" s="450" t="s">
        <v>909</v>
      </c>
      <c r="C47" s="451" t="s">
        <v>909</v>
      </c>
      <c r="D47" s="451" t="s">
        <v>909</v>
      </c>
      <c r="E47" s="114" t="s">
        <v>909</v>
      </c>
      <c r="F47" s="114" t="s">
        <v>124</v>
      </c>
      <c r="G47" s="114" t="s">
        <v>1182</v>
      </c>
      <c r="H47" s="447">
        <v>933025.19960000005</v>
      </c>
      <c r="I47" s="448">
        <v>651.4425</v>
      </c>
      <c r="J47" s="449">
        <v>-3.3195470371751967E-2</v>
      </c>
      <c r="K47" s="449">
        <v>3.2795625699999498E-4</v>
      </c>
      <c r="L47" s="449">
        <v>-3.6468160361156077E-3</v>
      </c>
      <c r="M47" s="300"/>
      <c r="N47" s="300"/>
      <c r="O47" s="300"/>
      <c r="P47" s="167"/>
      <c r="Q47" s="200"/>
      <c r="R47" s="77"/>
      <c r="S47" s="77"/>
    </row>
    <row r="48" spans="1:19" ht="12.75" customHeight="1">
      <c r="A48" s="113" t="s">
        <v>1206</v>
      </c>
      <c r="B48" s="450" t="s">
        <v>1207</v>
      </c>
      <c r="C48" s="451" t="s">
        <v>1208</v>
      </c>
      <c r="D48" s="451" t="s">
        <v>121</v>
      </c>
      <c r="E48" s="114" t="s">
        <v>1142</v>
      </c>
      <c r="F48" s="114" t="s">
        <v>909</v>
      </c>
      <c r="G48" s="114" t="s">
        <v>1135</v>
      </c>
      <c r="H48" s="447">
        <v>10953331.529999999</v>
      </c>
      <c r="I48" s="448">
        <v>730.22210199999995</v>
      </c>
      <c r="J48" s="449">
        <v>-1.1122230601081973E-2</v>
      </c>
      <c r="K48" s="449">
        <v>-9.0000176922646613E-3</v>
      </c>
      <c r="L48" s="449">
        <v>-3.0235999770496402E-2</v>
      </c>
      <c r="M48" s="300"/>
      <c r="N48" s="300"/>
      <c r="O48" s="300"/>
      <c r="P48" s="167"/>
      <c r="Q48" s="200"/>
      <c r="R48" s="77"/>
      <c r="S48" s="77"/>
    </row>
    <row r="49" spans="1:19" ht="12.75" customHeight="1">
      <c r="A49" s="458" t="s">
        <v>1209</v>
      </c>
      <c r="B49" s="450">
        <v>22443293291</v>
      </c>
      <c r="C49" s="451" t="s">
        <v>1210</v>
      </c>
      <c r="D49" s="451" t="s">
        <v>121</v>
      </c>
      <c r="E49" s="114" t="s">
        <v>1142</v>
      </c>
      <c r="F49" s="114" t="s">
        <v>123</v>
      </c>
      <c r="G49" s="114" t="s">
        <v>1135</v>
      </c>
      <c r="H49" s="447">
        <v>110118109.5095</v>
      </c>
      <c r="I49" s="448">
        <v>116.3207</v>
      </c>
      <c r="J49" s="449">
        <v>-1.3590960721758583E-2</v>
      </c>
      <c r="K49" s="449">
        <v>-7.1980805300849715E-3</v>
      </c>
      <c r="L49" s="449">
        <v>-2.8316124025222211E-2</v>
      </c>
      <c r="M49" s="300"/>
      <c r="N49" s="300"/>
      <c r="O49" s="300"/>
      <c r="P49" s="167"/>
      <c r="Q49" s="200"/>
      <c r="R49" s="77"/>
      <c r="S49" s="77"/>
    </row>
    <row r="50" spans="1:19" ht="12.75" customHeight="1">
      <c r="A50" s="113" t="s">
        <v>909</v>
      </c>
      <c r="B50" s="194" t="s">
        <v>909</v>
      </c>
      <c r="C50" s="445" t="s">
        <v>909</v>
      </c>
      <c r="D50" s="451" t="s">
        <v>909</v>
      </c>
      <c r="E50" s="114" t="s">
        <v>909</v>
      </c>
      <c r="F50" s="114" t="s">
        <v>124</v>
      </c>
      <c r="G50" s="114" t="s">
        <v>1135</v>
      </c>
      <c r="H50" s="452">
        <v>1805895.1203999999</v>
      </c>
      <c r="I50" s="453">
        <v>114.7495</v>
      </c>
      <c r="J50" s="449">
        <v>0.28088557003464687</v>
      </c>
      <c r="K50" s="449">
        <v>-7.6529017188214921E-3</v>
      </c>
      <c r="L50" s="449">
        <v>-2.995986432826081E-2</v>
      </c>
      <c r="M50" s="300"/>
      <c r="N50" s="300"/>
      <c r="O50" s="300"/>
      <c r="P50" s="167"/>
      <c r="Q50" s="200"/>
      <c r="R50" s="77"/>
      <c r="S50" s="77"/>
    </row>
    <row r="51" spans="1:19" ht="12.75" customHeight="1">
      <c r="A51" s="454" t="s">
        <v>1211</v>
      </c>
      <c r="B51" s="455">
        <v>61691616181</v>
      </c>
      <c r="C51" s="931" t="s">
        <v>1212</v>
      </c>
      <c r="D51" s="451" t="s">
        <v>121</v>
      </c>
      <c r="E51" s="446" t="s">
        <v>1134</v>
      </c>
      <c r="F51" s="446" t="s">
        <v>123</v>
      </c>
      <c r="G51" s="446" t="s">
        <v>1135</v>
      </c>
      <c r="H51" s="115">
        <v>129702192.0037</v>
      </c>
      <c r="I51" s="116">
        <v>125.50190000000001</v>
      </c>
      <c r="J51" s="449">
        <v>1.6524270542163988E-2</v>
      </c>
      <c r="K51" s="449">
        <v>1.4690867103701599E-2</v>
      </c>
      <c r="L51" s="449">
        <v>9.8916952547994708E-2</v>
      </c>
      <c r="M51" s="300"/>
      <c r="N51" s="300"/>
      <c r="O51" s="300"/>
      <c r="P51" s="167"/>
      <c r="Q51" s="200"/>
      <c r="R51" s="77"/>
      <c r="S51" s="77"/>
    </row>
    <row r="52" spans="1:19" ht="12.75" customHeight="1">
      <c r="A52" s="113" t="s">
        <v>909</v>
      </c>
      <c r="B52" s="194" t="s">
        <v>909</v>
      </c>
      <c r="C52" s="445" t="s">
        <v>909</v>
      </c>
      <c r="D52" s="451" t="s">
        <v>909</v>
      </c>
      <c r="E52" s="114" t="s">
        <v>909</v>
      </c>
      <c r="F52" s="114" t="s">
        <v>124</v>
      </c>
      <c r="G52" s="114" t="s">
        <v>1135</v>
      </c>
      <c r="H52" s="447">
        <v>6824817.4513999997</v>
      </c>
      <c r="I52" s="448">
        <v>122.3339</v>
      </c>
      <c r="J52" s="449">
        <v>9.4937500135738651E-2</v>
      </c>
      <c r="K52" s="449">
        <v>1.3855646220084061E-2</v>
      </c>
      <c r="L52" s="449">
        <v>9.5366212587640442E-2</v>
      </c>
      <c r="M52" s="300"/>
      <c r="N52" s="300"/>
      <c r="O52" s="300"/>
      <c r="P52" s="167"/>
      <c r="Q52" s="200"/>
      <c r="R52" s="77"/>
      <c r="S52" s="77"/>
    </row>
    <row r="53" spans="1:19" ht="12.75" customHeight="1">
      <c r="A53" s="136" t="s">
        <v>909</v>
      </c>
      <c r="B53" s="194" t="s">
        <v>909</v>
      </c>
      <c r="C53" s="445" t="s">
        <v>909</v>
      </c>
      <c r="D53" s="451" t="s">
        <v>909</v>
      </c>
      <c r="E53" s="114" t="s">
        <v>909</v>
      </c>
      <c r="F53" s="114" t="s">
        <v>125</v>
      </c>
      <c r="G53" s="114" t="s">
        <v>1135</v>
      </c>
      <c r="H53" s="447">
        <v>21.2178</v>
      </c>
      <c r="I53" s="448">
        <v>0</v>
      </c>
      <c r="J53" s="449">
        <v>1.4167311938971583E-2</v>
      </c>
      <c r="K53" s="449" t="s">
        <v>909</v>
      </c>
      <c r="L53" s="449" t="s">
        <v>909</v>
      </c>
      <c r="M53" s="300"/>
      <c r="N53" s="300"/>
      <c r="O53" s="300"/>
      <c r="P53" s="167"/>
      <c r="Q53" s="200"/>
      <c r="R53" s="77"/>
      <c r="S53" s="77"/>
    </row>
    <row r="54" spans="1:19" ht="12.75" customHeight="1">
      <c r="A54" s="113" t="s">
        <v>909</v>
      </c>
      <c r="B54" s="194" t="s">
        <v>909</v>
      </c>
      <c r="C54" s="445" t="s">
        <v>909</v>
      </c>
      <c r="D54" s="451" t="s">
        <v>909</v>
      </c>
      <c r="E54" s="114" t="s">
        <v>909</v>
      </c>
      <c r="F54" s="114" t="s">
        <v>1134</v>
      </c>
      <c r="G54" s="114" t="s">
        <v>1135</v>
      </c>
      <c r="H54" s="447">
        <v>851107.34699999995</v>
      </c>
      <c r="I54" s="448">
        <v>127.2045</v>
      </c>
      <c r="J54" s="449">
        <v>2.6666736839514371E-2</v>
      </c>
      <c r="K54" s="449">
        <v>1.5514959417612939E-2</v>
      </c>
      <c r="L54" s="449">
        <v>0.10245310259812657</v>
      </c>
      <c r="M54" s="300"/>
      <c r="N54" s="300"/>
      <c r="O54" s="300"/>
      <c r="P54" s="167"/>
      <c r="Q54" s="200"/>
      <c r="R54" s="77"/>
      <c r="S54" s="77"/>
    </row>
    <row r="55" spans="1:19" s="271" customFormat="1" ht="12.75" customHeight="1">
      <c r="A55" s="113" t="s">
        <v>1505</v>
      </c>
      <c r="B55" s="194" t="s">
        <v>1510</v>
      </c>
      <c r="C55" s="445" t="s">
        <v>1511</v>
      </c>
      <c r="D55" s="451" t="s">
        <v>121</v>
      </c>
      <c r="E55" s="114" t="s">
        <v>1134</v>
      </c>
      <c r="F55" s="114" t="s">
        <v>123</v>
      </c>
      <c r="G55" s="114" t="s">
        <v>1182</v>
      </c>
      <c r="H55" s="447">
        <v>22234079.468899999</v>
      </c>
      <c r="I55" s="448">
        <v>657.16759999999999</v>
      </c>
      <c r="J55" s="449">
        <v>137.62584969013952</v>
      </c>
      <c r="K55" s="449">
        <v>4.5697573251530343E-2</v>
      </c>
      <c r="L55" s="449" t="s">
        <v>909</v>
      </c>
      <c r="M55" s="300"/>
      <c r="N55" s="300"/>
      <c r="O55" s="300"/>
      <c r="P55" s="167"/>
      <c r="Q55" s="200"/>
      <c r="R55" s="77"/>
      <c r="S55" s="77"/>
    </row>
    <row r="56" spans="1:19" ht="12.75" customHeight="1">
      <c r="A56" s="113" t="s">
        <v>909</v>
      </c>
      <c r="B56" s="194" t="s">
        <v>909</v>
      </c>
      <c r="C56" s="445" t="s">
        <v>909</v>
      </c>
      <c r="D56" s="451" t="s">
        <v>909</v>
      </c>
      <c r="E56" s="114" t="s">
        <v>909</v>
      </c>
      <c r="F56" s="114" t="s">
        <v>124</v>
      </c>
      <c r="G56" s="114" t="s">
        <v>1182</v>
      </c>
      <c r="H56" s="447">
        <v>59547047.510799997</v>
      </c>
      <c r="I56" s="448">
        <v>657.07209999999998</v>
      </c>
      <c r="J56" s="449">
        <v>-4.5787303969728743E-3</v>
      </c>
      <c r="K56" s="449">
        <v>4.5447054543151566E-2</v>
      </c>
      <c r="L56" s="449" t="s">
        <v>909</v>
      </c>
      <c r="M56" s="300"/>
      <c r="N56" s="300"/>
      <c r="O56" s="300"/>
      <c r="P56" s="167"/>
      <c r="Q56" s="200"/>
      <c r="R56" s="77"/>
      <c r="S56" s="77"/>
    </row>
    <row r="57" spans="1:19" ht="12.75" customHeight="1">
      <c r="A57" s="113" t="s">
        <v>909</v>
      </c>
      <c r="B57" s="194" t="s">
        <v>909</v>
      </c>
      <c r="C57" s="445" t="s">
        <v>909</v>
      </c>
      <c r="D57" s="445" t="s">
        <v>909</v>
      </c>
      <c r="E57" s="114" t="s">
        <v>909</v>
      </c>
      <c r="F57" s="114" t="s">
        <v>125</v>
      </c>
      <c r="G57" s="114" t="s">
        <v>1182</v>
      </c>
      <c r="H57" s="447">
        <v>0</v>
      </c>
      <c r="I57" s="448">
        <v>0</v>
      </c>
      <c r="J57" s="449" t="s">
        <v>909</v>
      </c>
      <c r="K57" s="449" t="s">
        <v>909</v>
      </c>
      <c r="L57" s="449" t="s">
        <v>909</v>
      </c>
      <c r="M57" s="300"/>
      <c r="N57" s="300"/>
      <c r="O57" s="300"/>
      <c r="P57" s="167"/>
      <c r="Q57" s="200"/>
      <c r="R57" s="77"/>
      <c r="S57" s="77"/>
    </row>
    <row r="58" spans="1:19" ht="12.75" customHeight="1">
      <c r="A58" s="458" t="s">
        <v>909</v>
      </c>
      <c r="B58" s="194" t="s">
        <v>909</v>
      </c>
      <c r="C58" s="445" t="s">
        <v>909</v>
      </c>
      <c r="D58" s="445" t="s">
        <v>909</v>
      </c>
      <c r="E58" s="114" t="s">
        <v>909</v>
      </c>
      <c r="F58" s="114" t="s">
        <v>1134</v>
      </c>
      <c r="G58" s="114" t="s">
        <v>1182</v>
      </c>
      <c r="H58" s="447">
        <v>1080339.1503999999</v>
      </c>
      <c r="I58" s="448">
        <v>658.10389999999995</v>
      </c>
      <c r="J58" s="449">
        <v>10.953119014701965</v>
      </c>
      <c r="K58" s="449">
        <v>4.7117381162512961E-2</v>
      </c>
      <c r="L58" s="449" t="s">
        <v>909</v>
      </c>
      <c r="M58" s="300"/>
      <c r="N58" s="300"/>
      <c r="O58" s="300"/>
      <c r="P58" s="167"/>
      <c r="Q58" s="200"/>
      <c r="R58" s="77"/>
      <c r="S58" s="77"/>
    </row>
    <row r="59" spans="1:19" ht="12.75" customHeight="1">
      <c r="A59" s="458" t="s">
        <v>1213</v>
      </c>
      <c r="B59" s="194" t="s">
        <v>1214</v>
      </c>
      <c r="C59" s="445" t="s">
        <v>1215</v>
      </c>
      <c r="D59" s="445" t="s">
        <v>121</v>
      </c>
      <c r="E59" s="114" t="s">
        <v>1152</v>
      </c>
      <c r="F59" s="114" t="s">
        <v>123</v>
      </c>
      <c r="G59" s="114" t="s">
        <v>1135</v>
      </c>
      <c r="H59" s="447">
        <v>177890025.52289999</v>
      </c>
      <c r="I59" s="448">
        <v>894.20839999999998</v>
      </c>
      <c r="J59" s="449">
        <v>-3.1421729576673219E-2</v>
      </c>
      <c r="K59" s="449">
        <v>-1.7622131761427795E-3</v>
      </c>
      <c r="L59" s="449">
        <v>-5.9731359687422714E-3</v>
      </c>
      <c r="M59" s="300"/>
      <c r="N59" s="300"/>
      <c r="O59" s="300"/>
      <c r="P59" s="167"/>
      <c r="Q59" s="200"/>
      <c r="R59" s="77"/>
      <c r="S59" s="77"/>
    </row>
    <row r="60" spans="1:19" ht="12.75" customHeight="1">
      <c r="A60" s="113" t="s">
        <v>909</v>
      </c>
      <c r="B60" s="194" t="s">
        <v>909</v>
      </c>
      <c r="C60" s="445" t="s">
        <v>909</v>
      </c>
      <c r="D60" s="445" t="s">
        <v>909</v>
      </c>
      <c r="E60" s="114" t="s">
        <v>909</v>
      </c>
      <c r="F60" s="114" t="s">
        <v>124</v>
      </c>
      <c r="G60" s="114" t="s">
        <v>1135</v>
      </c>
      <c r="H60" s="447">
        <v>226304646.1232</v>
      </c>
      <c r="I60" s="448">
        <v>875.52509999999995</v>
      </c>
      <c r="J60" s="449">
        <v>0.10114576997294789</v>
      </c>
      <c r="K60" s="449">
        <v>-2.1757236515682621E-3</v>
      </c>
      <c r="L60" s="449">
        <v>-7.6135262357533984E-3</v>
      </c>
      <c r="M60" s="300"/>
      <c r="N60" s="300"/>
      <c r="O60" s="300"/>
      <c r="P60" s="167"/>
      <c r="Q60" s="200"/>
      <c r="R60" s="77"/>
      <c r="S60" s="77"/>
    </row>
    <row r="61" spans="1:19" ht="12.75" customHeight="1">
      <c r="A61" s="136" t="s">
        <v>909</v>
      </c>
      <c r="B61" s="194" t="s">
        <v>909</v>
      </c>
      <c r="C61" s="445" t="s">
        <v>909</v>
      </c>
      <c r="D61" s="445" t="s">
        <v>909</v>
      </c>
      <c r="E61" s="456" t="s">
        <v>909</v>
      </c>
      <c r="F61" s="456" t="s">
        <v>125</v>
      </c>
      <c r="G61" s="456" t="s">
        <v>1135</v>
      </c>
      <c r="H61" s="447">
        <v>11.755100000000001</v>
      </c>
      <c r="I61" s="448">
        <v>0</v>
      </c>
      <c r="J61" s="449">
        <v>-2.7571346160371046E-3</v>
      </c>
      <c r="K61" s="449" t="s">
        <v>909</v>
      </c>
      <c r="L61" s="449" t="s">
        <v>909</v>
      </c>
      <c r="M61" s="300"/>
      <c r="N61" s="300"/>
      <c r="O61" s="300"/>
      <c r="P61" s="167"/>
      <c r="Q61" s="200"/>
      <c r="R61" s="77"/>
      <c r="S61" s="77"/>
    </row>
    <row r="62" spans="1:19" ht="12.75" customHeight="1">
      <c r="A62" s="113" t="s">
        <v>1357</v>
      </c>
      <c r="B62" s="194" t="s">
        <v>1497</v>
      </c>
      <c r="C62" s="445" t="s">
        <v>1461</v>
      </c>
      <c r="D62" s="445" t="s">
        <v>121</v>
      </c>
      <c r="E62" s="456" t="s">
        <v>1134</v>
      </c>
      <c r="F62" s="456" t="s">
        <v>909</v>
      </c>
      <c r="G62" s="456" t="s">
        <v>1139</v>
      </c>
      <c r="H62" s="452">
        <v>13204814.24</v>
      </c>
      <c r="I62" s="453">
        <v>126.68068190757599</v>
      </c>
      <c r="J62" s="449">
        <v>7.3200265909038498E-2</v>
      </c>
      <c r="K62" s="449">
        <v>7.3200265909038498E-2</v>
      </c>
      <c r="L62" s="449">
        <v>0.18366067604425607</v>
      </c>
      <c r="M62" s="300"/>
      <c r="N62" s="300"/>
      <c r="O62" s="300"/>
      <c r="P62" s="167"/>
      <c r="Q62" s="200"/>
      <c r="R62" s="77"/>
      <c r="S62" s="77"/>
    </row>
    <row r="63" spans="1:19" ht="12.75" customHeight="1">
      <c r="A63" s="113" t="s">
        <v>1216</v>
      </c>
      <c r="B63" s="194" t="s">
        <v>1217</v>
      </c>
      <c r="C63" s="445" t="s">
        <v>1218</v>
      </c>
      <c r="D63" s="445" t="s">
        <v>121</v>
      </c>
      <c r="E63" s="456" t="s">
        <v>1134</v>
      </c>
      <c r="F63" s="456" t="s">
        <v>123</v>
      </c>
      <c r="G63" s="456" t="s">
        <v>1135</v>
      </c>
      <c r="H63" s="452">
        <v>168138745.6816</v>
      </c>
      <c r="I63" s="453">
        <v>1050.9906000000001</v>
      </c>
      <c r="J63" s="449">
        <v>3.4436391948105438E-2</v>
      </c>
      <c r="K63" s="449">
        <v>2.7597885481669859E-2</v>
      </c>
      <c r="L63" s="449">
        <v>0.1218646309600866</v>
      </c>
      <c r="M63" s="300"/>
      <c r="N63" s="300"/>
      <c r="O63" s="300"/>
      <c r="P63" s="167"/>
      <c r="Q63" s="200"/>
      <c r="R63" s="77"/>
      <c r="S63" s="77"/>
    </row>
    <row r="64" spans="1:19" ht="12.75" customHeight="1">
      <c r="A64" s="113" t="s">
        <v>909</v>
      </c>
      <c r="B64" s="194" t="s">
        <v>909</v>
      </c>
      <c r="C64" s="445" t="s">
        <v>909</v>
      </c>
      <c r="D64" s="445" t="s">
        <v>909</v>
      </c>
      <c r="E64" s="114" t="s">
        <v>909</v>
      </c>
      <c r="F64" s="114" t="s">
        <v>124</v>
      </c>
      <c r="G64" s="114" t="s">
        <v>1135</v>
      </c>
      <c r="H64" s="115">
        <v>6485277.4697000002</v>
      </c>
      <c r="I64" s="116">
        <v>983.47829999999999</v>
      </c>
      <c r="J64" s="449">
        <v>0.45205274651922256</v>
      </c>
      <c r="K64" s="449">
        <v>2.6746254150923798E-2</v>
      </c>
      <c r="L64" s="449">
        <v>0.1182891681166518</v>
      </c>
      <c r="M64" s="300"/>
      <c r="N64" s="300"/>
      <c r="O64" s="300"/>
      <c r="P64" s="167"/>
      <c r="Q64" s="200"/>
      <c r="R64" s="77"/>
      <c r="S64" s="77"/>
    </row>
    <row r="65" spans="1:19" ht="12.75" customHeight="1">
      <c r="A65" s="113" t="s">
        <v>909</v>
      </c>
      <c r="B65" s="194" t="s">
        <v>909</v>
      </c>
      <c r="C65" s="445" t="s">
        <v>909</v>
      </c>
      <c r="D65" s="445" t="s">
        <v>909</v>
      </c>
      <c r="E65" s="114" t="s">
        <v>909</v>
      </c>
      <c r="F65" s="114" t="s">
        <v>125</v>
      </c>
      <c r="G65" s="114" t="s">
        <v>1135</v>
      </c>
      <c r="H65" s="115">
        <v>130.22630000000001</v>
      </c>
      <c r="I65" s="116">
        <v>0</v>
      </c>
      <c r="J65" s="449">
        <v>2.4696331745715838E-2</v>
      </c>
      <c r="K65" s="449" t="s">
        <v>909</v>
      </c>
      <c r="L65" s="449" t="s">
        <v>909</v>
      </c>
      <c r="M65" s="300"/>
      <c r="N65" s="300"/>
      <c r="O65" s="300"/>
      <c r="P65" s="167"/>
      <c r="Q65" s="200"/>
      <c r="R65" s="77"/>
      <c r="S65" s="77"/>
    </row>
    <row r="66" spans="1:19" ht="12.75" customHeight="1">
      <c r="A66" s="113" t="s">
        <v>909</v>
      </c>
      <c r="B66" s="194" t="s">
        <v>909</v>
      </c>
      <c r="C66" s="445" t="s">
        <v>909</v>
      </c>
      <c r="D66" s="445" t="s">
        <v>909</v>
      </c>
      <c r="E66" s="114" t="s">
        <v>909</v>
      </c>
      <c r="F66" s="114" t="s">
        <v>1134</v>
      </c>
      <c r="G66" s="114" t="s">
        <v>1135</v>
      </c>
      <c r="H66" s="115">
        <v>2461461.8314</v>
      </c>
      <c r="I66" s="116">
        <v>1063.2538999999999</v>
      </c>
      <c r="J66" s="449">
        <v>-4.977271743340661E-2</v>
      </c>
      <c r="K66" s="449">
        <v>2.8409727661079076E-2</v>
      </c>
      <c r="L66" s="449">
        <v>0.12540691591742537</v>
      </c>
      <c r="M66" s="300"/>
      <c r="N66" s="300"/>
      <c r="O66" s="300"/>
      <c r="P66" s="167"/>
      <c r="Q66" s="200"/>
      <c r="R66" s="77"/>
      <c r="S66" s="77"/>
    </row>
    <row r="67" spans="1:19" ht="12.75" customHeight="1">
      <c r="A67" s="113" t="s">
        <v>1219</v>
      </c>
      <c r="B67" s="194">
        <v>74643964821</v>
      </c>
      <c r="C67" s="445" t="s">
        <v>1220</v>
      </c>
      <c r="D67" s="445" t="s">
        <v>121</v>
      </c>
      <c r="E67" s="114" t="s">
        <v>1142</v>
      </c>
      <c r="F67" s="114" t="s">
        <v>909</v>
      </c>
      <c r="G67" s="114" t="s">
        <v>1139</v>
      </c>
      <c r="H67" s="115">
        <v>117946257.78</v>
      </c>
      <c r="I67" s="116">
        <v>131.12479787335462</v>
      </c>
      <c r="J67" s="449">
        <v>-3.3249834151185542E-2</v>
      </c>
      <c r="K67" s="449">
        <v>6.2318222737056672E-5</v>
      </c>
      <c r="L67" s="449">
        <v>4.7558950287096557E-4</v>
      </c>
      <c r="M67" s="300"/>
      <c r="N67" s="300"/>
      <c r="O67" s="300"/>
      <c r="P67" s="167"/>
      <c r="Q67" s="200"/>
      <c r="R67" s="77"/>
      <c r="S67" s="77"/>
    </row>
    <row r="68" spans="1:19" ht="12.75" customHeight="1">
      <c r="A68" s="113" t="s">
        <v>1221</v>
      </c>
      <c r="B68" s="450" t="s">
        <v>1222</v>
      </c>
      <c r="C68" s="451" t="s">
        <v>1223</v>
      </c>
      <c r="D68" s="451" t="s">
        <v>1224</v>
      </c>
      <c r="E68" s="114" t="s">
        <v>1142</v>
      </c>
      <c r="F68" s="114" t="s">
        <v>909</v>
      </c>
      <c r="G68" s="114" t="s">
        <v>1139</v>
      </c>
      <c r="H68" s="447">
        <v>531499402.12</v>
      </c>
      <c r="I68" s="457">
        <v>1019702.4424730815</v>
      </c>
      <c r="J68" s="449">
        <v>2.7602543521498824E-4</v>
      </c>
      <c r="K68" s="449">
        <v>2.7602543521498824E-4</v>
      </c>
      <c r="L68" s="449">
        <v>2.7379045009738867E-3</v>
      </c>
      <c r="M68" s="300"/>
      <c r="N68" s="300"/>
      <c r="O68" s="300"/>
      <c r="P68" s="167"/>
      <c r="Q68" s="200"/>
      <c r="R68" s="77"/>
      <c r="S68" s="77"/>
    </row>
    <row r="69" spans="1:19" ht="12.75" customHeight="1">
      <c r="A69" s="136" t="s">
        <v>1225</v>
      </c>
      <c r="B69" s="450" t="s">
        <v>1226</v>
      </c>
      <c r="C69" s="451" t="s">
        <v>1227</v>
      </c>
      <c r="D69" s="451" t="s">
        <v>1224</v>
      </c>
      <c r="E69" s="114" t="s">
        <v>1152</v>
      </c>
      <c r="F69" s="114" t="s">
        <v>909</v>
      </c>
      <c r="G69" s="114" t="s">
        <v>1135</v>
      </c>
      <c r="H69" s="447">
        <v>65360022.240000002</v>
      </c>
      <c r="I69" s="457">
        <v>773.99508147135055</v>
      </c>
      <c r="J69" s="449">
        <v>-2.3411959299115548E-3</v>
      </c>
      <c r="K69" s="449">
        <v>-2.5819797990811466E-3</v>
      </c>
      <c r="L69" s="449">
        <v>5.2947600024972896E-3</v>
      </c>
      <c r="M69" s="300"/>
      <c r="N69" s="300"/>
      <c r="O69" s="300"/>
      <c r="P69" s="167"/>
      <c r="Q69" s="200"/>
      <c r="R69" s="77"/>
      <c r="S69" s="77"/>
    </row>
    <row r="70" spans="1:19" s="271" customFormat="1" ht="13.5" customHeight="1">
      <c r="A70" s="113" t="s">
        <v>1228</v>
      </c>
      <c r="B70" s="450">
        <v>89809469629</v>
      </c>
      <c r="C70" s="451" t="s">
        <v>1229</v>
      </c>
      <c r="D70" s="451" t="s">
        <v>1224</v>
      </c>
      <c r="E70" s="114" t="s">
        <v>1142</v>
      </c>
      <c r="F70" s="114" t="s">
        <v>909</v>
      </c>
      <c r="G70" s="114" t="s">
        <v>1135</v>
      </c>
      <c r="H70" s="447">
        <v>138993221.31999999</v>
      </c>
      <c r="I70" s="457">
        <v>768.11977163277891</v>
      </c>
      <c r="J70" s="449">
        <v>-6.4583598499031725E-3</v>
      </c>
      <c r="K70" s="449">
        <v>-2.4031892391640497E-6</v>
      </c>
      <c r="L70" s="449">
        <v>-4.8352773160897922E-4</v>
      </c>
      <c r="M70" s="300"/>
      <c r="N70" s="300"/>
      <c r="O70" s="300"/>
      <c r="P70" s="167"/>
      <c r="Q70" s="200"/>
      <c r="R70" s="77"/>
      <c r="S70" s="77"/>
    </row>
    <row r="71" spans="1:19" s="271" customFormat="1" ht="13.5" customHeight="1">
      <c r="A71" s="113" t="s">
        <v>1230</v>
      </c>
      <c r="B71" s="450">
        <v>85535430386</v>
      </c>
      <c r="C71" s="451" t="s">
        <v>1231</v>
      </c>
      <c r="D71" s="451" t="s">
        <v>1224</v>
      </c>
      <c r="E71" s="114" t="s">
        <v>1134</v>
      </c>
      <c r="F71" s="114" t="s">
        <v>909</v>
      </c>
      <c r="G71" s="114" t="s">
        <v>1139</v>
      </c>
      <c r="H71" s="447">
        <v>151980484.72</v>
      </c>
      <c r="I71" s="457">
        <v>48.520522509279083</v>
      </c>
      <c r="J71" s="449">
        <v>1.471248356157151E-2</v>
      </c>
      <c r="K71" s="449">
        <v>9.9063432964019427E-3</v>
      </c>
      <c r="L71" s="449">
        <v>7.9655658445519473E-2</v>
      </c>
      <c r="M71" s="300"/>
      <c r="N71" s="300"/>
      <c r="O71" s="300"/>
      <c r="P71" s="167"/>
      <c r="Q71" s="200"/>
      <c r="R71" s="77"/>
      <c r="S71" s="77"/>
    </row>
    <row r="72" spans="1:19" ht="13.5" customHeight="1">
      <c r="A72" s="458" t="s">
        <v>1232</v>
      </c>
      <c r="B72" s="450">
        <v>40425097619</v>
      </c>
      <c r="C72" s="451" t="s">
        <v>1233</v>
      </c>
      <c r="D72" s="451" t="s">
        <v>1224</v>
      </c>
      <c r="E72" s="114" t="s">
        <v>1134</v>
      </c>
      <c r="F72" s="114" t="s">
        <v>909</v>
      </c>
      <c r="G72" s="114" t="s">
        <v>1135</v>
      </c>
      <c r="H72" s="447">
        <v>18554552.449999999</v>
      </c>
      <c r="I72" s="457">
        <v>797.52199276355225</v>
      </c>
      <c r="J72" s="449">
        <v>1.6013810310406829E-2</v>
      </c>
      <c r="K72" s="449">
        <v>2.5296787868173354E-2</v>
      </c>
      <c r="L72" s="449">
        <v>8.5888654164786971E-2</v>
      </c>
      <c r="M72" s="300"/>
      <c r="N72" s="300"/>
      <c r="O72" s="300"/>
      <c r="P72" s="167"/>
      <c r="Q72" s="200"/>
      <c r="R72" s="77"/>
      <c r="S72" s="77"/>
    </row>
    <row r="73" spans="1:19" s="271" customFormat="1" ht="12.75" customHeight="1">
      <c r="A73" s="458" t="s">
        <v>1234</v>
      </c>
      <c r="B73" s="450" t="s">
        <v>1235</v>
      </c>
      <c r="C73" s="451" t="s">
        <v>1236</v>
      </c>
      <c r="D73" s="451" t="s">
        <v>1224</v>
      </c>
      <c r="E73" s="114" t="s">
        <v>1152</v>
      </c>
      <c r="F73" s="114" t="s">
        <v>909</v>
      </c>
      <c r="G73" s="114" t="s">
        <v>1135</v>
      </c>
      <c r="H73" s="447">
        <v>18811417.109999999</v>
      </c>
      <c r="I73" s="457">
        <v>787.79400044452359</v>
      </c>
      <c r="J73" s="449">
        <v>-2.0673056094592246E-3</v>
      </c>
      <c r="K73" s="449">
        <v>7.4339912063514646E-5</v>
      </c>
      <c r="L73" s="449">
        <v>4.8318762908117208E-4</v>
      </c>
      <c r="M73" s="300"/>
      <c r="N73" s="300"/>
      <c r="O73" s="300"/>
      <c r="P73" s="167"/>
      <c r="Q73" s="200"/>
      <c r="R73" s="77"/>
      <c r="S73" s="77"/>
    </row>
    <row r="74" spans="1:19" ht="13.5" customHeight="1">
      <c r="A74" s="136" t="s">
        <v>1237</v>
      </c>
      <c r="B74" s="450" t="s">
        <v>1238</v>
      </c>
      <c r="C74" s="451" t="s">
        <v>1239</v>
      </c>
      <c r="D74" s="451" t="s">
        <v>1224</v>
      </c>
      <c r="E74" s="114" t="s">
        <v>1152</v>
      </c>
      <c r="F74" s="114" t="s">
        <v>909</v>
      </c>
      <c r="G74" s="114" t="s">
        <v>1182</v>
      </c>
      <c r="H74" s="447">
        <v>14961062.92</v>
      </c>
      <c r="I74" s="448">
        <v>676.23766305938636</v>
      </c>
      <c r="J74" s="449">
        <v>-3.2355201799287858E-2</v>
      </c>
      <c r="K74" s="449">
        <v>1.1973044831938839E-3</v>
      </c>
      <c r="L74" s="449">
        <v>1.4661728654314921E-3</v>
      </c>
      <c r="M74" s="300"/>
      <c r="N74" s="300"/>
      <c r="O74" s="300"/>
      <c r="P74" s="167"/>
      <c r="Q74" s="200"/>
      <c r="R74" s="77"/>
      <c r="S74" s="77"/>
    </row>
    <row r="75" spans="1:19" ht="12.75" customHeight="1">
      <c r="A75" s="136" t="s">
        <v>1240</v>
      </c>
      <c r="B75" s="450" t="s">
        <v>1241</v>
      </c>
      <c r="C75" s="451" t="s">
        <v>1242</v>
      </c>
      <c r="D75" s="451" t="s">
        <v>1224</v>
      </c>
      <c r="E75" s="114" t="s">
        <v>1142</v>
      </c>
      <c r="F75" s="114" t="s">
        <v>909</v>
      </c>
      <c r="G75" s="114" t="s">
        <v>1135</v>
      </c>
      <c r="H75" s="447">
        <v>49313393.710000001</v>
      </c>
      <c r="I75" s="448">
        <v>755.61601816187726</v>
      </c>
      <c r="J75" s="449">
        <v>-4.0940027093374631E-3</v>
      </c>
      <c r="K75" s="449">
        <v>-1.2623152239832347E-4</v>
      </c>
      <c r="L75" s="449">
        <v>-1.6180697977544733E-3</v>
      </c>
      <c r="M75" s="300"/>
      <c r="N75" s="300"/>
      <c r="O75" s="300"/>
      <c r="P75" s="167"/>
      <c r="Q75" s="200"/>
      <c r="R75" s="77"/>
      <c r="S75" s="77"/>
    </row>
    <row r="76" spans="1:19" ht="12.75" customHeight="1">
      <c r="A76" s="136" t="s">
        <v>1243</v>
      </c>
      <c r="B76" s="450">
        <v>61515780704</v>
      </c>
      <c r="C76" s="451" t="s">
        <v>1244</v>
      </c>
      <c r="D76" s="451" t="s">
        <v>1224</v>
      </c>
      <c r="E76" s="114" t="s">
        <v>1142</v>
      </c>
      <c r="F76" s="114" t="s">
        <v>909</v>
      </c>
      <c r="G76" s="114" t="s">
        <v>1139</v>
      </c>
      <c r="H76" s="447">
        <v>249909317.65000001</v>
      </c>
      <c r="I76" s="448">
        <v>133.13365545192059</v>
      </c>
      <c r="J76" s="449">
        <v>-6.5421586926945885E-3</v>
      </c>
      <c r="K76" s="449">
        <v>-1.271154356842219E-4</v>
      </c>
      <c r="L76" s="449">
        <v>-2.8513629629289827E-4</v>
      </c>
      <c r="M76" s="300"/>
      <c r="N76" s="300"/>
      <c r="O76" s="300"/>
      <c r="P76" s="167"/>
      <c r="Q76" s="200"/>
      <c r="R76" s="77"/>
      <c r="S76" s="77"/>
    </row>
    <row r="77" spans="1:19" s="271" customFormat="1" ht="12.75" customHeight="1">
      <c r="A77" s="136" t="s">
        <v>1245</v>
      </c>
      <c r="B77" s="450">
        <v>16128752508</v>
      </c>
      <c r="C77" s="451" t="s">
        <v>1246</v>
      </c>
      <c r="D77" s="451" t="s">
        <v>1224</v>
      </c>
      <c r="E77" s="114" t="s">
        <v>1138</v>
      </c>
      <c r="F77" s="114" t="s">
        <v>909</v>
      </c>
      <c r="G77" s="114" t="s">
        <v>1135</v>
      </c>
      <c r="H77" s="447">
        <v>52525831.130000003</v>
      </c>
      <c r="I77" s="448">
        <v>115.13824088971795</v>
      </c>
      <c r="J77" s="449">
        <v>-3.8843741516206842E-3</v>
      </c>
      <c r="K77" s="449">
        <v>-3.972224337397634E-3</v>
      </c>
      <c r="L77" s="449">
        <v>-2.5933897483761958E-3</v>
      </c>
      <c r="M77" s="300"/>
      <c r="N77" s="300"/>
      <c r="O77" s="300"/>
      <c r="P77" s="245"/>
      <c r="Q77" s="246"/>
      <c r="R77" s="77"/>
      <c r="S77" s="77"/>
    </row>
    <row r="78" spans="1:19" s="271" customFormat="1" ht="12.75" customHeight="1">
      <c r="A78" s="136" t="s">
        <v>1247</v>
      </c>
      <c r="B78" s="450" t="s">
        <v>1248</v>
      </c>
      <c r="C78" s="451" t="s">
        <v>1249</v>
      </c>
      <c r="D78" s="451" t="s">
        <v>1250</v>
      </c>
      <c r="E78" s="114" t="s">
        <v>1142</v>
      </c>
      <c r="F78" s="114" t="s">
        <v>909</v>
      </c>
      <c r="G78" s="114" t="s">
        <v>1135</v>
      </c>
      <c r="H78" s="447">
        <v>1254451925.9200001</v>
      </c>
      <c r="I78" s="448">
        <v>1073.8875394637421</v>
      </c>
      <c r="J78" s="449">
        <v>-5.541113120692831E-3</v>
      </c>
      <c r="K78" s="449">
        <v>5.6434932869842136E-4</v>
      </c>
      <c r="L78" s="449">
        <v>-1.2343280175087235E-2</v>
      </c>
      <c r="M78" s="300"/>
      <c r="N78" s="300"/>
      <c r="O78" s="300"/>
      <c r="P78" s="245"/>
      <c r="Q78" s="246"/>
      <c r="R78" s="77"/>
      <c r="S78" s="77"/>
    </row>
    <row r="79" spans="1:19" s="271" customFormat="1" ht="12.75" customHeight="1">
      <c r="A79" s="136" t="s">
        <v>1251</v>
      </c>
      <c r="B79" s="450">
        <v>97407922886</v>
      </c>
      <c r="C79" s="451" t="s">
        <v>1252</v>
      </c>
      <c r="D79" s="451" t="s">
        <v>1250</v>
      </c>
      <c r="E79" s="114" t="s">
        <v>1142</v>
      </c>
      <c r="F79" s="114" t="s">
        <v>909</v>
      </c>
      <c r="G79" s="114" t="s">
        <v>1135</v>
      </c>
      <c r="H79" s="447">
        <v>744060834.62</v>
      </c>
      <c r="I79" s="448">
        <v>925.24810847573485</v>
      </c>
      <c r="J79" s="449">
        <v>2.2296291425285553E-3</v>
      </c>
      <c r="K79" s="449">
        <v>-7.1274456060788083E-4</v>
      </c>
      <c r="L79" s="449">
        <v>-5.0500287932195853E-3</v>
      </c>
      <c r="M79" s="300"/>
      <c r="N79" s="300"/>
      <c r="O79" s="300"/>
      <c r="P79" s="245"/>
      <c r="Q79" s="246"/>
      <c r="R79" s="77"/>
      <c r="S79" s="77"/>
    </row>
    <row r="80" spans="1:19" ht="12.75" customHeight="1">
      <c r="A80" s="113" t="s">
        <v>1565</v>
      </c>
      <c r="B80" s="194" t="s">
        <v>1566</v>
      </c>
      <c r="C80" s="445" t="s">
        <v>1567</v>
      </c>
      <c r="D80" s="445" t="s">
        <v>1250</v>
      </c>
      <c r="E80" s="114" t="s">
        <v>1152</v>
      </c>
      <c r="F80" s="114" t="s">
        <v>909</v>
      </c>
      <c r="G80" s="114" t="s">
        <v>1182</v>
      </c>
      <c r="H80" s="447">
        <v>25251859.48</v>
      </c>
      <c r="I80" s="448">
        <v>623.24306015101763</v>
      </c>
      <c r="J80" s="449" t="s">
        <v>909</v>
      </c>
      <c r="K80" s="449" t="s">
        <v>909</v>
      </c>
      <c r="L80" s="449" t="s">
        <v>909</v>
      </c>
      <c r="M80" s="300"/>
      <c r="N80" s="300"/>
      <c r="O80" s="300"/>
      <c r="P80" s="167"/>
      <c r="Q80" s="200"/>
      <c r="R80" s="77"/>
      <c r="S80" s="77"/>
    </row>
    <row r="81" spans="1:19" ht="12.75" customHeight="1">
      <c r="A81" s="113" t="s">
        <v>1253</v>
      </c>
      <c r="B81" s="194">
        <v>30096106301</v>
      </c>
      <c r="C81" s="445" t="s">
        <v>1254</v>
      </c>
      <c r="D81" s="445" t="s">
        <v>1250</v>
      </c>
      <c r="E81" s="114" t="s">
        <v>1142</v>
      </c>
      <c r="F81" s="114" t="s">
        <v>909</v>
      </c>
      <c r="G81" s="114" t="s">
        <v>1182</v>
      </c>
      <c r="H81" s="447">
        <v>464408241.82999998</v>
      </c>
      <c r="I81" s="448">
        <v>879.72593337585181</v>
      </c>
      <c r="J81" s="449">
        <v>1.1948522471054712E-3</v>
      </c>
      <c r="K81" s="449">
        <v>1.3701290812297984E-3</v>
      </c>
      <c r="L81" s="449">
        <v>1.5451402624779842E-3</v>
      </c>
      <c r="M81" s="300"/>
      <c r="N81" s="300"/>
      <c r="O81" s="300"/>
      <c r="P81" s="167"/>
      <c r="Q81" s="200"/>
      <c r="R81" s="77"/>
      <c r="S81" s="77"/>
    </row>
    <row r="82" spans="1:19" ht="12.75" customHeight="1">
      <c r="A82" s="113" t="s">
        <v>1255</v>
      </c>
      <c r="B82" s="194">
        <v>18911840764</v>
      </c>
      <c r="C82" s="445" t="s">
        <v>1256</v>
      </c>
      <c r="D82" s="445" t="s">
        <v>1250</v>
      </c>
      <c r="E82" s="114" t="s">
        <v>1134</v>
      </c>
      <c r="F82" s="114" t="s">
        <v>909</v>
      </c>
      <c r="G82" s="114" t="s">
        <v>1135</v>
      </c>
      <c r="H82" s="447">
        <v>258940658.31</v>
      </c>
      <c r="I82" s="448">
        <v>103.73323268821558</v>
      </c>
      <c r="J82" s="449">
        <v>5.7599023735804833E-2</v>
      </c>
      <c r="K82" s="449">
        <v>1.956732490731361E-2</v>
      </c>
      <c r="L82" s="449">
        <v>8.7303910295119413E-2</v>
      </c>
      <c r="M82" s="300"/>
      <c r="N82" s="300"/>
      <c r="O82" s="300"/>
      <c r="P82" s="167"/>
      <c r="Q82" s="200"/>
      <c r="R82" s="77"/>
      <c r="S82" s="77"/>
    </row>
    <row r="83" spans="1:19" ht="12.75" customHeight="1">
      <c r="A83" s="113" t="s">
        <v>1257</v>
      </c>
      <c r="B83" s="194" t="s">
        <v>1258</v>
      </c>
      <c r="C83" s="445" t="s">
        <v>1259</v>
      </c>
      <c r="D83" s="445" t="s">
        <v>1250</v>
      </c>
      <c r="E83" s="114" t="s">
        <v>1142</v>
      </c>
      <c r="F83" s="114" t="s">
        <v>909</v>
      </c>
      <c r="G83" s="114" t="s">
        <v>1135</v>
      </c>
      <c r="H83" s="447">
        <v>289664359.19999999</v>
      </c>
      <c r="I83" s="448">
        <v>766.32071005764999</v>
      </c>
      <c r="J83" s="449">
        <v>3.1967948265577473E-2</v>
      </c>
      <c r="K83" s="449">
        <v>1.357321015571511E-3</v>
      </c>
      <c r="L83" s="449">
        <v>-7.350297523650573E-4</v>
      </c>
      <c r="M83" s="300"/>
      <c r="N83" s="300"/>
      <c r="O83" s="300"/>
      <c r="P83" s="167"/>
      <c r="Q83" s="200"/>
      <c r="R83" s="77"/>
      <c r="S83" s="77"/>
    </row>
    <row r="84" spans="1:19" ht="12.75" customHeight="1">
      <c r="A84" s="113" t="s">
        <v>1260</v>
      </c>
      <c r="B84" s="194">
        <v>62937824927</v>
      </c>
      <c r="C84" s="445" t="s">
        <v>1261</v>
      </c>
      <c r="D84" s="445" t="s">
        <v>1250</v>
      </c>
      <c r="E84" s="114" t="s">
        <v>1152</v>
      </c>
      <c r="F84" s="114" t="s">
        <v>909</v>
      </c>
      <c r="G84" s="114" t="s">
        <v>1135</v>
      </c>
      <c r="H84" s="447">
        <v>90359967.200000003</v>
      </c>
      <c r="I84" s="448">
        <v>838.27910095884522</v>
      </c>
      <c r="J84" s="449">
        <v>6.2264106541526587E-2</v>
      </c>
      <c r="K84" s="449">
        <v>5.6202479538698391E-3</v>
      </c>
      <c r="L84" s="449">
        <v>1.3623831318073654E-2</v>
      </c>
      <c r="M84" s="300"/>
      <c r="N84" s="300"/>
      <c r="O84" s="300"/>
      <c r="P84" s="167"/>
      <c r="Q84" s="200"/>
      <c r="R84" s="77"/>
      <c r="S84" s="77"/>
    </row>
    <row r="85" spans="1:19" ht="12.75" customHeight="1">
      <c r="A85" s="136" t="s">
        <v>1262</v>
      </c>
      <c r="B85" s="194">
        <v>52772437018</v>
      </c>
      <c r="C85" s="445" t="s">
        <v>1263</v>
      </c>
      <c r="D85" s="445" t="s">
        <v>1250</v>
      </c>
      <c r="E85" s="114" t="s">
        <v>1138</v>
      </c>
      <c r="F85" s="114" t="s">
        <v>909</v>
      </c>
      <c r="G85" s="114" t="s">
        <v>1135</v>
      </c>
      <c r="H85" s="447">
        <v>347529244.77999997</v>
      </c>
      <c r="I85" s="448">
        <v>141.05332727612102</v>
      </c>
      <c r="J85" s="449">
        <v>0.10666078728384965</v>
      </c>
      <c r="K85" s="449">
        <v>3.998743240250402E-3</v>
      </c>
      <c r="L85" s="449">
        <v>4.2028400142581468E-2</v>
      </c>
      <c r="M85" s="300"/>
      <c r="N85" s="300"/>
      <c r="O85" s="300"/>
      <c r="P85" s="167"/>
      <c r="Q85" s="200"/>
      <c r="R85" s="77"/>
      <c r="S85" s="77"/>
    </row>
    <row r="86" spans="1:19" ht="12.75" customHeight="1">
      <c r="A86" s="113" t="s">
        <v>1264</v>
      </c>
      <c r="B86" s="194" t="s">
        <v>1265</v>
      </c>
      <c r="C86" s="445" t="s">
        <v>1266</v>
      </c>
      <c r="D86" s="445" t="s">
        <v>1250</v>
      </c>
      <c r="E86" s="114" t="s">
        <v>1152</v>
      </c>
      <c r="F86" s="114" t="s">
        <v>909</v>
      </c>
      <c r="G86" s="114" t="s">
        <v>1135</v>
      </c>
      <c r="H86" s="447">
        <v>22029909.260000002</v>
      </c>
      <c r="I86" s="448">
        <v>765.1061660722529</v>
      </c>
      <c r="J86" s="449">
        <v>7.8891735981907463E-3</v>
      </c>
      <c r="K86" s="449">
        <v>4.2837073371040368E-3</v>
      </c>
      <c r="L86" s="449">
        <v>7.476864206526157E-3</v>
      </c>
      <c r="M86" s="300"/>
      <c r="N86" s="300"/>
      <c r="O86" s="300"/>
      <c r="P86" s="167"/>
      <c r="Q86" s="200"/>
      <c r="R86" s="77"/>
      <c r="S86" s="77"/>
    </row>
    <row r="87" spans="1:19" ht="12.75" customHeight="1">
      <c r="A87" s="113" t="s">
        <v>1267</v>
      </c>
      <c r="B87" s="194" t="s">
        <v>1268</v>
      </c>
      <c r="C87" s="445" t="s">
        <v>1269</v>
      </c>
      <c r="D87" s="445" t="s">
        <v>1250</v>
      </c>
      <c r="E87" s="114" t="s">
        <v>1152</v>
      </c>
      <c r="F87" s="114" t="s">
        <v>909</v>
      </c>
      <c r="G87" s="114" t="s">
        <v>1135</v>
      </c>
      <c r="H87" s="447">
        <v>31350928.940000001</v>
      </c>
      <c r="I87" s="448">
        <v>776.25517658962588</v>
      </c>
      <c r="J87" s="449">
        <v>6.0182975355647095E-2</v>
      </c>
      <c r="K87" s="449">
        <v>-3.2415305252464499E-4</v>
      </c>
      <c r="L87" s="449">
        <v>-2.015534839930111E-3</v>
      </c>
      <c r="M87" s="300"/>
      <c r="N87" s="300"/>
      <c r="O87" s="300"/>
      <c r="P87" s="167"/>
      <c r="Q87" s="200"/>
      <c r="R87" s="77"/>
      <c r="S87" s="77"/>
    </row>
    <row r="88" spans="1:19" ht="12.75" customHeight="1">
      <c r="A88" s="113" t="s">
        <v>1270</v>
      </c>
      <c r="B88" s="194">
        <v>31076456551</v>
      </c>
      <c r="C88" s="445" t="s">
        <v>1271</v>
      </c>
      <c r="D88" s="445" t="s">
        <v>1250</v>
      </c>
      <c r="E88" s="114" t="s">
        <v>1142</v>
      </c>
      <c r="F88" s="114" t="s">
        <v>909</v>
      </c>
      <c r="G88" s="114" t="s">
        <v>1139</v>
      </c>
      <c r="H88" s="447">
        <v>484954751.67000002</v>
      </c>
      <c r="I88" s="448">
        <v>106.09478025148609</v>
      </c>
      <c r="J88" s="449">
        <v>2.4896599430874744E-2</v>
      </c>
      <c r="K88" s="449">
        <v>5.3971348685344367E-5</v>
      </c>
      <c r="L88" s="449">
        <v>1.97876474082892E-3</v>
      </c>
      <c r="M88" s="300"/>
      <c r="N88" s="300"/>
      <c r="O88" s="300"/>
      <c r="P88" s="167"/>
      <c r="Q88" s="200"/>
      <c r="R88" s="77"/>
      <c r="S88" s="77"/>
    </row>
    <row r="89" spans="1:19" ht="12.75" customHeight="1">
      <c r="A89" s="113" t="s">
        <v>1496</v>
      </c>
      <c r="B89" s="194">
        <v>66324185184</v>
      </c>
      <c r="C89" s="445" t="s">
        <v>1272</v>
      </c>
      <c r="D89" s="445" t="s">
        <v>1250</v>
      </c>
      <c r="E89" s="114" t="s">
        <v>1142</v>
      </c>
      <c r="F89" s="114" t="s">
        <v>909</v>
      </c>
      <c r="G89" s="114" t="s">
        <v>1139</v>
      </c>
      <c r="H89" s="447">
        <v>703014258.15999997</v>
      </c>
      <c r="I89" s="448">
        <v>144.29730784106653</v>
      </c>
      <c r="J89" s="449">
        <v>6.4312228643386149E-2</v>
      </c>
      <c r="K89" s="449">
        <v>1.528704992841412E-4</v>
      </c>
      <c r="L89" s="449">
        <v>1.4330292712334547E-3</v>
      </c>
      <c r="M89" s="300"/>
      <c r="N89" s="300"/>
      <c r="O89" s="300"/>
      <c r="P89" s="167"/>
      <c r="Q89" s="200"/>
      <c r="R89" s="77"/>
      <c r="S89" s="77"/>
    </row>
    <row r="90" spans="1:19" ht="12.75" customHeight="1">
      <c r="A90" s="113" t="s">
        <v>1273</v>
      </c>
      <c r="B90" s="194">
        <v>89187481269</v>
      </c>
      <c r="C90" s="445" t="s">
        <v>1274</v>
      </c>
      <c r="D90" s="445" t="s">
        <v>1275</v>
      </c>
      <c r="E90" s="114" t="s">
        <v>1152</v>
      </c>
      <c r="F90" s="114" t="s">
        <v>909</v>
      </c>
      <c r="G90" s="114" t="s">
        <v>1135</v>
      </c>
      <c r="H90" s="447">
        <v>115364633.04889999</v>
      </c>
      <c r="I90" s="448">
        <v>842.34759512264111</v>
      </c>
      <c r="J90" s="449">
        <v>2.2154574529982041E-2</v>
      </c>
      <c r="K90" s="449">
        <v>5.1974718146334808E-3</v>
      </c>
      <c r="L90" s="449">
        <v>1.4279756634143048E-2</v>
      </c>
      <c r="M90" s="300"/>
      <c r="N90" s="300"/>
      <c r="O90" s="300"/>
      <c r="P90" s="167"/>
      <c r="Q90" s="200"/>
      <c r="R90" s="77"/>
      <c r="S90" s="77"/>
    </row>
    <row r="91" spans="1:19" ht="12.75" customHeight="1">
      <c r="A91" s="113" t="s">
        <v>1276</v>
      </c>
      <c r="B91" s="194" t="s">
        <v>1277</v>
      </c>
      <c r="C91" s="445" t="s">
        <v>1278</v>
      </c>
      <c r="D91" s="445" t="s">
        <v>1275</v>
      </c>
      <c r="E91" s="114" t="s">
        <v>1142</v>
      </c>
      <c r="F91" s="114" t="s">
        <v>909</v>
      </c>
      <c r="G91" s="114" t="s">
        <v>1135</v>
      </c>
      <c r="H91" s="447">
        <v>533831229.52759999</v>
      </c>
      <c r="I91" s="448">
        <v>856.47908670177185</v>
      </c>
      <c r="J91" s="449">
        <v>5.6915638312329264E-3</v>
      </c>
      <c r="K91" s="449">
        <v>5.3950734810159773E-4</v>
      </c>
      <c r="L91" s="449">
        <v>-1.0414120890820944E-2</v>
      </c>
      <c r="M91" s="300"/>
      <c r="N91" s="300"/>
      <c r="O91" s="300"/>
      <c r="P91" s="167"/>
      <c r="Q91" s="200"/>
      <c r="R91" s="77"/>
      <c r="S91" s="77"/>
    </row>
    <row r="92" spans="1:19" ht="12.75" customHeight="1">
      <c r="A92" s="113" t="s">
        <v>1279</v>
      </c>
      <c r="B92" s="194">
        <v>27751007165</v>
      </c>
      <c r="C92" s="445" t="s">
        <v>1280</v>
      </c>
      <c r="D92" s="445" t="s">
        <v>1275</v>
      </c>
      <c r="E92" s="114" t="s">
        <v>1142</v>
      </c>
      <c r="F92" s="114" t="s">
        <v>909</v>
      </c>
      <c r="G92" s="114" t="s">
        <v>1135</v>
      </c>
      <c r="H92" s="447">
        <v>115098908.69769999</v>
      </c>
      <c r="I92" s="448">
        <v>803.15445088716331</v>
      </c>
      <c r="J92" s="449">
        <v>9.255304602051595E-6</v>
      </c>
      <c r="K92" s="449">
        <v>2.362203651568251E-3</v>
      </c>
      <c r="L92" s="449">
        <v>1.4917217194976296E-4</v>
      </c>
      <c r="M92" s="300"/>
      <c r="N92" s="300"/>
      <c r="O92" s="300"/>
      <c r="P92" s="167"/>
      <c r="Q92" s="200"/>
      <c r="R92" s="77"/>
      <c r="S92" s="77"/>
    </row>
    <row r="93" spans="1:19" ht="12.75" customHeight="1">
      <c r="A93" s="136" t="s">
        <v>1281</v>
      </c>
      <c r="B93" s="194">
        <v>20010251059</v>
      </c>
      <c r="C93" s="445" t="s">
        <v>1282</v>
      </c>
      <c r="D93" s="445" t="s">
        <v>1275</v>
      </c>
      <c r="E93" s="114" t="s">
        <v>1142</v>
      </c>
      <c r="F93" s="114" t="s">
        <v>909</v>
      </c>
      <c r="G93" s="114" t="s">
        <v>1135</v>
      </c>
      <c r="H93" s="447">
        <v>261574171.70210001</v>
      </c>
      <c r="I93" s="448">
        <v>811.39797949956596</v>
      </c>
      <c r="J93" s="449">
        <v>-2.3360597317369169E-2</v>
      </c>
      <c r="K93" s="449">
        <v>7.6242165736539746E-4</v>
      </c>
      <c r="L93" s="449">
        <v>-1.5013848332425805E-3</v>
      </c>
      <c r="M93" s="300"/>
      <c r="N93" s="300"/>
      <c r="O93" s="300"/>
      <c r="P93" s="167"/>
      <c r="Q93" s="200"/>
      <c r="R93" s="77"/>
      <c r="S93" s="77"/>
    </row>
    <row r="94" spans="1:19" ht="12.75" customHeight="1">
      <c r="A94" s="136" t="s">
        <v>1283</v>
      </c>
      <c r="B94" s="194" t="s">
        <v>1284</v>
      </c>
      <c r="C94" s="445" t="s">
        <v>1285</v>
      </c>
      <c r="D94" s="445" t="s">
        <v>1275</v>
      </c>
      <c r="E94" s="114" t="s">
        <v>1142</v>
      </c>
      <c r="F94" s="114" t="s">
        <v>909</v>
      </c>
      <c r="G94" s="114" t="s">
        <v>1139</v>
      </c>
      <c r="H94" s="447">
        <v>272201618.96210003</v>
      </c>
      <c r="I94" s="448">
        <v>103.58750153081161</v>
      </c>
      <c r="J94" s="449">
        <v>6.8147488958847369E-4</v>
      </c>
      <c r="K94" s="449">
        <v>4.8078030426479401E-4</v>
      </c>
      <c r="L94" s="449">
        <v>-2.7799446881946466E-3</v>
      </c>
      <c r="M94" s="300"/>
      <c r="N94" s="300"/>
      <c r="O94" s="300"/>
      <c r="P94" s="167"/>
      <c r="Q94" s="200"/>
      <c r="R94" s="77"/>
      <c r="S94" s="77"/>
    </row>
    <row r="95" spans="1:19" ht="12.75" customHeight="1">
      <c r="A95" s="113" t="s">
        <v>1286</v>
      </c>
      <c r="B95" s="194" t="s">
        <v>1287</v>
      </c>
      <c r="C95" s="445" t="s">
        <v>1288</v>
      </c>
      <c r="D95" s="445" t="s">
        <v>1275</v>
      </c>
      <c r="E95" s="114" t="s">
        <v>1142</v>
      </c>
      <c r="F95" s="114" t="s">
        <v>909</v>
      </c>
      <c r="G95" s="114" t="s">
        <v>1182</v>
      </c>
      <c r="H95" s="447">
        <v>122917071.63249999</v>
      </c>
      <c r="I95" s="448">
        <v>643.40309788939351</v>
      </c>
      <c r="J95" s="449">
        <v>5.9424161097922923E-3</v>
      </c>
      <c r="K95" s="449">
        <v>1.6558331413787375E-3</v>
      </c>
      <c r="L95" s="449">
        <v>1.511879783087533E-3</v>
      </c>
      <c r="M95" s="300"/>
      <c r="N95" s="300"/>
      <c r="O95" s="300"/>
      <c r="P95" s="167"/>
      <c r="Q95" s="200"/>
      <c r="R95" s="77"/>
      <c r="S95" s="77"/>
    </row>
    <row r="96" spans="1:19" s="271" customFormat="1" ht="12.75" customHeight="1">
      <c r="A96" s="113" t="s">
        <v>1289</v>
      </c>
      <c r="B96" s="194" t="s">
        <v>1290</v>
      </c>
      <c r="C96" s="445" t="s">
        <v>1291</v>
      </c>
      <c r="D96" s="445" t="s">
        <v>1275</v>
      </c>
      <c r="E96" s="114" t="s">
        <v>1292</v>
      </c>
      <c r="F96" s="114" t="s">
        <v>909</v>
      </c>
      <c r="G96" s="114" t="s">
        <v>1135</v>
      </c>
      <c r="H96" s="447">
        <v>8303559.2205999997</v>
      </c>
      <c r="I96" s="448">
        <v>737.27956715485266</v>
      </c>
      <c r="J96" s="449">
        <v>9.5377087021562224E-2</v>
      </c>
      <c r="K96" s="449">
        <v>-8.7682152028834004E-4</v>
      </c>
      <c r="L96" s="449">
        <v>-8.670653786906346E-3</v>
      </c>
      <c r="M96" s="300"/>
      <c r="N96" s="300"/>
      <c r="O96" s="300"/>
      <c r="P96" s="167"/>
      <c r="Q96" s="200"/>
      <c r="R96" s="77"/>
      <c r="S96" s="77"/>
    </row>
    <row r="97" spans="1:19" s="271" customFormat="1" ht="12.75" customHeight="1">
      <c r="A97" s="113" t="s">
        <v>1293</v>
      </c>
      <c r="B97" s="194" t="s">
        <v>1294</v>
      </c>
      <c r="C97" s="445" t="s">
        <v>1295</v>
      </c>
      <c r="D97" s="445" t="s">
        <v>1275</v>
      </c>
      <c r="E97" s="114" t="s">
        <v>1292</v>
      </c>
      <c r="F97" s="114" t="s">
        <v>909</v>
      </c>
      <c r="G97" s="114" t="s">
        <v>1135</v>
      </c>
      <c r="H97" s="447">
        <v>19543673.6325</v>
      </c>
      <c r="I97" s="448">
        <v>921.62343758192071</v>
      </c>
      <c r="J97" s="449">
        <v>0.13612559083378262</v>
      </c>
      <c r="K97" s="449">
        <v>3.6909352491720782E-3</v>
      </c>
      <c r="L97" s="449">
        <v>5.7645350738681822E-2</v>
      </c>
      <c r="M97" s="300"/>
      <c r="N97" s="300"/>
      <c r="O97" s="300"/>
      <c r="P97" s="167"/>
      <c r="Q97" s="200"/>
      <c r="R97" s="77"/>
      <c r="S97" s="77"/>
    </row>
    <row r="98" spans="1:19" s="271" customFormat="1" ht="12.75" customHeight="1">
      <c r="A98" s="113" t="s">
        <v>1296</v>
      </c>
      <c r="B98" s="194">
        <v>79301865686</v>
      </c>
      <c r="C98" s="445" t="s">
        <v>1297</v>
      </c>
      <c r="D98" s="445" t="s">
        <v>1275</v>
      </c>
      <c r="E98" s="114" t="s">
        <v>1152</v>
      </c>
      <c r="F98" s="114" t="s">
        <v>909</v>
      </c>
      <c r="G98" s="114" t="s">
        <v>1135</v>
      </c>
      <c r="H98" s="447">
        <v>120123357.43799999</v>
      </c>
      <c r="I98" s="448">
        <v>924.07767644457908</v>
      </c>
      <c r="J98" s="449">
        <v>2.346420952563899E-2</v>
      </c>
      <c r="K98" s="449">
        <v>8.861800395913555E-3</v>
      </c>
      <c r="L98" s="449">
        <v>6.0892372490584323E-2</v>
      </c>
      <c r="M98" s="300"/>
      <c r="N98" s="300"/>
      <c r="O98" s="300"/>
      <c r="P98" s="167"/>
      <c r="Q98" s="200"/>
      <c r="R98" s="77"/>
      <c r="S98" s="77"/>
    </row>
    <row r="99" spans="1:19" s="271" customFormat="1" ht="12.75" customHeight="1">
      <c r="A99" s="113" t="s">
        <v>1298</v>
      </c>
      <c r="B99" s="194" t="s">
        <v>1299</v>
      </c>
      <c r="C99" s="445" t="s">
        <v>1300</v>
      </c>
      <c r="D99" s="445" t="s">
        <v>1275</v>
      </c>
      <c r="E99" s="114" t="s">
        <v>1292</v>
      </c>
      <c r="F99" s="114" t="s">
        <v>909</v>
      </c>
      <c r="G99" s="114" t="s">
        <v>1135</v>
      </c>
      <c r="H99" s="447">
        <v>110797499.6522</v>
      </c>
      <c r="I99" s="448">
        <v>808.40297214279497</v>
      </c>
      <c r="J99" s="449">
        <v>5.190728824756774E-2</v>
      </c>
      <c r="K99" s="449">
        <v>6.8250586422169413E-3</v>
      </c>
      <c r="L99" s="449">
        <v>4.8904192969651428E-2</v>
      </c>
      <c r="M99" s="300"/>
      <c r="N99" s="300"/>
      <c r="O99" s="300"/>
      <c r="P99" s="167"/>
      <c r="Q99" s="200"/>
      <c r="R99" s="77"/>
      <c r="S99" s="77"/>
    </row>
    <row r="100" spans="1:19" s="271" customFormat="1" ht="12.75" customHeight="1">
      <c r="A100" s="113" t="s">
        <v>1301</v>
      </c>
      <c r="B100" s="194" t="s">
        <v>1302</v>
      </c>
      <c r="C100" s="445" t="s">
        <v>1303</v>
      </c>
      <c r="D100" s="445" t="s">
        <v>1275</v>
      </c>
      <c r="E100" s="114" t="s">
        <v>1142</v>
      </c>
      <c r="F100" s="114" t="s">
        <v>909</v>
      </c>
      <c r="G100" s="114" t="s">
        <v>1182</v>
      </c>
      <c r="H100" s="447">
        <v>51343036.9265</v>
      </c>
      <c r="I100" s="448">
        <v>664.26507162872258</v>
      </c>
      <c r="J100" s="449">
        <v>-3.3861591285090364E-2</v>
      </c>
      <c r="K100" s="449">
        <v>-3.6131815963080793E-4</v>
      </c>
      <c r="L100" s="449">
        <v>-1.2667419274867697E-3</v>
      </c>
      <c r="M100" s="300"/>
      <c r="N100" s="300"/>
      <c r="O100" s="300"/>
      <c r="P100" s="167"/>
      <c r="Q100" s="200"/>
      <c r="R100" s="77"/>
      <c r="S100" s="77"/>
    </row>
    <row r="101" spans="1:19" s="271" customFormat="1" ht="12.75" customHeight="1">
      <c r="A101" s="113" t="s">
        <v>1506</v>
      </c>
      <c r="B101" s="194" t="s">
        <v>1508</v>
      </c>
      <c r="C101" s="445" t="s">
        <v>1509</v>
      </c>
      <c r="D101" s="445" t="s">
        <v>1275</v>
      </c>
      <c r="E101" s="114" t="s">
        <v>1152</v>
      </c>
      <c r="F101" s="114" t="s">
        <v>909</v>
      </c>
      <c r="G101" s="114" t="s">
        <v>1135</v>
      </c>
      <c r="H101" s="447">
        <v>45333938.148000002</v>
      </c>
      <c r="I101" s="448">
        <v>756.45006839471625</v>
      </c>
      <c r="J101" s="449">
        <v>5.7696346993778347E-2</v>
      </c>
      <c r="K101" s="449">
        <v>1.7332624208294956E-3</v>
      </c>
      <c r="L101" s="449" t="s">
        <v>909</v>
      </c>
      <c r="M101" s="300"/>
      <c r="N101" s="300"/>
      <c r="O101" s="300"/>
      <c r="P101" s="167"/>
      <c r="Q101" s="200"/>
      <c r="R101" s="77"/>
      <c r="S101" s="77"/>
    </row>
    <row r="102" spans="1:19" s="271" customFormat="1" ht="12.75" customHeight="1">
      <c r="A102" s="113" t="s">
        <v>1304</v>
      </c>
      <c r="B102" s="194">
        <v>37884602446</v>
      </c>
      <c r="C102" s="445" t="s">
        <v>1305</v>
      </c>
      <c r="D102" s="445" t="s">
        <v>80</v>
      </c>
      <c r="E102" s="114" t="s">
        <v>1134</v>
      </c>
      <c r="F102" s="114" t="s">
        <v>909</v>
      </c>
      <c r="G102" s="114" t="s">
        <v>1139</v>
      </c>
      <c r="H102" s="447">
        <v>192989693.34169999</v>
      </c>
      <c r="I102" s="448">
        <v>126.63860128027561</v>
      </c>
      <c r="J102" s="449">
        <v>-1.4515924830985072E-2</v>
      </c>
      <c r="K102" s="449">
        <v>1.9984313716342683E-2</v>
      </c>
      <c r="L102" s="449">
        <v>6.6084408043987075E-2</v>
      </c>
      <c r="M102" s="300"/>
      <c r="N102" s="300"/>
      <c r="O102" s="300"/>
      <c r="P102" s="167"/>
      <c r="Q102" s="200"/>
      <c r="R102" s="77"/>
      <c r="S102" s="77"/>
    </row>
    <row r="103" spans="1:19" s="271" customFormat="1" ht="12.75" customHeight="1">
      <c r="A103" s="113" t="s">
        <v>1306</v>
      </c>
      <c r="B103" s="194" t="s">
        <v>1307</v>
      </c>
      <c r="C103" s="445" t="s">
        <v>1308</v>
      </c>
      <c r="D103" s="445" t="s">
        <v>80</v>
      </c>
      <c r="E103" s="114" t="s">
        <v>1142</v>
      </c>
      <c r="F103" s="114" t="s">
        <v>909</v>
      </c>
      <c r="G103" s="114" t="s">
        <v>1182</v>
      </c>
      <c r="H103" s="447">
        <v>87834415.023300007</v>
      </c>
      <c r="I103" s="448">
        <v>695.65955241722679</v>
      </c>
      <c r="J103" s="449">
        <v>-3.91140842031511E-2</v>
      </c>
      <c r="K103" s="449">
        <v>8.07343815573347E-4</v>
      </c>
      <c r="L103" s="449">
        <v>2.892043234889119E-3</v>
      </c>
      <c r="M103" s="300"/>
      <c r="N103" s="300"/>
      <c r="O103" s="300"/>
      <c r="P103" s="167"/>
      <c r="Q103" s="200"/>
      <c r="R103" s="77"/>
      <c r="S103" s="77"/>
    </row>
    <row r="104" spans="1:19" s="271" customFormat="1" ht="12.75" customHeight="1">
      <c r="A104" s="113" t="s">
        <v>1309</v>
      </c>
      <c r="B104" s="194">
        <v>94465089647</v>
      </c>
      <c r="C104" s="445" t="s">
        <v>1310</v>
      </c>
      <c r="D104" s="445" t="s">
        <v>80</v>
      </c>
      <c r="E104" s="114" t="s">
        <v>1142</v>
      </c>
      <c r="F104" s="114" t="s">
        <v>909</v>
      </c>
      <c r="G104" s="114" t="s">
        <v>1135</v>
      </c>
      <c r="H104" s="447">
        <v>1890267714.3827002</v>
      </c>
      <c r="I104" s="448">
        <v>1608.6217401132985</v>
      </c>
      <c r="J104" s="449">
        <v>-1.0861745008370338E-3</v>
      </c>
      <c r="K104" s="449">
        <v>-1.0767463828696977E-3</v>
      </c>
      <c r="L104" s="449">
        <v>-6.2661959694784164E-3</v>
      </c>
      <c r="M104" s="300"/>
      <c r="N104" s="300"/>
      <c r="O104" s="300"/>
      <c r="P104" s="167"/>
      <c r="Q104" s="200"/>
      <c r="R104" s="77"/>
      <c r="S104" s="77"/>
    </row>
    <row r="105" spans="1:19" s="271" customFormat="1" ht="12.75" customHeight="1">
      <c r="A105" s="113" t="s">
        <v>1311</v>
      </c>
      <c r="B105" s="194">
        <v>78935969676</v>
      </c>
      <c r="C105" s="445" t="s">
        <v>1312</v>
      </c>
      <c r="D105" s="445" t="s">
        <v>80</v>
      </c>
      <c r="E105" s="114" t="s">
        <v>1134</v>
      </c>
      <c r="F105" s="114" t="s">
        <v>909</v>
      </c>
      <c r="G105" s="114" t="s">
        <v>1135</v>
      </c>
      <c r="H105" s="447">
        <v>89699860.092399999</v>
      </c>
      <c r="I105" s="448">
        <v>1024.2778224302322</v>
      </c>
      <c r="J105" s="449">
        <v>-1.9569783096544668E-2</v>
      </c>
      <c r="K105" s="449">
        <v>-4.3037044789616674E-3</v>
      </c>
      <c r="L105" s="449">
        <v>6.2602032310836719E-2</v>
      </c>
      <c r="M105" s="300"/>
      <c r="N105" s="300"/>
      <c r="O105" s="300"/>
      <c r="P105" s="167"/>
      <c r="Q105" s="200"/>
      <c r="R105" s="77"/>
      <c r="S105" s="77"/>
    </row>
    <row r="106" spans="1:19" s="271" customFormat="1" ht="12.75" customHeight="1">
      <c r="A106" s="113" t="s">
        <v>1313</v>
      </c>
      <c r="B106" s="194" t="s">
        <v>1314</v>
      </c>
      <c r="C106" s="445" t="s">
        <v>1315</v>
      </c>
      <c r="D106" s="445" t="s">
        <v>80</v>
      </c>
      <c r="E106" s="114" t="s">
        <v>1152</v>
      </c>
      <c r="F106" s="114" t="s">
        <v>909</v>
      </c>
      <c r="G106" s="114" t="s">
        <v>1135</v>
      </c>
      <c r="H106" s="447">
        <v>66223924.421599999</v>
      </c>
      <c r="I106" s="448">
        <v>822.49296398594481</v>
      </c>
      <c r="J106" s="449">
        <v>-4.0896012394185943E-3</v>
      </c>
      <c r="K106" s="449">
        <v>-6.7023439072089186E-4</v>
      </c>
      <c r="L106" s="449">
        <v>-5.2385916243995467E-3</v>
      </c>
      <c r="M106" s="300"/>
      <c r="N106" s="300"/>
      <c r="O106" s="300"/>
      <c r="P106" s="167"/>
      <c r="Q106" s="200"/>
      <c r="R106" s="77"/>
      <c r="S106" s="77"/>
    </row>
    <row r="107" spans="1:19" s="271" customFormat="1" ht="12.75" customHeight="1">
      <c r="A107" s="113" t="s">
        <v>1316</v>
      </c>
      <c r="B107" s="194" t="s">
        <v>1317</v>
      </c>
      <c r="C107" s="445" t="s">
        <v>1318</v>
      </c>
      <c r="D107" s="445" t="s">
        <v>80</v>
      </c>
      <c r="E107" s="114" t="s">
        <v>1152</v>
      </c>
      <c r="F107" s="114" t="s">
        <v>909</v>
      </c>
      <c r="G107" s="114" t="s">
        <v>1182</v>
      </c>
      <c r="H107" s="447">
        <v>96107367.484300002</v>
      </c>
      <c r="I107" s="448">
        <v>695.647276381192</v>
      </c>
      <c r="J107" s="449">
        <v>-3.8496556015743533E-2</v>
      </c>
      <c r="K107" s="449">
        <v>-4.0048860356023397E-5</v>
      </c>
      <c r="L107" s="449">
        <v>-1.1121078151627994E-3</v>
      </c>
      <c r="M107" s="300"/>
      <c r="N107" s="300"/>
      <c r="O107" s="300"/>
      <c r="P107" s="167"/>
      <c r="Q107" s="200"/>
      <c r="R107" s="77"/>
      <c r="S107" s="77"/>
    </row>
    <row r="108" spans="1:19" s="271" customFormat="1" ht="12.75" customHeight="1">
      <c r="A108" s="113" t="s">
        <v>1319</v>
      </c>
      <c r="B108" s="194">
        <v>35313366580</v>
      </c>
      <c r="C108" s="445" t="s">
        <v>1320</v>
      </c>
      <c r="D108" s="445" t="s">
        <v>80</v>
      </c>
      <c r="E108" s="114" t="s">
        <v>1142</v>
      </c>
      <c r="F108" s="114" t="s">
        <v>1321</v>
      </c>
      <c r="G108" s="114" t="s">
        <v>1135</v>
      </c>
      <c r="H108" s="447">
        <v>93665266.650099993</v>
      </c>
      <c r="I108" s="448">
        <v>1145.8363999999999</v>
      </c>
      <c r="J108" s="449">
        <v>-1.8301812271820372E-2</v>
      </c>
      <c r="K108" s="449">
        <v>3.1418075396394407E-4</v>
      </c>
      <c r="L108" s="449">
        <v>1.1216205411535007E-3</v>
      </c>
      <c r="M108" s="300"/>
      <c r="N108" s="300"/>
      <c r="O108" s="300"/>
      <c r="P108" s="167"/>
      <c r="Q108" s="200"/>
      <c r="R108" s="77"/>
      <c r="S108" s="77"/>
    </row>
    <row r="109" spans="1:19" s="271" customFormat="1" ht="12.75" customHeight="1">
      <c r="A109" s="113" t="s">
        <v>909</v>
      </c>
      <c r="B109" s="194" t="s">
        <v>909</v>
      </c>
      <c r="C109" s="445" t="s">
        <v>909</v>
      </c>
      <c r="D109" s="445" t="s">
        <v>909</v>
      </c>
      <c r="E109" s="114" t="s">
        <v>909</v>
      </c>
      <c r="F109" s="114" t="s">
        <v>1322</v>
      </c>
      <c r="G109" s="114" t="s">
        <v>1135</v>
      </c>
      <c r="H109" s="447">
        <v>486672982.0485</v>
      </c>
      <c r="I109" s="448">
        <v>1145.8363999999999</v>
      </c>
      <c r="J109" s="449">
        <v>2.080351691768989E-2</v>
      </c>
      <c r="K109" s="449">
        <v>2.3750314102244374E-4</v>
      </c>
      <c r="L109" s="449">
        <v>1.1216205411535007E-3</v>
      </c>
      <c r="M109" s="300"/>
      <c r="N109" s="300"/>
      <c r="O109" s="300"/>
      <c r="P109" s="167"/>
      <c r="Q109" s="200"/>
      <c r="R109" s="77"/>
      <c r="S109" s="77"/>
    </row>
    <row r="110" spans="1:19" s="271" customFormat="1" ht="12.75" customHeight="1">
      <c r="A110" s="113" t="s">
        <v>1323</v>
      </c>
      <c r="B110" s="194">
        <v>41002460007</v>
      </c>
      <c r="C110" s="445" t="s">
        <v>1324</v>
      </c>
      <c r="D110" s="445" t="s">
        <v>80</v>
      </c>
      <c r="E110" s="114" t="s">
        <v>1134</v>
      </c>
      <c r="F110" s="114" t="s">
        <v>909</v>
      </c>
      <c r="G110" s="114" t="s">
        <v>1135</v>
      </c>
      <c r="H110" s="447">
        <v>259514001.39860001</v>
      </c>
      <c r="I110" s="448">
        <v>1214.3866695904587</v>
      </c>
      <c r="J110" s="449">
        <v>4.5804325668924672E-2</v>
      </c>
      <c r="K110" s="449">
        <v>4.2791471808234505E-2</v>
      </c>
      <c r="L110" s="449">
        <v>6.1211550201607734E-2</v>
      </c>
      <c r="M110" s="300"/>
      <c r="N110" s="300"/>
      <c r="O110" s="300"/>
      <c r="P110" s="167"/>
      <c r="Q110" s="200"/>
      <c r="R110" s="77"/>
      <c r="S110" s="77"/>
    </row>
    <row r="111" spans="1:19" s="271" customFormat="1" ht="12.75" customHeight="1">
      <c r="A111" s="113" t="s">
        <v>1325</v>
      </c>
      <c r="B111" s="194">
        <v>58320210450</v>
      </c>
      <c r="C111" s="445" t="s">
        <v>1326</v>
      </c>
      <c r="D111" s="445" t="s">
        <v>80</v>
      </c>
      <c r="E111" s="114" t="s">
        <v>1152</v>
      </c>
      <c r="F111" s="114" t="s">
        <v>909</v>
      </c>
      <c r="G111" s="114" t="s">
        <v>1135</v>
      </c>
      <c r="H111" s="447">
        <v>19241587.597199999</v>
      </c>
      <c r="I111" s="448">
        <v>948.72641606985485</v>
      </c>
      <c r="J111" s="449">
        <v>2.4649658770452554E-2</v>
      </c>
      <c r="K111" s="449">
        <v>6.3435826860223088E-3</v>
      </c>
      <c r="L111" s="449">
        <v>4.0062268120509836E-2</v>
      </c>
      <c r="M111" s="300"/>
      <c r="N111" s="300"/>
      <c r="O111" s="300"/>
      <c r="P111" s="167"/>
      <c r="Q111" s="200"/>
      <c r="R111" s="77"/>
      <c r="S111" s="77"/>
    </row>
    <row r="112" spans="1:19" s="271" customFormat="1" ht="12.75" customHeight="1">
      <c r="A112" s="113" t="s">
        <v>1327</v>
      </c>
      <c r="B112" s="194">
        <v>31982273976</v>
      </c>
      <c r="C112" s="445" t="s">
        <v>1328</v>
      </c>
      <c r="D112" s="445" t="s">
        <v>80</v>
      </c>
      <c r="E112" s="114" t="s">
        <v>1152</v>
      </c>
      <c r="F112" s="114" t="s">
        <v>909</v>
      </c>
      <c r="G112" s="114" t="s">
        <v>1135</v>
      </c>
      <c r="H112" s="447">
        <v>17180117.668000001</v>
      </c>
      <c r="I112" s="448">
        <v>984.75664293623845</v>
      </c>
      <c r="J112" s="449">
        <v>2.7797362301440698E-2</v>
      </c>
      <c r="K112" s="449">
        <v>1.3947257517324507E-2</v>
      </c>
      <c r="L112" s="449">
        <v>6.2039864719317661E-2</v>
      </c>
      <c r="M112" s="300"/>
      <c r="N112" s="300"/>
      <c r="O112" s="300"/>
      <c r="P112" s="167"/>
      <c r="Q112" s="200"/>
      <c r="R112" s="77"/>
      <c r="S112" s="77"/>
    </row>
    <row r="113" spans="1:19" s="271" customFormat="1" ht="12.75" customHeight="1">
      <c r="A113" s="113" t="s">
        <v>1329</v>
      </c>
      <c r="B113" s="194" t="s">
        <v>1330</v>
      </c>
      <c r="C113" s="445" t="s">
        <v>1331</v>
      </c>
      <c r="D113" s="445" t="s">
        <v>80</v>
      </c>
      <c r="E113" s="114" t="s">
        <v>1152</v>
      </c>
      <c r="F113" s="114" t="s">
        <v>909</v>
      </c>
      <c r="G113" s="114" t="s">
        <v>1135</v>
      </c>
      <c r="H113" s="447">
        <v>12505777.2147</v>
      </c>
      <c r="I113" s="448">
        <v>1004.1256049340267</v>
      </c>
      <c r="J113" s="449">
        <v>7.7033386287459704E-2</v>
      </c>
      <c r="K113" s="449">
        <v>1.6697147233153853E-2</v>
      </c>
      <c r="L113" s="449">
        <v>7.4209757711644508E-2</v>
      </c>
      <c r="M113" s="300"/>
      <c r="N113" s="300"/>
      <c r="O113" s="300"/>
      <c r="P113" s="167"/>
      <c r="Q113" s="200"/>
      <c r="R113" s="77"/>
      <c r="S113" s="77"/>
    </row>
    <row r="114" spans="1:19" s="271" customFormat="1" ht="12.75" customHeight="1">
      <c r="A114" s="113" t="s">
        <v>1332</v>
      </c>
      <c r="B114" s="194">
        <v>40820433166</v>
      </c>
      <c r="C114" s="445" t="s">
        <v>1333</v>
      </c>
      <c r="D114" s="445" t="s">
        <v>80</v>
      </c>
      <c r="E114" s="114" t="s">
        <v>1152</v>
      </c>
      <c r="F114" s="114" t="s">
        <v>909</v>
      </c>
      <c r="G114" s="114" t="s">
        <v>1135</v>
      </c>
      <c r="H114" s="447">
        <v>9286622.8778000008</v>
      </c>
      <c r="I114" s="448">
        <v>1005.4830531871462</v>
      </c>
      <c r="J114" s="449">
        <v>2.5255222354402473E-2</v>
      </c>
      <c r="K114" s="449">
        <v>1.5237447497466583E-2</v>
      </c>
      <c r="L114" s="449">
        <v>7.500927347371511E-2</v>
      </c>
      <c r="M114" s="300"/>
      <c r="N114" s="300"/>
      <c r="O114" s="300"/>
      <c r="P114" s="167"/>
      <c r="Q114" s="200"/>
      <c r="R114" s="77"/>
      <c r="S114" s="77"/>
    </row>
    <row r="115" spans="1:19" s="271" customFormat="1" ht="12.75" customHeight="1">
      <c r="A115" s="113" t="s">
        <v>1334</v>
      </c>
      <c r="B115" s="194" t="s">
        <v>1335</v>
      </c>
      <c r="C115" s="445" t="s">
        <v>1336</v>
      </c>
      <c r="D115" s="445" t="s">
        <v>80</v>
      </c>
      <c r="E115" s="114" t="s">
        <v>1142</v>
      </c>
      <c r="F115" s="114" t="s">
        <v>909</v>
      </c>
      <c r="G115" s="114" t="s">
        <v>1135</v>
      </c>
      <c r="H115" s="447">
        <v>94903868.295499995</v>
      </c>
      <c r="I115" s="448">
        <v>808.12734705017476</v>
      </c>
      <c r="J115" s="449">
        <v>5.0733404181305897E-2</v>
      </c>
      <c r="K115" s="449">
        <v>-2.2099745690856709E-3</v>
      </c>
      <c r="L115" s="449">
        <v>3.3475782497482953E-4</v>
      </c>
      <c r="M115" s="300"/>
      <c r="N115" s="300"/>
      <c r="O115" s="300"/>
      <c r="P115" s="167"/>
      <c r="Q115" s="200"/>
      <c r="R115" s="77"/>
      <c r="S115" s="77"/>
    </row>
    <row r="116" spans="1:19" s="271" customFormat="1" ht="12.75" customHeight="1">
      <c r="A116" s="113" t="s">
        <v>1337</v>
      </c>
      <c r="B116" s="194">
        <v>84643903663</v>
      </c>
      <c r="C116" s="445" t="s">
        <v>1338</v>
      </c>
      <c r="D116" s="445" t="s">
        <v>80</v>
      </c>
      <c r="E116" s="114" t="s">
        <v>1138</v>
      </c>
      <c r="F116" s="114" t="s">
        <v>909</v>
      </c>
      <c r="G116" s="114" t="s">
        <v>1135</v>
      </c>
      <c r="H116" s="447">
        <v>327255955.76419997</v>
      </c>
      <c r="I116" s="448">
        <v>1430.036394898736</v>
      </c>
      <c r="J116" s="449">
        <v>1.7844386681049151E-2</v>
      </c>
      <c r="K116" s="449">
        <v>5.5021814322468998E-3</v>
      </c>
      <c r="L116" s="449">
        <v>1.6805730077621206E-2</v>
      </c>
      <c r="M116" s="300"/>
      <c r="N116" s="300"/>
      <c r="O116" s="300"/>
      <c r="P116" s="167"/>
      <c r="Q116" s="200"/>
      <c r="R116" s="77"/>
      <c r="S116" s="77"/>
    </row>
    <row r="117" spans="1:19" s="271" customFormat="1" ht="12.75" customHeight="1">
      <c r="A117" s="113" t="s">
        <v>1373</v>
      </c>
      <c r="B117" s="194" t="s">
        <v>1457</v>
      </c>
      <c r="C117" s="445" t="s">
        <v>1458</v>
      </c>
      <c r="D117" s="445" t="s">
        <v>80</v>
      </c>
      <c r="E117" s="114" t="s">
        <v>1152</v>
      </c>
      <c r="F117" s="114" t="s">
        <v>909</v>
      </c>
      <c r="G117" s="114" t="s">
        <v>1135</v>
      </c>
      <c r="H117" s="447">
        <v>36030745.781499997</v>
      </c>
      <c r="I117" s="448">
        <v>811.61241416157168</v>
      </c>
      <c r="J117" s="449">
        <v>0.12953357989030878</v>
      </c>
      <c r="K117" s="449">
        <v>4.5198235348820504E-2</v>
      </c>
      <c r="L117" s="449">
        <v>7.6450773732094968E-2</v>
      </c>
      <c r="M117" s="300"/>
      <c r="N117" s="300"/>
      <c r="O117" s="300"/>
      <c r="P117" s="167"/>
      <c r="Q117" s="200"/>
      <c r="R117" s="77"/>
      <c r="S117" s="77"/>
    </row>
    <row r="118" spans="1:19" s="271" customFormat="1" ht="12.75" customHeight="1">
      <c r="A118" s="113" t="s">
        <v>1339</v>
      </c>
      <c r="B118" s="194" t="s">
        <v>1340</v>
      </c>
      <c r="C118" s="445" t="s">
        <v>1341</v>
      </c>
      <c r="D118" s="445" t="s">
        <v>80</v>
      </c>
      <c r="E118" s="114" t="s">
        <v>1152</v>
      </c>
      <c r="F118" s="114" t="s">
        <v>909</v>
      </c>
      <c r="G118" s="114" t="s">
        <v>1135</v>
      </c>
      <c r="H118" s="447">
        <v>289166937.54390001</v>
      </c>
      <c r="I118" s="448">
        <v>814.14436296501549</v>
      </c>
      <c r="J118" s="449">
        <v>1.539760769819809E-2</v>
      </c>
      <c r="K118" s="449">
        <v>1.2188164249830935E-2</v>
      </c>
      <c r="L118" s="449">
        <v>3.6603116363620902E-2</v>
      </c>
      <c r="M118" s="300"/>
      <c r="N118" s="300"/>
      <c r="O118" s="300"/>
      <c r="P118" s="167"/>
      <c r="Q118" s="200"/>
      <c r="R118" s="77"/>
      <c r="S118" s="77"/>
    </row>
    <row r="119" spans="1:19" s="271" customFormat="1" ht="12.75" customHeight="1">
      <c r="A119" s="113" t="s">
        <v>1342</v>
      </c>
      <c r="B119" s="194">
        <v>56062339448</v>
      </c>
      <c r="C119" s="445" t="s">
        <v>1343</v>
      </c>
      <c r="D119" s="445" t="s">
        <v>80</v>
      </c>
      <c r="E119" s="114" t="s">
        <v>1142</v>
      </c>
      <c r="F119" s="114" t="s">
        <v>909</v>
      </c>
      <c r="G119" s="114" t="s">
        <v>1139</v>
      </c>
      <c r="H119" s="447">
        <v>1783301328.1578</v>
      </c>
      <c r="I119" s="448">
        <v>176.74804398255628</v>
      </c>
      <c r="J119" s="449">
        <v>0.10219674855506122</v>
      </c>
      <c r="K119" s="449">
        <v>1.526608722399736E-4</v>
      </c>
      <c r="L119" s="449">
        <v>7.7815224879040912E-4</v>
      </c>
      <c r="M119" s="300"/>
      <c r="N119" s="300"/>
      <c r="O119" s="300"/>
      <c r="P119" s="167"/>
      <c r="Q119" s="200"/>
      <c r="R119" s="77"/>
      <c r="S119" s="77"/>
    </row>
    <row r="120" spans="1:19" s="271" customFormat="1" ht="12.75" customHeight="1">
      <c r="A120" s="113" t="s">
        <v>1344</v>
      </c>
      <c r="B120" s="194">
        <v>53751385334</v>
      </c>
      <c r="C120" s="445" t="s">
        <v>1345</v>
      </c>
      <c r="D120" s="445" t="s">
        <v>80</v>
      </c>
      <c r="E120" s="114" t="s">
        <v>1152</v>
      </c>
      <c r="F120" s="114" t="s">
        <v>909</v>
      </c>
      <c r="G120" s="114" t="s">
        <v>1135</v>
      </c>
      <c r="H120" s="447">
        <v>50574003.907700002</v>
      </c>
      <c r="I120" s="448">
        <v>815.21838334463348</v>
      </c>
      <c r="J120" s="449">
        <v>-5.2915579556639392E-3</v>
      </c>
      <c r="K120" s="449">
        <v>-1.0197338779659448E-3</v>
      </c>
      <c r="L120" s="449">
        <v>-4.7241250370740895E-3</v>
      </c>
      <c r="M120" s="300"/>
      <c r="N120" s="300"/>
      <c r="O120" s="300"/>
      <c r="P120" s="167"/>
      <c r="Q120" s="200"/>
      <c r="R120" s="77"/>
      <c r="S120" s="77"/>
    </row>
    <row r="121" spans="1:19" s="271" customFormat="1" ht="12.75" customHeight="1">
      <c r="A121" s="113" t="s">
        <v>1346</v>
      </c>
      <c r="B121" s="194">
        <v>88183360964</v>
      </c>
      <c r="C121" s="445" t="s">
        <v>1347</v>
      </c>
      <c r="D121" s="445" t="s">
        <v>80</v>
      </c>
      <c r="E121" s="114" t="s">
        <v>1134</v>
      </c>
      <c r="F121" s="114" t="s">
        <v>909</v>
      </c>
      <c r="G121" s="114" t="s">
        <v>1182</v>
      </c>
      <c r="H121" s="447">
        <v>169383342.47409999</v>
      </c>
      <c r="I121" s="448">
        <v>1757.6977920885236</v>
      </c>
      <c r="J121" s="449">
        <v>8.3266454172075788E-2</v>
      </c>
      <c r="K121" s="449">
        <v>5.682578277447492E-2</v>
      </c>
      <c r="L121" s="449">
        <v>6.7998614764133603E-2</v>
      </c>
      <c r="M121" s="300"/>
      <c r="N121" s="300"/>
      <c r="O121" s="300"/>
      <c r="P121" s="167"/>
      <c r="Q121" s="200"/>
      <c r="R121" s="77"/>
      <c r="S121" s="77"/>
    </row>
    <row r="122" spans="1:19" ht="18.75" customHeight="1">
      <c r="A122" s="591" t="s">
        <v>435</v>
      </c>
      <c r="B122" s="592"/>
      <c r="C122" s="592"/>
      <c r="D122" s="592"/>
      <c r="E122" s="593"/>
      <c r="F122" s="593"/>
      <c r="G122" s="593"/>
      <c r="H122" s="594">
        <f>SUM(H11:H121)</f>
        <v>19674624938.188599</v>
      </c>
      <c r="I122" s="594"/>
      <c r="J122" s="595">
        <v>1.89401077939928E-2</v>
      </c>
      <c r="K122" s="595"/>
      <c r="L122" s="595"/>
      <c r="M122" s="300"/>
      <c r="N122" s="300"/>
      <c r="O122" s="300"/>
      <c r="P122" s="167"/>
    </row>
    <row r="123" spans="1:19" ht="12.75" customHeight="1">
      <c r="A123" s="22" t="s">
        <v>333</v>
      </c>
      <c r="M123" s="167"/>
      <c r="N123" s="167"/>
      <c r="O123" s="167"/>
      <c r="P123" s="167"/>
    </row>
    <row r="124" spans="1:19" s="271" customFormat="1" ht="12.75" customHeight="1">
      <c r="A124" s="22"/>
      <c r="F124" s="229" t="s">
        <v>487</v>
      </c>
      <c r="G124" s="229"/>
      <c r="M124" s="167"/>
      <c r="N124" s="167"/>
      <c r="O124" s="167"/>
      <c r="P124" s="167"/>
    </row>
    <row r="125" spans="1:19" ht="12.75" customHeight="1">
      <c r="A125" s="46" t="s">
        <v>440</v>
      </c>
      <c r="C125" s="228"/>
      <c r="F125" s="229" t="s">
        <v>488</v>
      </c>
      <c r="G125" s="229"/>
      <c r="M125" s="167"/>
      <c r="N125" s="167"/>
      <c r="O125" s="167"/>
      <c r="P125" s="167"/>
    </row>
    <row r="126" spans="1:19" ht="12.75" customHeight="1">
      <c r="A126" s="47" t="s">
        <v>489</v>
      </c>
      <c r="F126" s="229"/>
      <c r="G126" s="229"/>
      <c r="M126" s="167"/>
      <c r="N126" s="167"/>
      <c r="O126" s="167"/>
      <c r="P126" s="167"/>
    </row>
    <row r="127" spans="1:19" ht="12.75" customHeight="1">
      <c r="A127" s="34" t="s">
        <v>118</v>
      </c>
      <c r="M127" s="167"/>
      <c r="N127" s="167"/>
      <c r="O127" s="167"/>
      <c r="P127" s="167"/>
    </row>
    <row r="128" spans="1:19" ht="12.75" customHeight="1">
      <c r="A128" s="550" t="s">
        <v>119</v>
      </c>
      <c r="H128" s="135"/>
    </row>
    <row r="129" spans="1:12" ht="12.75" customHeight="1">
      <c r="A129" s="550" t="s">
        <v>490</v>
      </c>
      <c r="H129" s="77"/>
    </row>
    <row r="130" spans="1:12" ht="12.75" customHeight="1">
      <c r="A130" s="34" t="s">
        <v>1493</v>
      </c>
    </row>
    <row r="131" spans="1:12" ht="12.75" customHeight="1">
      <c r="A131" s="33" t="s">
        <v>1451</v>
      </c>
      <c r="B131" s="49"/>
      <c r="C131" s="49"/>
      <c r="D131" s="49"/>
      <c r="E131" s="49"/>
      <c r="F131" s="49"/>
      <c r="G131" s="49"/>
      <c r="H131" s="49"/>
      <c r="I131" s="49"/>
      <c r="J131" s="49"/>
    </row>
    <row r="132" spans="1:12" s="271" customFormat="1" ht="12.75" customHeight="1">
      <c r="A132" s="1019"/>
      <c r="B132" s="49"/>
      <c r="C132" s="49"/>
      <c r="D132" s="49"/>
      <c r="E132" s="49"/>
      <c r="F132" s="49"/>
      <c r="G132" s="49"/>
      <c r="H132" s="49"/>
      <c r="I132" s="49"/>
      <c r="J132" s="49"/>
    </row>
    <row r="133" spans="1:12" s="271" customFormat="1">
      <c r="A133" s="49"/>
      <c r="B133" s="49"/>
      <c r="C133" s="49"/>
      <c r="D133" s="49"/>
      <c r="E133" s="49"/>
      <c r="F133" s="49"/>
      <c r="G133" s="49"/>
      <c r="H133" s="49"/>
      <c r="I133" s="49"/>
      <c r="J133" s="49"/>
      <c r="K133" s="49"/>
      <c r="L133" s="49"/>
    </row>
    <row r="134" spans="1:12" s="271" customFormat="1">
      <c r="A134" s="630" t="s">
        <v>429</v>
      </c>
      <c r="B134" s="631"/>
      <c r="C134" s="631"/>
      <c r="D134" s="614"/>
      <c r="E134" s="1048"/>
      <c r="F134" s="1048"/>
      <c r="G134" s="1048"/>
      <c r="H134" s="1048"/>
      <c r="I134" s="1048"/>
      <c r="J134" s="1048"/>
      <c r="K134" s="1048"/>
      <c r="L134" s="1048"/>
    </row>
    <row r="135" spans="1:12" s="271" customFormat="1">
      <c r="A135" s="614" t="s">
        <v>192</v>
      </c>
      <c r="B135" s="614"/>
      <c r="C135" s="614"/>
      <c r="D135" s="614"/>
      <c r="E135" s="50"/>
      <c r="F135" s="50"/>
      <c r="G135" s="50"/>
      <c r="H135" s="50"/>
      <c r="I135" s="50"/>
      <c r="J135" s="50"/>
    </row>
    <row r="136" spans="1:12" ht="12.75" customHeight="1">
      <c r="A136" s="614" t="s">
        <v>254</v>
      </c>
      <c r="B136" s="614"/>
      <c r="C136" s="614"/>
      <c r="D136" s="614"/>
    </row>
    <row r="137" spans="1:12" ht="12.75" customHeight="1">
      <c r="A137" s="635" t="s">
        <v>87</v>
      </c>
    </row>
    <row r="138" spans="1:12" ht="12.75" customHeight="1"/>
    <row r="139" spans="1:12" ht="12.75" customHeight="1">
      <c r="L139" s="35" t="s">
        <v>1400</v>
      </c>
    </row>
    <row r="140" spans="1:12" ht="12.75" customHeight="1"/>
    <row r="141" spans="1:12" ht="12.75" customHeight="1"/>
    <row r="142" spans="1:12" ht="12.75" customHeight="1"/>
    <row r="143" spans="1:12">
      <c r="A143" s="54"/>
      <c r="B143" s="54"/>
      <c r="C143" s="54"/>
      <c r="D143" s="54"/>
      <c r="E143" s="54"/>
      <c r="F143" s="54"/>
      <c r="G143" s="54"/>
      <c r="H143" s="54"/>
      <c r="I143" s="54"/>
      <c r="J143" s="54"/>
      <c r="K143" s="54"/>
    </row>
    <row r="144" spans="1:12" ht="12.75" customHeight="1"/>
    <row r="145" spans="1:1" ht="12.75" customHeight="1">
      <c r="A145" s="34"/>
    </row>
    <row r="146" spans="1:1" ht="12.75" customHeight="1">
      <c r="A146" s="54"/>
    </row>
    <row r="147" spans="1:1" ht="12.75" customHeight="1">
      <c r="A147" s="34"/>
    </row>
    <row r="148" spans="1:1" ht="12.75" customHeight="1">
      <c r="A148" s="34"/>
    </row>
    <row r="149" spans="1:1" ht="12.75" customHeight="1">
      <c r="A149" s="54"/>
    </row>
    <row r="150" spans="1:1" ht="12.75" customHeight="1"/>
    <row r="151" spans="1:1" ht="12.75" customHeight="1">
      <c r="A151" s="34"/>
    </row>
    <row r="152" spans="1:1" ht="12.75" customHeight="1">
      <c r="A152" s="54"/>
    </row>
    <row r="153" spans="1:1" ht="12.75" customHeight="1">
      <c r="A153" s="57"/>
    </row>
    <row r="154" spans="1:1" ht="12.75" customHeight="1">
      <c r="A154" s="34"/>
    </row>
    <row r="155" spans="1:1" ht="12.75" customHeight="1">
      <c r="A155" s="54"/>
    </row>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3">
    <mergeCell ref="K8:L8"/>
    <mergeCell ref="H6:I6"/>
    <mergeCell ref="H7:I7"/>
  </mergeCells>
  <hyperlinks>
    <hyperlink ref="A137" location="'2 Sadržaj'!A1" display="Sadržaj / Contents"/>
  </hyperlinks>
  <pageMargins left="0.7" right="0.7" top="0.75" bottom="0.75" header="0.3" footer="0.3"/>
  <pageSetup paperSize="9" scale="38" orientation="portrait" r:id="rId1"/>
  <ignoredErrors>
    <ignoredError sqref="B17:B80 B81:B12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5.8554687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733</v>
      </c>
      <c r="M1" s="140" t="str">
        <f>Naslovnica!A20</f>
        <v>Travanj 2021.</v>
      </c>
    </row>
    <row r="2" spans="1:13" ht="12.75" customHeight="1">
      <c r="A2" s="555" t="s">
        <v>734</v>
      </c>
      <c r="M2" s="549" t="str">
        <f>Naslovnica!A24</f>
        <v>April 2021</v>
      </c>
    </row>
    <row r="3" spans="1:13" ht="12.75" customHeight="1">
      <c r="A3" s="11"/>
      <c r="M3" s="12"/>
    </row>
    <row r="4" spans="1:13" ht="12.75" customHeight="1">
      <c r="A4" s="64"/>
      <c r="B4" s="64"/>
      <c r="C4" s="64"/>
      <c r="D4" s="64"/>
      <c r="E4" s="64"/>
      <c r="F4" s="64"/>
      <c r="G4" s="64"/>
      <c r="H4" s="64"/>
      <c r="I4" s="64"/>
      <c r="J4" s="64"/>
      <c r="K4" s="64"/>
      <c r="L4" s="64"/>
      <c r="M4" s="14" t="s">
        <v>454</v>
      </c>
    </row>
    <row r="5" spans="1:13" ht="25.5" customHeight="1">
      <c r="A5" s="1163" t="s">
        <v>447</v>
      </c>
      <c r="B5" s="1164" t="s">
        <v>448</v>
      </c>
      <c r="C5" s="1165"/>
      <c r="D5" s="1160" t="s">
        <v>449</v>
      </c>
      <c r="E5" s="1161"/>
      <c r="F5" s="1160" t="s">
        <v>450</v>
      </c>
      <c r="G5" s="1161"/>
      <c r="H5" s="1160" t="s">
        <v>451</v>
      </c>
      <c r="I5" s="1161"/>
      <c r="J5" s="1160" t="s">
        <v>452</v>
      </c>
      <c r="K5" s="1161"/>
      <c r="L5" s="1160" t="s">
        <v>453</v>
      </c>
      <c r="M5" s="1161"/>
    </row>
    <row r="6" spans="1:13" ht="12.75" customHeight="1">
      <c r="A6" s="1163"/>
      <c r="B6" s="596" t="s">
        <v>31</v>
      </c>
      <c r="C6" s="596" t="s">
        <v>32</v>
      </c>
      <c r="D6" s="596" t="s">
        <v>31</v>
      </c>
      <c r="E6" s="596" t="s">
        <v>32</v>
      </c>
      <c r="F6" s="596" t="s">
        <v>31</v>
      </c>
      <c r="G6" s="596" t="s">
        <v>32</v>
      </c>
      <c r="H6" s="596" t="s">
        <v>31</v>
      </c>
      <c r="I6" s="596" t="s">
        <v>32</v>
      </c>
      <c r="J6" s="596" t="s">
        <v>31</v>
      </c>
      <c r="K6" s="596" t="s">
        <v>32</v>
      </c>
      <c r="L6" s="596" t="s">
        <v>31</v>
      </c>
      <c r="M6" s="596" t="s">
        <v>32</v>
      </c>
    </row>
    <row r="7" spans="1:13" ht="12.75" customHeight="1">
      <c r="A7" s="1163"/>
      <c r="B7" s="597" t="s">
        <v>29</v>
      </c>
      <c r="C7" s="597" t="s">
        <v>30</v>
      </c>
      <c r="D7" s="597" t="s">
        <v>29</v>
      </c>
      <c r="E7" s="597" t="s">
        <v>30</v>
      </c>
      <c r="F7" s="597" t="s">
        <v>29</v>
      </c>
      <c r="G7" s="597" t="s">
        <v>30</v>
      </c>
      <c r="H7" s="597" t="s">
        <v>29</v>
      </c>
      <c r="I7" s="597" t="s">
        <v>30</v>
      </c>
      <c r="J7" s="597" t="s">
        <v>29</v>
      </c>
      <c r="K7" s="597" t="s">
        <v>30</v>
      </c>
      <c r="L7" s="597" t="s">
        <v>29</v>
      </c>
      <c r="M7" s="597" t="s">
        <v>30</v>
      </c>
    </row>
    <row r="8" spans="1:13" ht="21.75">
      <c r="A8" s="131" t="s">
        <v>1463</v>
      </c>
      <c r="B8" s="1037">
        <v>199893.30332000001</v>
      </c>
      <c r="C8" s="1038">
        <v>0.10366081085391683</v>
      </c>
      <c r="D8" s="1037">
        <v>180735.27802</v>
      </c>
      <c r="E8" s="1038">
        <v>0.16148957668690742</v>
      </c>
      <c r="F8" s="1037">
        <v>5875.2517500000004</v>
      </c>
      <c r="G8" s="1038">
        <v>4.237630701493663E-2</v>
      </c>
      <c r="H8" s="1037">
        <v>2215976.8507500002</v>
      </c>
      <c r="I8" s="1038">
        <v>0.14961987392742301</v>
      </c>
      <c r="J8" s="1037">
        <v>293316.39020999998</v>
      </c>
      <c r="K8" s="1038">
        <v>0.17482702320997998</v>
      </c>
      <c r="L8" s="1037">
        <v>2895797.0740499999</v>
      </c>
      <c r="M8" s="1038">
        <v>0.1471843597095451</v>
      </c>
    </row>
    <row r="9" spans="1:13" ht="21.75">
      <c r="A9" s="131" t="s">
        <v>1464</v>
      </c>
      <c r="B9" s="1037">
        <v>6598.8586599999999</v>
      </c>
      <c r="C9" s="1038">
        <v>3.4220407989903395E-3</v>
      </c>
      <c r="D9" s="1037">
        <v>2919.2036400000002</v>
      </c>
      <c r="E9" s="1038">
        <v>2.6083505403649656E-3</v>
      </c>
      <c r="F9" s="1037">
        <v>0</v>
      </c>
      <c r="G9" s="1038">
        <v>0</v>
      </c>
      <c r="H9" s="1037">
        <v>37977.609670000005</v>
      </c>
      <c r="I9" s="1038">
        <v>2.5641987952027263E-3</v>
      </c>
      <c r="J9" s="1037">
        <v>12414.86853</v>
      </c>
      <c r="K9" s="1038">
        <v>7.3997041457152203E-3</v>
      </c>
      <c r="L9" s="1037">
        <v>59910.540500000003</v>
      </c>
      <c r="M9" s="1038">
        <v>3.0450664593747764E-3</v>
      </c>
    </row>
    <row r="10" spans="1:13" ht="21.75">
      <c r="A10" s="131" t="s">
        <v>1465</v>
      </c>
      <c r="B10" s="1037">
        <v>1745190.2934599998</v>
      </c>
      <c r="C10" s="1038">
        <v>0.90502201879590538</v>
      </c>
      <c r="D10" s="1037">
        <v>962762.88889000006</v>
      </c>
      <c r="E10" s="1038">
        <v>0.86024252199122597</v>
      </c>
      <c r="F10" s="1037">
        <v>132980.98054000002</v>
      </c>
      <c r="G10" s="1038">
        <v>0.95914917322655213</v>
      </c>
      <c r="H10" s="1037">
        <v>12934729.704630001</v>
      </c>
      <c r="I10" s="1038">
        <v>0.87333612128530669</v>
      </c>
      <c r="J10" s="1037">
        <v>1449555.1506400001</v>
      </c>
      <c r="K10" s="1038">
        <v>0.86398653612110865</v>
      </c>
      <c r="L10" s="1037">
        <v>17225219.01816</v>
      </c>
      <c r="M10" s="1038">
        <v>0.87550431443000476</v>
      </c>
    </row>
    <row r="11" spans="1:13" ht="21.75" customHeight="1">
      <c r="A11" s="131" t="s">
        <v>1466</v>
      </c>
      <c r="B11" s="908">
        <v>537150.37032999995</v>
      </c>
      <c r="C11" s="909">
        <v>0.27855581960017761</v>
      </c>
      <c r="D11" s="908">
        <v>399282.15457000007</v>
      </c>
      <c r="E11" s="909">
        <v>0.35676436181435683</v>
      </c>
      <c r="F11" s="908">
        <v>0</v>
      </c>
      <c r="G11" s="909">
        <v>0</v>
      </c>
      <c r="H11" s="908">
        <v>9280411.9470600002</v>
      </c>
      <c r="I11" s="909">
        <v>0.62660134064293882</v>
      </c>
      <c r="J11" s="908">
        <v>629525.62092000002</v>
      </c>
      <c r="K11" s="909">
        <v>0.37521970818290029</v>
      </c>
      <c r="L11" s="908">
        <v>10846370.092880001</v>
      </c>
      <c r="M11" s="909">
        <v>0.55128726097529646</v>
      </c>
    </row>
    <row r="12" spans="1:13" ht="18" customHeight="1">
      <c r="A12" s="80" t="s">
        <v>1467</v>
      </c>
      <c r="B12" s="908">
        <v>503434.02668999997</v>
      </c>
      <c r="C12" s="909">
        <v>0.26107117422835835</v>
      </c>
      <c r="D12" s="908">
        <v>61577.733829999997</v>
      </c>
      <c r="E12" s="909">
        <v>5.5020592982656914E-2</v>
      </c>
      <c r="F12" s="908">
        <v>0</v>
      </c>
      <c r="G12" s="909">
        <v>0</v>
      </c>
      <c r="H12" s="908">
        <v>0</v>
      </c>
      <c r="I12" s="909">
        <v>0</v>
      </c>
      <c r="J12" s="908">
        <v>5854.9874300000001</v>
      </c>
      <c r="K12" s="909">
        <v>3.4897811969726517E-3</v>
      </c>
      <c r="L12" s="908">
        <v>570866.74794999999</v>
      </c>
      <c r="M12" s="909">
        <v>2.9015381474565387E-2</v>
      </c>
    </row>
    <row r="13" spans="1:13" ht="18" customHeight="1">
      <c r="A13" s="80" t="s">
        <v>1468</v>
      </c>
      <c r="B13" s="908">
        <v>12216.86976</v>
      </c>
      <c r="C13" s="909">
        <v>6.3354329754156781E-3</v>
      </c>
      <c r="D13" s="908">
        <v>294690.76699000003</v>
      </c>
      <c r="E13" s="909">
        <v>0.26331044905073248</v>
      </c>
      <c r="F13" s="908">
        <v>0</v>
      </c>
      <c r="G13" s="909">
        <v>0</v>
      </c>
      <c r="H13" s="908">
        <v>6909075.2835499998</v>
      </c>
      <c r="I13" s="909">
        <v>0.4664917742845357</v>
      </c>
      <c r="J13" s="908">
        <v>369552.65335000004</v>
      </c>
      <c r="K13" s="909">
        <v>0.22026655332241807</v>
      </c>
      <c r="L13" s="908">
        <v>7585535.5736499997</v>
      </c>
      <c r="M13" s="909">
        <v>0.38554918314776038</v>
      </c>
    </row>
    <row r="14" spans="1:13" ht="18" customHeight="1">
      <c r="A14" s="80" t="s">
        <v>1469</v>
      </c>
      <c r="B14" s="908">
        <v>0</v>
      </c>
      <c r="C14" s="909">
        <v>0</v>
      </c>
      <c r="D14" s="908">
        <v>125.57118</v>
      </c>
      <c r="E14" s="909">
        <v>1.1219965976997287E-4</v>
      </c>
      <c r="F14" s="908">
        <v>0</v>
      </c>
      <c r="G14" s="909">
        <v>0</v>
      </c>
      <c r="H14" s="908">
        <v>627.85587999999996</v>
      </c>
      <c r="I14" s="909">
        <v>4.2392012163122197E-5</v>
      </c>
      <c r="J14" s="908">
        <v>0</v>
      </c>
      <c r="K14" s="909">
        <v>0</v>
      </c>
      <c r="L14" s="908">
        <v>753.42705999999998</v>
      </c>
      <c r="M14" s="909">
        <v>3.829435439647464E-5</v>
      </c>
    </row>
    <row r="15" spans="1:13" ht="22.5">
      <c r="A15" s="80" t="s">
        <v>1470</v>
      </c>
      <c r="B15" s="908">
        <v>2416.2814199999998</v>
      </c>
      <c r="C15" s="909">
        <v>1.2530369306443536E-3</v>
      </c>
      <c r="D15" s="908">
        <v>20387.729960000001</v>
      </c>
      <c r="E15" s="909">
        <v>1.8216730662195597E-2</v>
      </c>
      <c r="F15" s="908">
        <v>0</v>
      </c>
      <c r="G15" s="909">
        <v>0</v>
      </c>
      <c r="H15" s="908">
        <v>192831.37716999999</v>
      </c>
      <c r="I15" s="909">
        <v>1.3019723708603707E-2</v>
      </c>
      <c r="J15" s="908">
        <v>4788.3496100000002</v>
      </c>
      <c r="K15" s="909">
        <v>2.8540270381945689E-3</v>
      </c>
      <c r="L15" s="908">
        <v>220423.73816000001</v>
      </c>
      <c r="M15" s="909">
        <v>1.1203453120591091E-2</v>
      </c>
    </row>
    <row r="16" spans="1:13" ht="22.5">
      <c r="A16" s="907" t="s">
        <v>1471</v>
      </c>
      <c r="B16" s="908">
        <v>0</v>
      </c>
      <c r="C16" s="909">
        <v>0</v>
      </c>
      <c r="D16" s="908">
        <v>0</v>
      </c>
      <c r="E16" s="909">
        <v>0</v>
      </c>
      <c r="F16" s="908">
        <v>0</v>
      </c>
      <c r="G16" s="909">
        <v>0</v>
      </c>
      <c r="H16" s="908">
        <v>0</v>
      </c>
      <c r="I16" s="909">
        <v>0</v>
      </c>
      <c r="J16" s="908">
        <v>0</v>
      </c>
      <c r="K16" s="909">
        <v>0</v>
      </c>
      <c r="L16" s="908">
        <v>0</v>
      </c>
      <c r="M16" s="909">
        <v>0</v>
      </c>
    </row>
    <row r="17" spans="1:13" ht="18" customHeight="1">
      <c r="A17" s="907" t="s">
        <v>1472</v>
      </c>
      <c r="B17" s="908">
        <v>4548.99946</v>
      </c>
      <c r="C17" s="909">
        <v>2.3590233627924112E-3</v>
      </c>
      <c r="D17" s="908">
        <v>0</v>
      </c>
      <c r="E17" s="909">
        <v>0</v>
      </c>
      <c r="F17" s="908">
        <v>0</v>
      </c>
      <c r="G17" s="909">
        <v>0</v>
      </c>
      <c r="H17" s="908">
        <v>70122.237939999992</v>
      </c>
      <c r="I17" s="909">
        <v>4.7345622751161116E-3</v>
      </c>
      <c r="J17" s="908">
        <v>74747.071590000007</v>
      </c>
      <c r="K17" s="909">
        <v>4.455191886954242E-2</v>
      </c>
      <c r="L17" s="908">
        <v>149418.30898999999</v>
      </c>
      <c r="M17" s="909">
        <v>7.5944679738275027E-3</v>
      </c>
    </row>
    <row r="18" spans="1:13" ht="18" customHeight="1">
      <c r="A18" s="80" t="s">
        <v>1473</v>
      </c>
      <c r="B18" s="908">
        <v>0</v>
      </c>
      <c r="C18" s="909">
        <v>0</v>
      </c>
      <c r="D18" s="908">
        <v>0</v>
      </c>
      <c r="E18" s="909">
        <v>0</v>
      </c>
      <c r="F18" s="908">
        <v>0</v>
      </c>
      <c r="G18" s="909">
        <v>0</v>
      </c>
      <c r="H18" s="908">
        <v>204941.28665999998</v>
      </c>
      <c r="I18" s="909">
        <v>1.3837369042106657E-2</v>
      </c>
      <c r="J18" s="908">
        <v>199.97626</v>
      </c>
      <c r="K18" s="909">
        <v>1.1919297869251175E-4</v>
      </c>
      <c r="L18" s="908">
        <v>205141.26291999998</v>
      </c>
      <c r="M18" s="909">
        <v>1.0426692430716334E-2</v>
      </c>
    </row>
    <row r="19" spans="1:13" ht="18" customHeight="1">
      <c r="A19" s="131" t="s">
        <v>1474</v>
      </c>
      <c r="B19" s="908">
        <v>14534.192999999999</v>
      </c>
      <c r="C19" s="909">
        <v>7.5371521029668183E-3</v>
      </c>
      <c r="D19" s="908">
        <v>22500.352609999998</v>
      </c>
      <c r="E19" s="909">
        <v>2.0104389459001826E-2</v>
      </c>
      <c r="F19" s="908">
        <v>0</v>
      </c>
      <c r="G19" s="909">
        <v>0</v>
      </c>
      <c r="H19" s="908">
        <v>1902813.9058599998</v>
      </c>
      <c r="I19" s="909">
        <v>0.12847551932041343</v>
      </c>
      <c r="J19" s="908">
        <v>174382.58268000002</v>
      </c>
      <c r="K19" s="909">
        <v>0.1039382347770801</v>
      </c>
      <c r="L19" s="908">
        <v>2114231.0341499997</v>
      </c>
      <c r="M19" s="909">
        <v>0.10745978847343918</v>
      </c>
    </row>
    <row r="20" spans="1:13" ht="18" customHeight="1">
      <c r="A20" s="80" t="s">
        <v>1475</v>
      </c>
      <c r="B20" s="908">
        <v>1208039.92313</v>
      </c>
      <c r="C20" s="909">
        <v>0.62646619919572788</v>
      </c>
      <c r="D20" s="908">
        <v>563480.73432000005</v>
      </c>
      <c r="E20" s="909">
        <v>0.5034781601768693</v>
      </c>
      <c r="F20" s="908">
        <v>132980.98054000002</v>
      </c>
      <c r="G20" s="909">
        <v>0.95914917322655213</v>
      </c>
      <c r="H20" s="908">
        <v>3654317.7575700004</v>
      </c>
      <c r="I20" s="909">
        <v>0.24673478064236795</v>
      </c>
      <c r="J20" s="908">
        <v>820029.52971999999</v>
      </c>
      <c r="K20" s="909">
        <v>0.48876682793820825</v>
      </c>
      <c r="L20" s="908">
        <v>6378848.9252800001</v>
      </c>
      <c r="M20" s="909">
        <v>0.3242170534547083</v>
      </c>
    </row>
    <row r="21" spans="1:13" ht="18" customHeight="1">
      <c r="A21" s="80" t="s">
        <v>1476</v>
      </c>
      <c r="B21" s="908">
        <v>1121139.4062399999</v>
      </c>
      <c r="C21" s="909">
        <v>0.58140126758057953</v>
      </c>
      <c r="D21" s="908">
        <v>207546.30856999999</v>
      </c>
      <c r="E21" s="909">
        <v>0.18544561903509868</v>
      </c>
      <c r="F21" s="908">
        <v>0</v>
      </c>
      <c r="G21" s="909">
        <v>0</v>
      </c>
      <c r="H21" s="908">
        <v>13976.63429</v>
      </c>
      <c r="I21" s="909">
        <v>9.4368416334842764E-4</v>
      </c>
      <c r="J21" s="908">
        <v>129285.04638</v>
      </c>
      <c r="K21" s="909">
        <v>7.7058495735602486E-2</v>
      </c>
      <c r="L21" s="908">
        <v>1471947.3954799997</v>
      </c>
      <c r="M21" s="909">
        <v>7.4814508541117333E-2</v>
      </c>
    </row>
    <row r="22" spans="1:13" ht="18" customHeight="1">
      <c r="A22" s="80" t="s">
        <v>1477</v>
      </c>
      <c r="B22" s="908">
        <v>4490.40121</v>
      </c>
      <c r="C22" s="909">
        <v>2.3286354407923609E-3</v>
      </c>
      <c r="D22" s="908">
        <v>142670.83143000002</v>
      </c>
      <c r="E22" s="909">
        <v>0.12747844485928342</v>
      </c>
      <c r="F22" s="908">
        <v>0</v>
      </c>
      <c r="G22" s="909">
        <v>0</v>
      </c>
      <c r="H22" s="908">
        <v>3444847.6557</v>
      </c>
      <c r="I22" s="909">
        <v>0.23259163188937149</v>
      </c>
      <c r="J22" s="908">
        <v>146640.69996999999</v>
      </c>
      <c r="K22" s="909">
        <v>8.7403083880952762E-2</v>
      </c>
      <c r="L22" s="908">
        <v>3738649.58831</v>
      </c>
      <c r="M22" s="909">
        <v>0.19002393184414848</v>
      </c>
    </row>
    <row r="23" spans="1:13" ht="18" customHeight="1">
      <c r="A23" s="80" t="s">
        <v>1469</v>
      </c>
      <c r="B23" s="908">
        <v>0</v>
      </c>
      <c r="C23" s="909">
        <v>0</v>
      </c>
      <c r="D23" s="908">
        <v>0</v>
      </c>
      <c r="E23" s="909">
        <v>0</v>
      </c>
      <c r="F23" s="908">
        <v>0</v>
      </c>
      <c r="G23" s="909">
        <v>0</v>
      </c>
      <c r="H23" s="908">
        <v>0</v>
      </c>
      <c r="I23" s="909">
        <v>0</v>
      </c>
      <c r="J23" s="908">
        <v>0</v>
      </c>
      <c r="K23" s="909">
        <v>0</v>
      </c>
      <c r="L23" s="908">
        <v>0</v>
      </c>
      <c r="M23" s="909">
        <v>0</v>
      </c>
    </row>
    <row r="24" spans="1:13" ht="22.5">
      <c r="A24" s="80" t="s">
        <v>1478</v>
      </c>
      <c r="B24" s="908">
        <v>0</v>
      </c>
      <c r="C24" s="909">
        <v>0</v>
      </c>
      <c r="D24" s="908">
        <v>0</v>
      </c>
      <c r="E24" s="909">
        <v>0</v>
      </c>
      <c r="F24" s="908">
        <v>0</v>
      </c>
      <c r="G24" s="909">
        <v>0</v>
      </c>
      <c r="H24" s="908">
        <v>7847.8259200000002</v>
      </c>
      <c r="I24" s="909">
        <v>5.298749959221624E-4</v>
      </c>
      <c r="J24" s="908">
        <v>192516.81114999999</v>
      </c>
      <c r="K24" s="909">
        <v>0.11474688130157179</v>
      </c>
      <c r="L24" s="908">
        <v>200364.63707</v>
      </c>
      <c r="M24" s="909">
        <v>1.0183911393466012E-2</v>
      </c>
    </row>
    <row r="25" spans="1:13" ht="22.5">
      <c r="A25" s="907" t="s">
        <v>1471</v>
      </c>
      <c r="B25" s="908">
        <v>0</v>
      </c>
      <c r="C25" s="909">
        <v>0</v>
      </c>
      <c r="D25" s="908">
        <v>0</v>
      </c>
      <c r="E25" s="909">
        <v>0</v>
      </c>
      <c r="F25" s="908">
        <v>0</v>
      </c>
      <c r="G25" s="909">
        <v>0</v>
      </c>
      <c r="H25" s="908">
        <v>0</v>
      </c>
      <c r="I25" s="909">
        <v>0</v>
      </c>
      <c r="J25" s="908">
        <v>0</v>
      </c>
      <c r="K25" s="909">
        <v>0</v>
      </c>
      <c r="L25" s="908">
        <v>0</v>
      </c>
      <c r="M25" s="909">
        <v>0</v>
      </c>
    </row>
    <row r="26" spans="1:13" ht="33.75">
      <c r="A26" s="907" t="s">
        <v>1479</v>
      </c>
      <c r="B26" s="908">
        <v>82410.115680000003</v>
      </c>
      <c r="C26" s="909">
        <v>4.2736296174355932E-2</v>
      </c>
      <c r="D26" s="908">
        <v>213263.59432</v>
      </c>
      <c r="E26" s="909">
        <v>0.1905540962824871</v>
      </c>
      <c r="F26" s="908">
        <v>132980.98054000002</v>
      </c>
      <c r="G26" s="909">
        <v>0.95914917322655213</v>
      </c>
      <c r="H26" s="908">
        <v>27399.592120000001</v>
      </c>
      <c r="I26" s="909">
        <v>1.8499848124630563E-3</v>
      </c>
      <c r="J26" s="908">
        <v>351586.97222000005</v>
      </c>
      <c r="K26" s="909">
        <v>0.20955836702008124</v>
      </c>
      <c r="L26" s="908">
        <v>807641.25488000014</v>
      </c>
      <c r="M26" s="909">
        <v>4.1049893322902722E-2</v>
      </c>
    </row>
    <row r="27" spans="1:13" ht="18" customHeight="1">
      <c r="A27" s="80" t="s">
        <v>1473</v>
      </c>
      <c r="B27" s="908">
        <v>0</v>
      </c>
      <c r="C27" s="909">
        <v>0</v>
      </c>
      <c r="D27" s="908">
        <v>0</v>
      </c>
      <c r="E27" s="909">
        <v>0</v>
      </c>
      <c r="F27" s="908">
        <v>0</v>
      </c>
      <c r="G27" s="909">
        <v>0</v>
      </c>
      <c r="H27" s="908">
        <v>160246.04953999998</v>
      </c>
      <c r="I27" s="909">
        <v>1.0819604781262798E-2</v>
      </c>
      <c r="J27" s="908">
        <v>0</v>
      </c>
      <c r="K27" s="909">
        <v>0</v>
      </c>
      <c r="L27" s="908">
        <v>160246.04953999998</v>
      </c>
      <c r="M27" s="909">
        <v>8.144808353073742E-3</v>
      </c>
    </row>
    <row r="28" spans="1:13" ht="18" customHeight="1">
      <c r="A28" s="80" t="s">
        <v>1474</v>
      </c>
      <c r="B28" s="908">
        <v>0</v>
      </c>
      <c r="C28" s="909">
        <v>0</v>
      </c>
      <c r="D28" s="908">
        <v>0</v>
      </c>
      <c r="E28" s="909">
        <v>0</v>
      </c>
      <c r="F28" s="908">
        <v>0</v>
      </c>
      <c r="G28" s="909">
        <v>0</v>
      </c>
      <c r="H28" s="908">
        <v>0</v>
      </c>
      <c r="I28" s="909">
        <v>0</v>
      </c>
      <c r="J28" s="908">
        <v>0</v>
      </c>
      <c r="K28" s="909">
        <v>0</v>
      </c>
      <c r="L28" s="908">
        <v>0</v>
      </c>
      <c r="M28" s="909">
        <v>0</v>
      </c>
    </row>
    <row r="29" spans="1:13" ht="18" customHeight="1">
      <c r="A29" s="80" t="s">
        <v>1480</v>
      </c>
      <c r="B29" s="908">
        <v>88.709639999999993</v>
      </c>
      <c r="C29" s="909">
        <v>4.6003107959239936E-5</v>
      </c>
      <c r="D29" s="908">
        <v>1661.72578</v>
      </c>
      <c r="E29" s="909">
        <v>1.4847759425928209E-3</v>
      </c>
      <c r="F29" s="908">
        <v>0</v>
      </c>
      <c r="G29" s="909">
        <v>0</v>
      </c>
      <c r="H29" s="908">
        <v>3472.4779100000001</v>
      </c>
      <c r="I29" s="909">
        <v>2.3445719071213151E-4</v>
      </c>
      <c r="J29" s="908">
        <v>12648.6302</v>
      </c>
      <c r="K29" s="909">
        <v>7.5390344329774976E-3</v>
      </c>
      <c r="L29" s="908">
        <v>17871.543529999999</v>
      </c>
      <c r="M29" s="909">
        <v>9.0835497937895066E-4</v>
      </c>
    </row>
    <row r="30" spans="1:13" ht="18" customHeight="1">
      <c r="A30" s="131" t="s">
        <v>1481</v>
      </c>
      <c r="B30" s="1037">
        <v>1951771.1650799999</v>
      </c>
      <c r="C30" s="1038">
        <v>1.0121508735567719</v>
      </c>
      <c r="D30" s="1037">
        <v>1148079.0963300001</v>
      </c>
      <c r="E30" s="1038">
        <v>1.0258252251610913</v>
      </c>
      <c r="F30" s="1037">
        <v>138856.23228999999</v>
      </c>
      <c r="G30" s="1038">
        <v>1.0015254802414886</v>
      </c>
      <c r="H30" s="1037">
        <v>15192156.642960001</v>
      </c>
      <c r="I30" s="1038">
        <v>1.0257546511986446</v>
      </c>
      <c r="J30" s="1037">
        <v>1767935.0395800001</v>
      </c>
      <c r="K30" s="1038">
        <v>1.0537522979097813</v>
      </c>
      <c r="L30" s="1037">
        <v>20198798.176240001</v>
      </c>
      <c r="M30" s="1038">
        <v>1.0266420955783035</v>
      </c>
    </row>
    <row r="31" spans="1:13" ht="18" customHeight="1">
      <c r="A31" s="80" t="s">
        <v>1482</v>
      </c>
      <c r="B31" s="908">
        <v>23431.017309999999</v>
      </c>
      <c r="C31" s="909">
        <v>1.2150873556771842E-2</v>
      </c>
      <c r="D31" s="908">
        <v>28902.975320000001</v>
      </c>
      <c r="E31" s="909">
        <v>2.5825225161091286E-2</v>
      </c>
      <c r="F31" s="908">
        <v>211.49979999999999</v>
      </c>
      <c r="G31" s="909">
        <v>1.5254802414888338E-3</v>
      </c>
      <c r="H31" s="908">
        <v>381444.71958999999</v>
      </c>
      <c r="I31" s="909">
        <v>2.5754651198644528E-2</v>
      </c>
      <c r="J31" s="908">
        <v>90183.02605</v>
      </c>
      <c r="K31" s="909">
        <v>5.3752297909781303E-2</v>
      </c>
      <c r="L31" s="908">
        <v>524173.23806999996</v>
      </c>
      <c r="M31" s="909">
        <v>2.6642095578303562E-2</v>
      </c>
    </row>
    <row r="32" spans="1:13" ht="26.25" customHeight="1">
      <c r="A32" s="598" t="s">
        <v>1483</v>
      </c>
      <c r="B32" s="599">
        <v>1928340.1477699999</v>
      </c>
      <c r="C32" s="600">
        <v>1</v>
      </c>
      <c r="D32" s="599">
        <v>1119176.1210100001</v>
      </c>
      <c r="E32" s="600">
        <v>1</v>
      </c>
      <c r="F32" s="599">
        <v>138644.73249000002</v>
      </c>
      <c r="G32" s="600">
        <v>1</v>
      </c>
      <c r="H32" s="599">
        <v>14810711.92337</v>
      </c>
      <c r="I32" s="600">
        <v>1</v>
      </c>
      <c r="J32" s="599">
        <v>1677752.0135300001</v>
      </c>
      <c r="K32" s="600">
        <v>1</v>
      </c>
      <c r="L32" s="599">
        <v>19674624.938170001</v>
      </c>
      <c r="M32" s="600">
        <v>1</v>
      </c>
    </row>
    <row r="33" spans="1:13" ht="22.5">
      <c r="A33" s="80" t="s">
        <v>1484</v>
      </c>
      <c r="B33" s="908">
        <v>448.51330000000002</v>
      </c>
      <c r="C33" s="909">
        <v>2.3259034487181968E-4</v>
      </c>
      <c r="D33" s="908">
        <v>1293.29746</v>
      </c>
      <c r="E33" s="909">
        <v>1.1555799268062154E-3</v>
      </c>
      <c r="F33" s="908">
        <v>0</v>
      </c>
      <c r="G33" s="909">
        <v>0</v>
      </c>
      <c r="H33" s="908">
        <v>3197.6293300000002</v>
      </c>
      <c r="I33" s="909">
        <v>2.1589977217465302E-4</v>
      </c>
      <c r="J33" s="908">
        <v>2808.3908199999996</v>
      </c>
      <c r="K33" s="909">
        <v>1.6739010278945389E-3</v>
      </c>
      <c r="L33" s="908">
        <v>7747.8309099999997</v>
      </c>
      <c r="M33" s="909">
        <v>3.937981503763624E-4</v>
      </c>
    </row>
    <row r="34" spans="1:13" ht="33">
      <c r="A34" s="80" t="s">
        <v>1485</v>
      </c>
      <c r="B34" s="908">
        <v>0</v>
      </c>
      <c r="C34" s="909">
        <v>0</v>
      </c>
      <c r="D34" s="908">
        <v>22353.831739999998</v>
      </c>
      <c r="E34" s="909">
        <v>1.9973470949171779E-2</v>
      </c>
      <c r="F34" s="908">
        <v>0</v>
      </c>
      <c r="G34" s="909">
        <v>0</v>
      </c>
      <c r="H34" s="908">
        <v>351698.82105000003</v>
      </c>
      <c r="I34" s="909">
        <v>2.3746246829299964E-2</v>
      </c>
      <c r="J34" s="908">
        <v>77447.094120000009</v>
      </c>
      <c r="K34" s="909">
        <v>4.6161228534037556E-2</v>
      </c>
      <c r="L34" s="908">
        <v>451499.74691000005</v>
      </c>
      <c r="M34" s="909">
        <v>2.2948328028051114E-2</v>
      </c>
    </row>
    <row r="35" spans="1:13" ht="12.75" customHeight="1">
      <c r="A35" s="22" t="s">
        <v>424</v>
      </c>
      <c r="H35" s="77"/>
    </row>
    <row r="36" spans="1:13" ht="12.75" customHeight="1">
      <c r="A36" s="40" t="s">
        <v>478</v>
      </c>
    </row>
    <row r="37" spans="1:13" ht="12.75" customHeight="1">
      <c r="A37" s="283"/>
    </row>
    <row r="38" spans="1:13" ht="12.75" customHeight="1">
      <c r="A38" s="1039"/>
    </row>
    <row r="39" spans="1:13" ht="12.75" customHeight="1"/>
    <row r="40" spans="1:13" ht="12.75" customHeight="1"/>
    <row r="41" spans="1:13" ht="12.75" customHeight="1">
      <c r="A41" s="144" t="s">
        <v>763</v>
      </c>
      <c r="G41" s="140" t="str">
        <f>Naslovnica!A20</f>
        <v>Travanj 2021.</v>
      </c>
    </row>
    <row r="42" spans="1:13">
      <c r="A42" s="555" t="s">
        <v>764</v>
      </c>
      <c r="G42" s="549" t="str">
        <f>Naslovnica!A24</f>
        <v>April 2021</v>
      </c>
    </row>
    <row r="43" spans="1:13" ht="12.75" customHeight="1"/>
    <row r="44" spans="1:13">
      <c r="G44" s="14" t="s">
        <v>479</v>
      </c>
    </row>
    <row r="45" spans="1:13" ht="22.5">
      <c r="A45" s="1162" t="s">
        <v>480</v>
      </c>
      <c r="B45" s="601" t="s">
        <v>448</v>
      </c>
      <c r="C45" s="601" t="s">
        <v>449</v>
      </c>
      <c r="D45" s="601" t="s">
        <v>450</v>
      </c>
      <c r="E45" s="601" t="s">
        <v>451</v>
      </c>
      <c r="F45" s="601" t="s">
        <v>482</v>
      </c>
      <c r="G45" s="601" t="s">
        <v>453</v>
      </c>
    </row>
    <row r="46" spans="1:13" ht="22.5">
      <c r="A46" s="1162"/>
      <c r="B46" s="602" t="s">
        <v>481</v>
      </c>
      <c r="C46" s="602" t="s">
        <v>481</v>
      </c>
      <c r="D46" s="602" t="s">
        <v>481</v>
      </c>
      <c r="E46" s="602" t="s">
        <v>481</v>
      </c>
      <c r="F46" s="602" t="s">
        <v>481</v>
      </c>
      <c r="G46" s="602" t="s">
        <v>481</v>
      </c>
    </row>
    <row r="47" spans="1:13" ht="22.5">
      <c r="A47" s="80" t="s">
        <v>483</v>
      </c>
      <c r="B47" s="459">
        <v>93674.214619999999</v>
      </c>
      <c r="C47" s="459">
        <v>60739.118340000008</v>
      </c>
      <c r="D47" s="459">
        <v>9121.7824500000006</v>
      </c>
      <c r="E47" s="459">
        <v>570368.55513000023</v>
      </c>
      <c r="F47" s="459">
        <v>91365.674649999957</v>
      </c>
      <c r="G47" s="459">
        <v>825269.34519000014</v>
      </c>
    </row>
    <row r="48" spans="1:13" ht="22.5">
      <c r="A48" s="460" t="s">
        <v>484</v>
      </c>
      <c r="B48" s="459">
        <v>51622.447879999992</v>
      </c>
      <c r="C48" s="459">
        <v>14638.639920000003</v>
      </c>
      <c r="D48" s="459">
        <v>1032.6241900000002</v>
      </c>
      <c r="E48" s="459">
        <v>361336.48857000022</v>
      </c>
      <c r="F48" s="459">
        <v>17209.369049999998</v>
      </c>
      <c r="G48" s="459">
        <v>445839.56961000018</v>
      </c>
    </row>
    <row r="49" spans="1:13" ht="21.75">
      <c r="A49" s="598" t="s">
        <v>485</v>
      </c>
      <c r="B49" s="603">
        <f>B47-B48</f>
        <v>42051.766740000006</v>
      </c>
      <c r="C49" s="603">
        <f t="shared" ref="C49:D49" si="0">C47-C48</f>
        <v>46100.478420000007</v>
      </c>
      <c r="D49" s="603">
        <f t="shared" si="0"/>
        <v>8089.1582600000002</v>
      </c>
      <c r="E49" s="603">
        <f>E47-E48</f>
        <v>209032.06656000001</v>
      </c>
      <c r="F49" s="603">
        <f>F47-F48</f>
        <v>74156.305599999963</v>
      </c>
      <c r="G49" s="603">
        <f>G47-G48</f>
        <v>379429.77557999996</v>
      </c>
    </row>
    <row r="50" spans="1:13" ht="12.75" customHeight="1">
      <c r="A50" s="22" t="s">
        <v>424</v>
      </c>
    </row>
    <row r="51" spans="1:13" ht="12.75" customHeight="1">
      <c r="A51" s="40" t="s">
        <v>478</v>
      </c>
    </row>
    <row r="52" spans="1:13" ht="12.75" customHeight="1"/>
    <row r="53" spans="1:13" ht="12.75" customHeight="1">
      <c r="A53" s="635" t="s">
        <v>87</v>
      </c>
    </row>
    <row r="54" spans="1:13" ht="12.75" customHeight="1"/>
    <row r="55" spans="1:13" ht="12.75" customHeight="1"/>
    <row r="56" spans="1:13" ht="12.75" customHeight="1">
      <c r="M56" s="35" t="s">
        <v>1401</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L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1" width="11.140625" bestFit="1" customWidth="1"/>
  </cols>
  <sheetData>
    <row r="1" spans="1:12" ht="12.75" customHeight="1">
      <c r="A1" s="142" t="s">
        <v>765</v>
      </c>
      <c r="F1" s="282" t="s">
        <v>244</v>
      </c>
      <c r="G1" s="161" t="s">
        <v>1371</v>
      </c>
    </row>
    <row r="2" spans="1:12">
      <c r="A2" s="551" t="s">
        <v>766</v>
      </c>
      <c r="F2" s="552" t="s">
        <v>245</v>
      </c>
      <c r="G2" s="553" t="s">
        <v>1372</v>
      </c>
    </row>
    <row r="3" spans="1:12" ht="12.75" customHeight="1"/>
    <row r="4" spans="1:12" ht="12.75" customHeight="1">
      <c r="C4" s="191"/>
      <c r="G4" s="160" t="s">
        <v>417</v>
      </c>
    </row>
    <row r="5" spans="1:12" ht="22.5" customHeight="1">
      <c r="A5" s="585" t="s">
        <v>430</v>
      </c>
      <c r="B5" s="585" t="s">
        <v>431</v>
      </c>
      <c r="C5" s="585" t="s">
        <v>420</v>
      </c>
      <c r="D5" s="585" t="s">
        <v>432</v>
      </c>
      <c r="E5" s="585"/>
      <c r="F5" s="585" t="s">
        <v>433</v>
      </c>
      <c r="G5" s="585" t="s">
        <v>434</v>
      </c>
    </row>
    <row r="6" spans="1:12" ht="12.75" customHeight="1">
      <c r="A6" s="113" t="s">
        <v>79</v>
      </c>
      <c r="B6" s="194">
        <v>47572962490</v>
      </c>
      <c r="C6" s="288" t="s">
        <v>160</v>
      </c>
      <c r="D6" s="113" t="s">
        <v>78</v>
      </c>
      <c r="E6" s="113"/>
      <c r="F6" s="115">
        <v>9340599.5399999991</v>
      </c>
      <c r="G6" s="116">
        <v>119.34816792401261</v>
      </c>
      <c r="H6" s="297"/>
      <c r="I6" s="271"/>
      <c r="J6" s="271"/>
    </row>
    <row r="7" spans="1:12" ht="12.75" customHeight="1">
      <c r="A7" s="113" t="s">
        <v>1106</v>
      </c>
      <c r="B7" s="194">
        <v>93273216321</v>
      </c>
      <c r="C7" s="288" t="s">
        <v>162</v>
      </c>
      <c r="D7" s="113" t="s">
        <v>112</v>
      </c>
      <c r="E7" s="113"/>
      <c r="F7" s="115">
        <v>1677172862.6099999</v>
      </c>
      <c r="G7" s="116">
        <v>919.55277669118345</v>
      </c>
      <c r="H7" s="297"/>
      <c r="I7" s="278"/>
      <c r="J7" s="278"/>
      <c r="K7" s="856"/>
      <c r="L7" s="855"/>
    </row>
    <row r="8" spans="1:12" ht="12.75" customHeight="1">
      <c r="A8" s="113" t="s">
        <v>1121</v>
      </c>
      <c r="B8" s="194">
        <v>97433886648</v>
      </c>
      <c r="C8" s="288" t="s">
        <v>163</v>
      </c>
      <c r="D8" s="113" t="s">
        <v>112</v>
      </c>
      <c r="E8" s="113"/>
      <c r="F8" s="115">
        <v>40052428.75</v>
      </c>
      <c r="G8" s="116">
        <v>802.98705480719116</v>
      </c>
      <c r="H8" s="297"/>
    </row>
    <row r="9" spans="1:12" ht="12.75" customHeight="1">
      <c r="A9" s="113" t="s">
        <v>1107</v>
      </c>
      <c r="B9" s="194">
        <v>45897406091</v>
      </c>
      <c r="C9" s="288" t="s">
        <v>165</v>
      </c>
      <c r="D9" s="113" t="s">
        <v>913</v>
      </c>
      <c r="E9" s="113"/>
      <c r="F9" s="115">
        <v>2215619.35</v>
      </c>
      <c r="G9" s="116">
        <v>28.820547538922536</v>
      </c>
      <c r="H9" s="294"/>
    </row>
    <row r="10" spans="1:12" ht="12.75" customHeight="1">
      <c r="A10" s="113" t="s">
        <v>1108</v>
      </c>
      <c r="B10" s="194">
        <v>48815690681</v>
      </c>
      <c r="C10" s="288" t="s">
        <v>166</v>
      </c>
      <c r="D10" s="113" t="s">
        <v>1109</v>
      </c>
      <c r="E10" s="113"/>
      <c r="F10" s="115">
        <v>217257.51</v>
      </c>
      <c r="G10" s="116">
        <v>498.78358407868956</v>
      </c>
      <c r="H10" s="297"/>
    </row>
    <row r="11" spans="1:12" ht="12.75" customHeight="1">
      <c r="A11" s="113" t="s">
        <v>882</v>
      </c>
      <c r="B11" s="194" t="s">
        <v>886</v>
      </c>
      <c r="C11" s="288" t="s">
        <v>887</v>
      </c>
      <c r="D11" s="136" t="s">
        <v>883</v>
      </c>
      <c r="E11" s="136"/>
      <c r="F11" s="117">
        <v>81989526.719999999</v>
      </c>
      <c r="G11" s="116">
        <v>115.01889490711993</v>
      </c>
      <c r="H11" s="297"/>
    </row>
    <row r="12" spans="1:12" ht="12.75" customHeight="1">
      <c r="A12" s="113" t="s">
        <v>148</v>
      </c>
      <c r="B12" s="194">
        <v>57255663752</v>
      </c>
      <c r="C12" s="288" t="s">
        <v>161</v>
      </c>
      <c r="D12" s="136" t="s">
        <v>193</v>
      </c>
      <c r="E12" s="136"/>
      <c r="F12" s="117">
        <v>8363166</v>
      </c>
      <c r="G12" s="116">
        <v>141.97889515683642</v>
      </c>
      <c r="H12" s="297"/>
    </row>
    <row r="13" spans="1:12" s="271" customFormat="1" ht="12.75" customHeight="1">
      <c r="A13" s="113" t="s">
        <v>194</v>
      </c>
      <c r="B13" s="194">
        <v>13264226136</v>
      </c>
      <c r="C13" s="288" t="s">
        <v>164</v>
      </c>
      <c r="D13" s="136" t="s">
        <v>121</v>
      </c>
      <c r="E13" s="136"/>
      <c r="F13" s="117">
        <v>21665301.489999998</v>
      </c>
      <c r="G13" s="116">
        <v>0.99720039973910379</v>
      </c>
      <c r="H13" s="297"/>
    </row>
    <row r="14" spans="1:12" ht="12.75" customHeight="1">
      <c r="A14" s="113" t="s">
        <v>216</v>
      </c>
      <c r="B14" s="194" t="s">
        <v>219</v>
      </c>
      <c r="C14" s="289" t="s">
        <v>220</v>
      </c>
      <c r="D14" s="113" t="s">
        <v>121</v>
      </c>
      <c r="E14" s="113"/>
      <c r="F14" s="115">
        <v>128505762.06</v>
      </c>
      <c r="G14" s="116">
        <v>8.1398875087913254</v>
      </c>
    </row>
    <row r="15" spans="1:12" ht="12.75" customHeight="1">
      <c r="A15" s="113" t="s">
        <v>903</v>
      </c>
      <c r="B15" s="194">
        <v>75398635234</v>
      </c>
      <c r="C15" s="288" t="s">
        <v>888</v>
      </c>
      <c r="D15" s="113" t="s">
        <v>948</v>
      </c>
      <c r="E15" s="113"/>
      <c r="F15" s="118">
        <v>46172791.439999998</v>
      </c>
      <c r="G15" s="119">
        <v>5970.1047641555524</v>
      </c>
      <c r="H15" s="297"/>
    </row>
    <row r="16" spans="1:12" ht="12.75" customHeight="1">
      <c r="A16" s="113" t="s">
        <v>157</v>
      </c>
      <c r="B16" s="194">
        <v>81393286204</v>
      </c>
      <c r="C16" s="288" t="s">
        <v>167</v>
      </c>
      <c r="D16" s="113" t="s">
        <v>80</v>
      </c>
      <c r="E16" s="113"/>
      <c r="F16" s="117">
        <v>5813414.1266999999</v>
      </c>
      <c r="G16" s="120">
        <v>58.058618615904436</v>
      </c>
      <c r="H16" s="297"/>
    </row>
    <row r="17" spans="1:12" ht="18.75" customHeight="1">
      <c r="A17" s="591" t="s">
        <v>435</v>
      </c>
      <c r="B17" s="605"/>
      <c r="C17" s="606"/>
      <c r="D17" s="592"/>
      <c r="E17" s="592"/>
      <c r="F17" s="594">
        <f>SUM(F6:F16)</f>
        <v>2021508729.5966997</v>
      </c>
      <c r="G17" s="607"/>
    </row>
    <row r="18" spans="1:12" ht="12.75" customHeight="1">
      <c r="A18" s="22" t="s">
        <v>415</v>
      </c>
    </row>
    <row r="19" spans="1:12" ht="12.75" customHeight="1">
      <c r="A19" s="46" t="s">
        <v>436</v>
      </c>
    </row>
    <row r="20" spans="1:12" ht="12.75" customHeight="1">
      <c r="A20" s="113"/>
    </row>
    <row r="21" spans="1:12" ht="12.75" customHeight="1">
      <c r="A21" s="142" t="s">
        <v>767</v>
      </c>
      <c r="G21" s="161" t="s">
        <v>1104</v>
      </c>
    </row>
    <row r="22" spans="1:12" ht="12.75" customHeight="1">
      <c r="A22" s="551" t="s">
        <v>768</v>
      </c>
      <c r="G22" s="553" t="s">
        <v>1105</v>
      </c>
    </row>
    <row r="23" spans="1:12" ht="12.75" customHeight="1">
      <c r="A23" s="54"/>
    </row>
    <row r="24" spans="1:12" ht="12.75" customHeight="1">
      <c r="A24" s="54"/>
      <c r="G24" s="185" t="s">
        <v>417</v>
      </c>
    </row>
    <row r="25" spans="1:12" ht="21.75">
      <c r="A25" s="585" t="s">
        <v>437</v>
      </c>
      <c r="B25" s="585" t="s">
        <v>431</v>
      </c>
      <c r="C25" s="585" t="s">
        <v>420</v>
      </c>
      <c r="D25" s="585" t="s">
        <v>432</v>
      </c>
      <c r="E25" s="585" t="s">
        <v>438</v>
      </c>
      <c r="F25" s="585" t="s">
        <v>433</v>
      </c>
      <c r="G25" s="585" t="s">
        <v>434</v>
      </c>
    </row>
    <row r="26" spans="1:12">
      <c r="A26" s="113" t="s">
        <v>223</v>
      </c>
      <c r="B26" s="194" t="s">
        <v>229</v>
      </c>
      <c r="C26" s="288" t="s">
        <v>230</v>
      </c>
      <c r="D26" s="113" t="s">
        <v>78</v>
      </c>
      <c r="E26" s="114"/>
      <c r="F26" s="117">
        <v>4002626.16</v>
      </c>
      <c r="G26" s="116">
        <v>65.499240420945966</v>
      </c>
      <c r="I26" s="271"/>
      <c r="J26" s="271"/>
      <c r="K26" s="1046"/>
      <c r="L26" s="1047"/>
    </row>
    <row r="27" spans="1:12">
      <c r="A27" s="113" t="s">
        <v>224</v>
      </c>
      <c r="B27" s="194" t="s">
        <v>231</v>
      </c>
      <c r="C27" s="288" t="s">
        <v>232</v>
      </c>
      <c r="D27" s="113" t="s">
        <v>227</v>
      </c>
      <c r="E27" s="114"/>
      <c r="F27" s="117">
        <v>357194764.78170002</v>
      </c>
      <c r="G27" s="116">
        <v>893.20388971304192</v>
      </c>
      <c r="I27" s="271"/>
      <c r="J27" s="271"/>
      <c r="K27" s="1046"/>
      <c r="L27" s="1047"/>
    </row>
    <row r="28" spans="1:12">
      <c r="A28" s="113" t="s">
        <v>225</v>
      </c>
      <c r="B28" s="194" t="s">
        <v>233</v>
      </c>
      <c r="C28" s="288" t="s">
        <v>234</v>
      </c>
      <c r="D28" s="113" t="s">
        <v>227</v>
      </c>
      <c r="E28" s="114"/>
      <c r="F28" s="117">
        <v>4941353.6025</v>
      </c>
      <c r="G28" s="116">
        <v>808.30258617216407</v>
      </c>
      <c r="I28" s="271"/>
      <c r="J28" s="271"/>
      <c r="K28" s="1046"/>
      <c r="L28" s="1047"/>
    </row>
    <row r="29" spans="1:12">
      <c r="A29" s="113" t="s">
        <v>226</v>
      </c>
      <c r="B29" s="194" t="s">
        <v>235</v>
      </c>
      <c r="C29" s="288" t="s">
        <v>236</v>
      </c>
      <c r="D29" s="113" t="s">
        <v>227</v>
      </c>
      <c r="E29" s="114"/>
      <c r="F29" s="117">
        <v>6516625.8627000004</v>
      </c>
      <c r="G29" s="116">
        <v>121.11483960327131</v>
      </c>
      <c r="I29" s="271"/>
      <c r="J29" s="271"/>
      <c r="K29" s="1046"/>
      <c r="L29" s="1047"/>
    </row>
    <row r="30" spans="1:12" s="271" customFormat="1">
      <c r="A30" s="136" t="s">
        <v>1119</v>
      </c>
      <c r="B30" s="194" t="s">
        <v>1501</v>
      </c>
      <c r="C30" s="288" t="s">
        <v>1500</v>
      </c>
      <c r="D30" s="113" t="s">
        <v>1120</v>
      </c>
      <c r="E30" s="114"/>
      <c r="F30" s="117">
        <v>7367129.6500000004</v>
      </c>
      <c r="G30" s="116">
        <v>753.01986622996435</v>
      </c>
      <c r="K30" s="1046"/>
      <c r="L30" s="1047"/>
    </row>
    <row r="31" spans="1:12" ht="12.75" customHeight="1">
      <c r="A31" s="113" t="s">
        <v>196</v>
      </c>
      <c r="B31" s="194" t="s">
        <v>197</v>
      </c>
      <c r="C31" s="288" t="s">
        <v>198</v>
      </c>
      <c r="D31" s="113" t="s">
        <v>193</v>
      </c>
      <c r="E31" s="114" t="s">
        <v>123</v>
      </c>
      <c r="F31" s="117">
        <v>13069762.0623</v>
      </c>
      <c r="G31" s="116">
        <v>131.80969999999999</v>
      </c>
      <c r="I31" s="271"/>
      <c r="J31" s="271"/>
      <c r="K31" s="1046"/>
      <c r="L31" s="1047"/>
    </row>
    <row r="32" spans="1:12" ht="12.75" customHeight="1">
      <c r="A32" s="113"/>
      <c r="B32" s="194"/>
      <c r="C32" s="288"/>
      <c r="D32" s="113"/>
      <c r="E32" s="114" t="s">
        <v>124</v>
      </c>
      <c r="F32" s="117">
        <v>19604356.837699998</v>
      </c>
      <c r="G32" s="116">
        <v>126.71680000000001</v>
      </c>
      <c r="I32" s="271"/>
      <c r="J32" s="271"/>
      <c r="K32" s="1046"/>
      <c r="L32" s="271"/>
    </row>
    <row r="33" spans="1:12" ht="12.75" customHeight="1">
      <c r="A33" s="113" t="s">
        <v>884</v>
      </c>
      <c r="B33" s="194" t="s">
        <v>221</v>
      </c>
      <c r="C33" s="288" t="s">
        <v>222</v>
      </c>
      <c r="D33" s="136" t="s">
        <v>121</v>
      </c>
      <c r="E33" s="136"/>
      <c r="F33" s="117">
        <v>38176829.549999997</v>
      </c>
      <c r="G33" s="116">
        <v>7.7377061995661851</v>
      </c>
      <c r="I33" s="271"/>
      <c r="J33" s="271"/>
      <c r="K33" s="1046"/>
      <c r="L33" s="1047"/>
    </row>
    <row r="34" spans="1:12" ht="12.75" customHeight="1">
      <c r="A34" s="113" t="s">
        <v>195</v>
      </c>
      <c r="B34" s="194" t="s">
        <v>188</v>
      </c>
      <c r="C34" s="288" t="s">
        <v>168</v>
      </c>
      <c r="D34" s="113" t="s">
        <v>121</v>
      </c>
      <c r="E34" s="113"/>
      <c r="F34" s="117">
        <v>55844529.859999999</v>
      </c>
      <c r="G34" s="116">
        <v>1.3248776537301299</v>
      </c>
      <c r="I34" s="271"/>
      <c r="J34" s="271"/>
      <c r="K34" s="1046"/>
      <c r="L34" s="271"/>
    </row>
    <row r="35" spans="1:12" ht="12.75" customHeight="1">
      <c r="A35" s="113" t="s">
        <v>199</v>
      </c>
      <c r="B35" s="194" t="s">
        <v>200</v>
      </c>
      <c r="C35" s="288" t="s">
        <v>201</v>
      </c>
      <c r="D35" s="113" t="s">
        <v>121</v>
      </c>
      <c r="E35" s="113"/>
      <c r="F35" s="117">
        <v>105386947.98</v>
      </c>
      <c r="G35" s="116">
        <v>8.1115047215462734</v>
      </c>
      <c r="I35" s="271"/>
      <c r="J35" s="271"/>
      <c r="K35" s="1046"/>
      <c r="L35" s="271"/>
    </row>
    <row r="36" spans="1:12" ht="12.75" customHeight="1">
      <c r="A36" s="113" t="s">
        <v>949</v>
      </c>
      <c r="B36" s="194" t="s">
        <v>951</v>
      </c>
      <c r="C36" s="288" t="s">
        <v>952</v>
      </c>
      <c r="D36" s="113" t="s">
        <v>948</v>
      </c>
      <c r="E36" s="113"/>
      <c r="F36" s="117">
        <v>56933690.850000001</v>
      </c>
      <c r="G36" s="116">
        <v>112.21084340550097</v>
      </c>
      <c r="I36" s="271"/>
      <c r="J36" s="271"/>
      <c r="K36" s="1046"/>
      <c r="L36" s="271"/>
    </row>
    <row r="37" spans="1:12" ht="12.75" customHeight="1">
      <c r="A37" s="113" t="s">
        <v>947</v>
      </c>
      <c r="B37" s="194" t="s">
        <v>953</v>
      </c>
      <c r="C37" s="288" t="s">
        <v>954</v>
      </c>
      <c r="D37" s="113" t="s">
        <v>948</v>
      </c>
      <c r="E37" s="113"/>
      <c r="F37" s="115">
        <v>379321.33</v>
      </c>
      <c r="G37" s="116">
        <v>94.830332499999997</v>
      </c>
      <c r="H37" s="295"/>
      <c r="I37" s="271"/>
      <c r="J37" s="271"/>
      <c r="K37" s="1046"/>
      <c r="L37" s="271"/>
    </row>
    <row r="38" spans="1:12" ht="12.75" customHeight="1">
      <c r="A38" s="113" t="s">
        <v>950</v>
      </c>
      <c r="B38" s="194" t="s">
        <v>955</v>
      </c>
      <c r="C38" s="288" t="s">
        <v>956</v>
      </c>
      <c r="D38" s="113" t="s">
        <v>948</v>
      </c>
      <c r="E38" s="113"/>
      <c r="F38" s="115">
        <v>2379604.23</v>
      </c>
      <c r="G38" s="116">
        <v>82.985860766817211</v>
      </c>
      <c r="H38" s="295"/>
      <c r="I38" s="271"/>
      <c r="J38" s="271"/>
      <c r="K38" s="1046"/>
      <c r="L38" s="271"/>
    </row>
    <row r="39" spans="1:12" ht="12.75" customHeight="1">
      <c r="A39" s="113" t="s">
        <v>228</v>
      </c>
      <c r="B39" s="194" t="s">
        <v>238</v>
      </c>
      <c r="C39" s="288" t="s">
        <v>237</v>
      </c>
      <c r="D39" s="113" t="s">
        <v>248</v>
      </c>
      <c r="E39" s="113"/>
      <c r="F39" s="115">
        <v>2902101.62</v>
      </c>
      <c r="G39" s="116">
        <v>765.75208496542496</v>
      </c>
      <c r="H39" s="294"/>
      <c r="I39" s="271"/>
      <c r="J39" s="271"/>
      <c r="K39" s="1046"/>
      <c r="L39" s="271"/>
    </row>
    <row r="40" spans="1:12" s="271" customFormat="1" ht="12.75" customHeight="1">
      <c r="A40" s="113" t="s">
        <v>246</v>
      </c>
      <c r="B40" s="194">
        <v>34988643147</v>
      </c>
      <c r="C40" s="288" t="s">
        <v>169</v>
      </c>
      <c r="D40" s="136" t="s">
        <v>248</v>
      </c>
      <c r="E40" s="113"/>
      <c r="F40" s="115">
        <v>44589566.159999996</v>
      </c>
      <c r="G40" s="116">
        <v>1786.5610867038429</v>
      </c>
      <c r="H40" s="294"/>
      <c r="K40" s="1046"/>
    </row>
    <row r="41" spans="1:12" ht="18.75" customHeight="1">
      <c r="A41" s="591" t="s">
        <v>439</v>
      </c>
      <c r="B41" s="605"/>
      <c r="C41" s="606"/>
      <c r="D41" s="592"/>
      <c r="E41" s="592"/>
      <c r="F41" s="594">
        <f>SUM(F26:F40)</f>
        <v>719289210.53690016</v>
      </c>
      <c r="G41" s="607"/>
      <c r="H41" s="283"/>
      <c r="I41" s="271"/>
      <c r="J41" s="271"/>
      <c r="K41" s="1046"/>
      <c r="L41" s="271"/>
    </row>
    <row r="42" spans="1:12" ht="12.75" customHeight="1">
      <c r="A42" s="22" t="s">
        <v>415</v>
      </c>
      <c r="K42" s="1046"/>
    </row>
    <row r="43" spans="1:12" ht="12.75" customHeight="1">
      <c r="A43" s="46" t="s">
        <v>440</v>
      </c>
    </row>
    <row r="44" spans="1:12" ht="12.75" customHeight="1">
      <c r="A44" s="284" t="s">
        <v>441</v>
      </c>
    </row>
    <row r="45" spans="1:12" ht="12.75" customHeight="1">
      <c r="A45" s="284"/>
    </row>
    <row r="46" spans="1:12" s="271" customFormat="1" ht="12.75" customHeight="1">
      <c r="A46" s="284"/>
      <c r="C46" s="284"/>
    </row>
    <row r="47" spans="1:12" ht="12.75" customHeight="1">
      <c r="A47" s="142" t="s">
        <v>769</v>
      </c>
      <c r="G47" s="161" t="s">
        <v>1371</v>
      </c>
    </row>
    <row r="48" spans="1:12" ht="12.75" customHeight="1">
      <c r="A48" s="551" t="s">
        <v>877</v>
      </c>
      <c r="G48" s="553" t="s">
        <v>1372</v>
      </c>
    </row>
    <row r="49" spans="1:7" ht="12.75" customHeight="1">
      <c r="A49" s="69"/>
    </row>
    <row r="50" spans="1:7" ht="12.75" customHeight="1">
      <c r="A50" s="46"/>
      <c r="G50" s="199" t="s">
        <v>417</v>
      </c>
    </row>
    <row r="51" spans="1:7" ht="47.25" customHeight="1">
      <c r="A51" s="608" t="s">
        <v>442</v>
      </c>
      <c r="B51" s="585" t="s">
        <v>419</v>
      </c>
      <c r="C51" s="585" t="s">
        <v>420</v>
      </c>
      <c r="D51" s="608" t="s">
        <v>421</v>
      </c>
      <c r="E51" s="608"/>
      <c r="F51" s="608" t="s">
        <v>422</v>
      </c>
      <c r="G51" s="608" t="s">
        <v>423</v>
      </c>
    </row>
    <row r="52" spans="1:7">
      <c r="A52" s="121" t="s">
        <v>159</v>
      </c>
      <c r="B52" s="113">
        <v>8269700991</v>
      </c>
      <c r="C52" s="288" t="s">
        <v>178</v>
      </c>
      <c r="D52" s="121" t="s">
        <v>883</v>
      </c>
      <c r="E52" s="121"/>
      <c r="F52" s="122">
        <v>1307494663.03</v>
      </c>
      <c r="G52" s="116">
        <v>340.00632506141591</v>
      </c>
    </row>
    <row r="53" spans="1:7">
      <c r="A53" s="22" t="s">
        <v>333</v>
      </c>
      <c r="G53" s="227"/>
    </row>
    <row r="54" spans="1:7">
      <c r="A54" s="157" t="s">
        <v>443</v>
      </c>
    </row>
    <row r="55" spans="1:7" ht="12.75" customHeight="1">
      <c r="A55" s="163" t="s">
        <v>116</v>
      </c>
      <c r="B55" s="186"/>
      <c r="C55" s="186"/>
      <c r="D55" s="186"/>
      <c r="E55" s="226"/>
      <c r="F55" s="186"/>
      <c r="G55" s="186"/>
    </row>
    <row r="56" spans="1:7" ht="21.75" customHeight="1">
      <c r="A56" s="1166" t="s">
        <v>117</v>
      </c>
      <c r="B56" s="1166"/>
      <c r="C56" s="1166"/>
      <c r="D56" s="1166"/>
      <c r="E56" s="1166"/>
      <c r="F56" s="1166"/>
      <c r="G56" s="1166"/>
    </row>
    <row r="57" spans="1:7" ht="12.75" customHeight="1">
      <c r="A57" s="54"/>
    </row>
    <row r="58" spans="1:7" ht="12.75" customHeight="1">
      <c r="A58" s="148" t="s">
        <v>770</v>
      </c>
      <c r="F58" s="149"/>
      <c r="G58" s="161" t="s">
        <v>1104</v>
      </c>
    </row>
    <row r="59" spans="1:7" ht="12.75" customHeight="1">
      <c r="A59" s="554" t="s">
        <v>874</v>
      </c>
      <c r="F59" s="55"/>
      <c r="G59" s="553" t="s">
        <v>1105</v>
      </c>
    </row>
    <row r="60" spans="1:7" ht="12.75" customHeight="1"/>
    <row r="61" spans="1:7" ht="12.75" customHeight="1">
      <c r="G61" s="160" t="s">
        <v>425</v>
      </c>
    </row>
    <row r="62" spans="1:7" ht="35.25" customHeight="1">
      <c r="A62" s="608" t="s">
        <v>873</v>
      </c>
      <c r="B62" s="585" t="s">
        <v>431</v>
      </c>
      <c r="C62" s="585" t="s">
        <v>420</v>
      </c>
      <c r="D62" s="608" t="s">
        <v>421</v>
      </c>
      <c r="E62" s="608"/>
      <c r="F62" s="608" t="s">
        <v>422</v>
      </c>
      <c r="G62" s="585" t="s">
        <v>434</v>
      </c>
    </row>
    <row r="63" spans="1:7" ht="12.75" customHeight="1">
      <c r="A63" s="125" t="s">
        <v>891</v>
      </c>
      <c r="B63" s="194">
        <v>40266711905</v>
      </c>
      <c r="C63" s="290" t="s">
        <v>170</v>
      </c>
      <c r="D63" s="125" t="s">
        <v>193</v>
      </c>
      <c r="E63" s="125"/>
      <c r="F63" s="126" t="s">
        <v>150</v>
      </c>
      <c r="G63" s="127" t="s">
        <v>150</v>
      </c>
    </row>
    <row r="64" spans="1:7" ht="12.75" customHeight="1">
      <c r="A64" s="41" t="s">
        <v>444</v>
      </c>
    </row>
    <row r="65" spans="1:7" s="271" customFormat="1" ht="12.75" customHeight="1">
      <c r="A65" s="41" t="s">
        <v>445</v>
      </c>
    </row>
    <row r="66" spans="1:7" ht="12.75" customHeight="1">
      <c r="A66" s="46" t="s">
        <v>440</v>
      </c>
    </row>
    <row r="67" spans="1:7" ht="12.75" customHeight="1"/>
    <row r="68" spans="1:7" ht="12.75" customHeight="1">
      <c r="A68" s="148" t="s">
        <v>875</v>
      </c>
      <c r="F68" s="149"/>
      <c r="G68" s="161" t="s">
        <v>1104</v>
      </c>
    </row>
    <row r="69" spans="1:7" ht="12.75" customHeight="1">
      <c r="A69" s="554" t="s">
        <v>876</v>
      </c>
      <c r="F69" s="55"/>
      <c r="G69" s="553" t="s">
        <v>1105</v>
      </c>
    </row>
    <row r="70" spans="1:7" ht="12.75" customHeight="1">
      <c r="A70" s="162"/>
    </row>
    <row r="71" spans="1:7" ht="12.75" customHeight="1">
      <c r="G71" s="160" t="s">
        <v>425</v>
      </c>
    </row>
    <row r="72" spans="1:7" ht="32.25">
      <c r="A72" s="608" t="s">
        <v>446</v>
      </c>
      <c r="B72" s="585" t="s">
        <v>431</v>
      </c>
      <c r="C72" s="585" t="s">
        <v>420</v>
      </c>
      <c r="D72" s="608" t="s">
        <v>421</v>
      </c>
      <c r="E72" s="608"/>
      <c r="F72" s="608" t="s">
        <v>422</v>
      </c>
      <c r="G72" s="585" t="s">
        <v>434</v>
      </c>
    </row>
    <row r="73" spans="1:7" ht="12.75" customHeight="1">
      <c r="A73" s="125" t="s">
        <v>83</v>
      </c>
      <c r="B73" s="194">
        <v>50454412454</v>
      </c>
      <c r="C73" s="290" t="s">
        <v>171</v>
      </c>
      <c r="D73" s="128" t="s">
        <v>84</v>
      </c>
      <c r="E73" s="128"/>
      <c r="F73" s="823">
        <v>11225370.960000001</v>
      </c>
      <c r="G73" s="824">
        <v>0.66039849048395571</v>
      </c>
    </row>
    <row r="74" spans="1:7" ht="12.75" customHeight="1">
      <c r="A74" s="291" t="s">
        <v>910</v>
      </c>
      <c r="B74" s="194">
        <v>79640747340</v>
      </c>
      <c r="C74" s="290" t="s">
        <v>172</v>
      </c>
      <c r="D74" s="125" t="s">
        <v>193</v>
      </c>
      <c r="E74" s="125"/>
      <c r="F74" s="823">
        <v>59134504.189999998</v>
      </c>
      <c r="G74" s="824">
        <v>26.049617627489411</v>
      </c>
    </row>
    <row r="75" spans="1:7" ht="12.75" customHeight="1">
      <c r="A75" s="125" t="s">
        <v>85</v>
      </c>
      <c r="B75" s="194">
        <v>61196386099</v>
      </c>
      <c r="C75" s="290" t="s">
        <v>174</v>
      </c>
      <c r="D75" s="125" t="s">
        <v>86</v>
      </c>
      <c r="E75" s="125"/>
      <c r="F75" s="823">
        <v>278223562.60000002</v>
      </c>
      <c r="G75" s="824">
        <v>3.1427838133282697</v>
      </c>
    </row>
    <row r="76" spans="1:7" ht="12.75" customHeight="1">
      <c r="A76" s="291" t="s">
        <v>911</v>
      </c>
      <c r="B76" s="194">
        <v>37735093339</v>
      </c>
      <c r="C76" s="290" t="s">
        <v>173</v>
      </c>
      <c r="D76" s="125" t="s">
        <v>86</v>
      </c>
      <c r="E76" s="125"/>
      <c r="F76" s="823">
        <v>44633824.18</v>
      </c>
      <c r="G76" s="824">
        <v>3.1842030254246181</v>
      </c>
    </row>
    <row r="77" spans="1:7" ht="12.75" customHeight="1">
      <c r="A77" s="125" t="s">
        <v>247</v>
      </c>
      <c r="B77" s="194">
        <v>48379655657</v>
      </c>
      <c r="C77" s="290" t="s">
        <v>175</v>
      </c>
      <c r="D77" s="128" t="s">
        <v>82</v>
      </c>
      <c r="E77" s="128"/>
      <c r="F77" s="823">
        <v>135302214.24000001</v>
      </c>
      <c r="G77" s="824">
        <v>99.330216395349709</v>
      </c>
    </row>
    <row r="78" spans="1:7" ht="18.75" customHeight="1">
      <c r="A78" s="591" t="s">
        <v>439</v>
      </c>
      <c r="B78" s="605"/>
      <c r="C78" s="606"/>
      <c r="D78" s="605"/>
      <c r="E78" s="605"/>
      <c r="F78" s="609">
        <f>SUM(F73:F77)</f>
        <v>528519476.17000002</v>
      </c>
      <c r="G78" s="610"/>
    </row>
    <row r="79" spans="1:7" ht="12.75" customHeight="1">
      <c r="A79" s="41" t="s">
        <v>444</v>
      </c>
    </row>
    <row r="80" spans="1:7" ht="12.75" customHeight="1">
      <c r="A80" s="46" t="s">
        <v>440</v>
      </c>
      <c r="F80" s="45"/>
    </row>
    <row r="81" spans="1:7" ht="12.75" customHeight="1">
      <c r="A81" s="550" t="s">
        <v>185</v>
      </c>
      <c r="D81" s="45"/>
    </row>
    <row r="82" spans="1:7" ht="12.75" customHeight="1"/>
    <row r="83" spans="1:7">
      <c r="A83" s="163" t="s">
        <v>115</v>
      </c>
    </row>
    <row r="84" spans="1:7" ht="21" customHeight="1">
      <c r="A84" s="1167" t="s">
        <v>114</v>
      </c>
      <c r="B84" s="1167"/>
      <c r="C84" s="1167"/>
      <c r="D84" s="1167"/>
      <c r="E84" s="1167"/>
      <c r="F84" s="1167"/>
      <c r="G84" s="1167"/>
    </row>
    <row r="85" spans="1:7" ht="12.75" customHeight="1">
      <c r="A85" s="164"/>
      <c r="D85" s="45"/>
    </row>
    <row r="86" spans="1:7" ht="12.75" customHeight="1">
      <c r="A86" s="635" t="s">
        <v>87</v>
      </c>
    </row>
    <row r="87" spans="1:7" ht="12.75" customHeight="1">
      <c r="G87" s="35" t="s">
        <v>868</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11:B14 B29:B39 B26:B2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772</v>
      </c>
      <c r="F1" s="146" t="str">
        <f>Naslovnica!A20</f>
        <v>Travanj 2021.</v>
      </c>
    </row>
    <row r="2" spans="1:6" ht="12.75" customHeight="1">
      <c r="A2" s="547" t="s">
        <v>773</v>
      </c>
      <c r="F2" s="548" t="str">
        <f>Naslovnica!A24</f>
        <v>April 2021</v>
      </c>
    </row>
    <row r="3" spans="1:6" ht="12.75" customHeight="1"/>
    <row r="4" spans="1:6" ht="12.75" customHeight="1">
      <c r="F4" s="14" t="s">
        <v>417</v>
      </c>
    </row>
    <row r="5" spans="1:6" ht="33">
      <c r="A5" s="608" t="s">
        <v>418</v>
      </c>
      <c r="B5" s="585" t="s">
        <v>419</v>
      </c>
      <c r="C5" s="585" t="s">
        <v>420</v>
      </c>
      <c r="D5" s="608" t="s">
        <v>421</v>
      </c>
      <c r="E5" s="608" t="s">
        <v>422</v>
      </c>
      <c r="F5" s="585" t="s">
        <v>434</v>
      </c>
    </row>
    <row r="6" spans="1:6">
      <c r="A6" s="121" t="s">
        <v>1127</v>
      </c>
      <c r="B6" s="194" t="s">
        <v>1129</v>
      </c>
      <c r="C6" s="114" t="s">
        <v>1358</v>
      </c>
      <c r="D6" s="121" t="s">
        <v>1130</v>
      </c>
      <c r="E6" s="122">
        <v>2780127.86</v>
      </c>
      <c r="F6" s="168">
        <v>107.60902606686703</v>
      </c>
    </row>
    <row r="7" spans="1:6">
      <c r="A7" s="121" t="s">
        <v>1128</v>
      </c>
      <c r="B7" s="194" t="s">
        <v>1359</v>
      </c>
      <c r="C7" s="114" t="s">
        <v>1360</v>
      </c>
      <c r="D7" s="121" t="s">
        <v>1130</v>
      </c>
      <c r="E7" s="122">
        <v>1107286.9099999999</v>
      </c>
      <c r="F7" s="168">
        <v>107.43374738715961</v>
      </c>
    </row>
    <row r="8" spans="1:6">
      <c r="A8" s="121" t="s">
        <v>1374</v>
      </c>
      <c r="B8" s="194" t="s">
        <v>1459</v>
      </c>
      <c r="C8" s="114" t="s">
        <v>1460</v>
      </c>
      <c r="D8" s="121" t="s">
        <v>1224</v>
      </c>
      <c r="E8" s="122">
        <v>22547696.43</v>
      </c>
      <c r="F8" s="168">
        <v>751.58988099999999</v>
      </c>
    </row>
    <row r="9" spans="1:6">
      <c r="A9" s="591" t="s">
        <v>414</v>
      </c>
      <c r="B9" s="604"/>
      <c r="C9" s="604"/>
      <c r="D9" s="611"/>
      <c r="E9" s="612">
        <f>SUM(E6:E8)</f>
        <v>26435111.199999999</v>
      </c>
      <c r="F9" s="613"/>
    </row>
    <row r="10" spans="1:6" ht="12.75" customHeight="1">
      <c r="A10" s="22" t="s">
        <v>424</v>
      </c>
      <c r="F10" s="1040"/>
    </row>
    <row r="11" spans="1:6" ht="12.75" customHeight="1">
      <c r="A11" s="22"/>
    </row>
    <row r="12" spans="1:6" ht="12.75" customHeight="1">
      <c r="A12" s="144" t="s">
        <v>774</v>
      </c>
      <c r="F12" s="146" t="s">
        <v>1502</v>
      </c>
    </row>
    <row r="13" spans="1:6" ht="12.75" customHeight="1">
      <c r="A13" s="547" t="s">
        <v>775</v>
      </c>
      <c r="F13" s="548" t="s">
        <v>1503</v>
      </c>
    </row>
    <row r="14" spans="1:6" ht="12.75" customHeight="1"/>
    <row r="15" spans="1:6" ht="12.75" customHeight="1">
      <c r="F15" s="14" t="s">
        <v>425</v>
      </c>
    </row>
    <row r="16" spans="1:6" ht="54.75">
      <c r="A16" s="608" t="s">
        <v>426</v>
      </c>
      <c r="B16" s="585" t="s">
        <v>419</v>
      </c>
      <c r="C16" s="585" t="s">
        <v>420</v>
      </c>
      <c r="D16" s="608" t="s">
        <v>421</v>
      </c>
      <c r="E16" s="608" t="s">
        <v>422</v>
      </c>
      <c r="F16" s="608" t="s">
        <v>423</v>
      </c>
    </row>
    <row r="17" spans="1:6" ht="12.75" customHeight="1">
      <c r="A17" s="121" t="s">
        <v>158</v>
      </c>
      <c r="B17" s="194" t="s">
        <v>187</v>
      </c>
      <c r="C17" s="288" t="s">
        <v>176</v>
      </c>
      <c r="D17" s="121" t="s">
        <v>89</v>
      </c>
      <c r="E17" s="122">
        <v>98089955.090000004</v>
      </c>
      <c r="F17" s="168">
        <v>32.198455724066754</v>
      </c>
    </row>
    <row r="18" spans="1:6" ht="12.75" customHeight="1">
      <c r="A18" s="121" t="s">
        <v>149</v>
      </c>
      <c r="B18" s="194">
        <v>75111210338</v>
      </c>
      <c r="C18" s="288" t="s">
        <v>177</v>
      </c>
      <c r="D18" s="286" t="s">
        <v>151</v>
      </c>
      <c r="E18" s="122">
        <v>35913837.222099997</v>
      </c>
      <c r="F18" s="168">
        <v>70.97596288952569</v>
      </c>
    </row>
    <row r="19" spans="1:6">
      <c r="A19" s="591" t="s">
        <v>414</v>
      </c>
      <c r="B19" s="604"/>
      <c r="C19" s="604"/>
      <c r="D19" s="611"/>
      <c r="E19" s="612">
        <f>SUM(E17:E18)</f>
        <v>134003792.31209999</v>
      </c>
      <c r="F19" s="613"/>
    </row>
    <row r="20" spans="1:6" ht="12.75" customHeight="1">
      <c r="A20" s="22" t="s">
        <v>427</v>
      </c>
    </row>
    <row r="21" spans="1:6" ht="12.75" customHeight="1"/>
    <row r="22" spans="1:6" ht="12.75" customHeight="1">
      <c r="A22" s="145" t="s">
        <v>776</v>
      </c>
      <c r="F22" s="146" t="s">
        <v>1502</v>
      </c>
    </row>
    <row r="23" spans="1:6" ht="12.75" customHeight="1">
      <c r="A23" s="545" t="s">
        <v>777</v>
      </c>
      <c r="F23" s="548" t="s">
        <v>1503</v>
      </c>
    </row>
    <row r="24" spans="1:6" ht="12.75" customHeight="1"/>
    <row r="25" spans="1:6" ht="12.75" customHeight="1">
      <c r="F25" s="14" t="s">
        <v>417</v>
      </c>
    </row>
    <row r="26" spans="1:6" ht="54.75">
      <c r="A26" s="608" t="s">
        <v>426</v>
      </c>
      <c r="B26" s="585" t="s">
        <v>419</v>
      </c>
      <c r="C26" s="585" t="s">
        <v>420</v>
      </c>
      <c r="D26" s="608" t="s">
        <v>421</v>
      </c>
      <c r="E26" s="608" t="s">
        <v>422</v>
      </c>
      <c r="F26" s="608" t="s">
        <v>423</v>
      </c>
    </row>
    <row r="27" spans="1:6" ht="12.75" customHeight="1">
      <c r="A27" s="121" t="s">
        <v>902</v>
      </c>
      <c r="B27" s="194">
        <v>56903349567</v>
      </c>
      <c r="C27" s="288" t="s">
        <v>179</v>
      </c>
      <c r="D27" s="291" t="s">
        <v>967</v>
      </c>
      <c r="E27" s="122" t="s">
        <v>150</v>
      </c>
      <c r="F27" s="168" t="s">
        <v>150</v>
      </c>
    </row>
    <row r="28" spans="1:6" ht="12.75" customHeight="1">
      <c r="A28" s="822" t="s">
        <v>904</v>
      </c>
    </row>
    <row r="29" spans="1:6" ht="12.75" customHeight="1">
      <c r="A29" s="22" t="s">
        <v>424</v>
      </c>
    </row>
    <row r="30" spans="1:6" ht="19.5" customHeight="1">
      <c r="A30" s="1168" t="s">
        <v>116</v>
      </c>
      <c r="B30" s="1168"/>
      <c r="C30" s="1168"/>
      <c r="D30" s="1168"/>
    </row>
    <row r="31" spans="1:6" ht="21.75" customHeight="1">
      <c r="A31" s="1166" t="s">
        <v>117</v>
      </c>
      <c r="B31" s="1166"/>
      <c r="C31" s="1166"/>
      <c r="D31" s="1166"/>
      <c r="E31" s="54"/>
      <c r="F31" s="54"/>
    </row>
    <row r="32" spans="1:6" ht="12.75" customHeight="1">
      <c r="A32" s="822"/>
    </row>
    <row r="33" spans="1:5" ht="12.75" customHeight="1"/>
    <row r="34" spans="1:5" ht="12.75" customHeight="1">
      <c r="A34" s="147" t="s">
        <v>778</v>
      </c>
      <c r="E34" s="140" t="str">
        <f>Naslovnica!A20</f>
        <v>Travanj 2021.</v>
      </c>
    </row>
    <row r="35" spans="1:5" ht="12.75" customHeight="1">
      <c r="A35" s="545" t="s">
        <v>779</v>
      </c>
      <c r="E35" s="549" t="str">
        <f>Naslovnica!A24</f>
        <v>April 2021</v>
      </c>
    </row>
    <row r="36" spans="1:5" ht="12.75" customHeight="1"/>
    <row r="37" spans="1:5" ht="12.75" customHeight="1">
      <c r="E37" s="14" t="s">
        <v>425</v>
      </c>
    </row>
    <row r="38" spans="1:5" ht="22.5" customHeight="1">
      <c r="A38" s="608" t="s">
        <v>428</v>
      </c>
      <c r="B38" s="585" t="s">
        <v>419</v>
      </c>
      <c r="C38" s="585" t="s">
        <v>420</v>
      </c>
      <c r="D38" s="608" t="s">
        <v>421</v>
      </c>
      <c r="E38" s="608" t="s">
        <v>422</v>
      </c>
    </row>
    <row r="39" spans="1:5" ht="22.5" customHeight="1">
      <c r="A39" s="123" t="s">
        <v>81</v>
      </c>
      <c r="B39" s="194">
        <v>39146857475</v>
      </c>
      <c r="C39" s="288" t="s">
        <v>180</v>
      </c>
      <c r="D39" s="268" t="s">
        <v>121</v>
      </c>
      <c r="E39" s="124">
        <v>1020311066.75</v>
      </c>
    </row>
    <row r="40" spans="1:5" ht="12.75" customHeight="1">
      <c r="A40" s="22" t="s">
        <v>424</v>
      </c>
      <c r="B40" s="277"/>
      <c r="C40" s="278"/>
      <c r="D40" s="279"/>
      <c r="E40" s="280"/>
    </row>
    <row r="41" spans="1:5" ht="12.75" customHeight="1">
      <c r="A41" s="550" t="s">
        <v>186</v>
      </c>
    </row>
    <row r="42" spans="1:5" ht="12.75" customHeight="1">
      <c r="A42" s="159"/>
      <c r="D42" s="929"/>
    </row>
    <row r="43" spans="1:5" ht="12.75" customHeight="1">
      <c r="A43" s="281"/>
      <c r="B43" s="187"/>
      <c r="C43" s="187"/>
      <c r="D43" s="187"/>
      <c r="E43" s="1040"/>
    </row>
    <row r="44" spans="1:5" ht="12.75" customHeight="1">
      <c r="A44" s="287"/>
      <c r="B44" s="54"/>
      <c r="C44" s="54"/>
      <c r="D44" s="54"/>
    </row>
    <row r="45" spans="1:5" ht="12.75" customHeight="1">
      <c r="A45" s="178"/>
    </row>
    <row r="46" spans="1:5" ht="12.75" customHeight="1"/>
    <row r="47" spans="1:5" ht="12.75" customHeight="1"/>
    <row r="48" spans="1:5" ht="12.75" customHeight="1">
      <c r="A48" s="630" t="s">
        <v>429</v>
      </c>
      <c r="B48" s="632"/>
      <c r="C48" s="632"/>
      <c r="D48" s="632"/>
    </row>
    <row r="49" spans="1:6" ht="12.75" customHeight="1">
      <c r="A49" s="633" t="s">
        <v>191</v>
      </c>
      <c r="B49" s="632"/>
      <c r="C49" s="632"/>
      <c r="D49" s="632"/>
    </row>
    <row r="50" spans="1:6" ht="12.75" customHeight="1">
      <c r="A50" s="632" t="s">
        <v>1126</v>
      </c>
      <c r="B50" s="632"/>
      <c r="C50" s="632"/>
      <c r="D50" s="632"/>
    </row>
    <row r="51" spans="1:6" ht="12.75" customHeight="1">
      <c r="A51" s="635" t="s">
        <v>87</v>
      </c>
    </row>
    <row r="52" spans="1:6" ht="12.75" customHeight="1"/>
    <row r="53" spans="1:6" ht="12.75" customHeight="1">
      <c r="F53" s="35" t="s">
        <v>1402</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6" t="s">
        <v>735</v>
      </c>
      <c r="B1" s="627"/>
      <c r="C1" s="627"/>
      <c r="D1" s="532"/>
      <c r="E1" s="624"/>
      <c r="F1" s="204"/>
      <c r="G1" s="204"/>
      <c r="H1" s="204"/>
      <c r="I1" s="533" t="s">
        <v>1542</v>
      </c>
    </row>
    <row r="2" spans="1:27" ht="15" customHeight="1">
      <c r="A2" s="628" t="s">
        <v>736</v>
      </c>
      <c r="B2" s="627"/>
      <c r="C2" s="627"/>
      <c r="D2" s="532"/>
      <c r="E2" s="625"/>
      <c r="F2" s="204"/>
      <c r="G2" s="204"/>
      <c r="H2" s="204"/>
      <c r="I2" s="540" t="s">
        <v>1543</v>
      </c>
    </row>
    <row r="3" spans="1:27" ht="12.75" customHeight="1">
      <c r="A3" s="42" t="s">
        <v>919</v>
      </c>
    </row>
    <row r="4" spans="1:27" ht="12.75" customHeight="1"/>
    <row r="5" spans="1:27" ht="12.75" customHeight="1">
      <c r="A5" s="150" t="s">
        <v>737</v>
      </c>
    </row>
    <row r="6" spans="1:27" ht="12.75" customHeight="1">
      <c r="A6" s="541" t="s">
        <v>738</v>
      </c>
    </row>
    <row r="7" spans="1:27" ht="12.75" customHeight="1">
      <c r="J7" s="1172"/>
      <c r="K7" s="1172"/>
      <c r="L7" s="328"/>
      <c r="M7" s="328"/>
      <c r="N7" s="328"/>
      <c r="O7" s="328"/>
      <c r="P7" s="328"/>
    </row>
    <row r="8" spans="1:27" ht="16.5" customHeight="1">
      <c r="A8" s="1174" t="s">
        <v>403</v>
      </c>
      <c r="B8" s="1174"/>
      <c r="C8" s="461">
        <v>44286</v>
      </c>
      <c r="D8" s="328"/>
      <c r="E8" s="328"/>
      <c r="F8" s="328"/>
      <c r="G8" s="328"/>
      <c r="J8" s="1172"/>
      <c r="K8" s="1172"/>
      <c r="L8" s="329"/>
      <c r="M8" s="329"/>
      <c r="N8" s="329"/>
      <c r="O8" s="329"/>
      <c r="P8" s="329"/>
    </row>
    <row r="9" spans="1:27" ht="21.75" customHeight="1">
      <c r="A9" s="1175" t="s">
        <v>404</v>
      </c>
      <c r="B9" s="1175"/>
      <c r="C9" s="462">
        <v>15</v>
      </c>
      <c r="D9" s="328"/>
      <c r="E9" s="329"/>
      <c r="F9" s="329"/>
      <c r="G9" s="329"/>
    </row>
    <row r="10" spans="1:27" ht="12.75" customHeight="1">
      <c r="A10" s="17" t="s">
        <v>333</v>
      </c>
    </row>
    <row r="11" spans="1:27" ht="12.75" customHeight="1"/>
    <row r="12" spans="1:27" ht="12.75" customHeight="1">
      <c r="A12" s="150" t="s">
        <v>739</v>
      </c>
    </row>
    <row r="13" spans="1:27" ht="12.75" customHeight="1">
      <c r="A13" s="541" t="s">
        <v>740</v>
      </c>
      <c r="Z13" s="65"/>
      <c r="AA13" s="65"/>
    </row>
    <row r="14" spans="1:27" s="271" customFormat="1" ht="12.75" customHeight="1">
      <c r="A14" s="43"/>
      <c r="F14" s="204"/>
      <c r="I14" s="65" t="s">
        <v>406</v>
      </c>
      <c r="Y14" s="65"/>
      <c r="Z14" s="65"/>
      <c r="AA14" s="65"/>
    </row>
    <row r="15" spans="1:27" s="271" customFormat="1" ht="22.5" customHeight="1">
      <c r="A15" s="463"/>
      <c r="B15" s="1171" t="s">
        <v>405</v>
      </c>
      <c r="C15" s="1171"/>
      <c r="D15" s="1171"/>
      <c r="E15" s="1171"/>
      <c r="F15" s="1171" t="s">
        <v>343</v>
      </c>
      <c r="G15" s="1171"/>
      <c r="H15" s="1171"/>
      <c r="I15" s="1171"/>
      <c r="Y15" s="65"/>
      <c r="Z15" s="65"/>
      <c r="AA15" s="65"/>
    </row>
    <row r="16" spans="1:27" ht="135" customHeight="1">
      <c r="A16" s="1173" t="s">
        <v>407</v>
      </c>
      <c r="B16" s="825" t="s">
        <v>831</v>
      </c>
      <c r="C16" s="1170" t="s">
        <v>408</v>
      </c>
      <c r="D16" s="825" t="s">
        <v>409</v>
      </c>
      <c r="E16" s="1170" t="s">
        <v>408</v>
      </c>
      <c r="F16" s="825" t="s">
        <v>832</v>
      </c>
      <c r="G16" s="1170" t="s">
        <v>410</v>
      </c>
      <c r="H16" s="825" t="s">
        <v>829</v>
      </c>
      <c r="I16" s="1170" t="s">
        <v>410</v>
      </c>
    </row>
    <row r="17" spans="1:16" ht="15.75" customHeight="1">
      <c r="A17" s="1173"/>
      <c r="B17" s="513">
        <v>44286</v>
      </c>
      <c r="C17" s="1170"/>
      <c r="D17" s="513">
        <v>44286</v>
      </c>
      <c r="E17" s="1170"/>
      <c r="F17" s="513" t="s">
        <v>1569</v>
      </c>
      <c r="G17" s="1170"/>
      <c r="H17" s="513" t="s">
        <v>1569</v>
      </c>
      <c r="I17" s="1170"/>
      <c r="J17" s="1172"/>
      <c r="K17" s="232"/>
      <c r="L17" s="330"/>
      <c r="M17" s="232"/>
      <c r="N17" s="331"/>
      <c r="O17" s="271"/>
    </row>
    <row r="18" spans="1:16" ht="16.5" customHeight="1">
      <c r="A18" s="464" t="s">
        <v>411</v>
      </c>
      <c r="B18" s="465">
        <v>39193</v>
      </c>
      <c r="C18" s="466">
        <v>-8.8958623895862385E-2</v>
      </c>
      <c r="D18" s="465">
        <v>2406197.1676500002</v>
      </c>
      <c r="E18" s="466">
        <v>-7.8412400538443824E-2</v>
      </c>
      <c r="F18" s="465">
        <v>2593</v>
      </c>
      <c r="G18" s="466">
        <v>7.148760330578513E-2</v>
      </c>
      <c r="H18" s="465">
        <v>315731.69476000004</v>
      </c>
      <c r="I18" s="468">
        <v>8.2152264437370795E-2</v>
      </c>
      <c r="J18" s="1172"/>
      <c r="K18" s="332"/>
      <c r="L18" s="333"/>
      <c r="M18" s="332"/>
      <c r="N18" s="333"/>
      <c r="O18" s="271"/>
    </row>
    <row r="19" spans="1:16" ht="16.5" customHeight="1">
      <c r="A19" s="464" t="s">
        <v>412</v>
      </c>
      <c r="B19" s="465">
        <v>107887</v>
      </c>
      <c r="C19" s="466">
        <v>9.5162346776457383E-3</v>
      </c>
      <c r="D19" s="465">
        <v>13912071.520500001</v>
      </c>
      <c r="E19" s="466">
        <v>-4.7902700978206078E-2</v>
      </c>
      <c r="F19" s="465">
        <v>8730</v>
      </c>
      <c r="G19" s="466">
        <v>0.10116044399596368</v>
      </c>
      <c r="H19" s="465">
        <v>1486225.80795</v>
      </c>
      <c r="I19" s="468">
        <v>-1.1392080593057397E-2</v>
      </c>
      <c r="J19" s="42"/>
      <c r="K19" s="334"/>
      <c r="L19" s="335"/>
      <c r="M19" s="334"/>
      <c r="N19" s="336"/>
      <c r="O19" s="271"/>
    </row>
    <row r="20" spans="1:16" ht="16.5" customHeight="1">
      <c r="A20" s="464" t="s">
        <v>413</v>
      </c>
      <c r="B20" s="465">
        <v>23</v>
      </c>
      <c r="C20" s="466">
        <v>-0.14814814814814814</v>
      </c>
      <c r="D20" s="465">
        <v>228.40153000000001</v>
      </c>
      <c r="E20" s="466">
        <v>-0.49917676086977592</v>
      </c>
      <c r="F20" s="465"/>
      <c r="G20" s="466"/>
      <c r="H20" s="465"/>
      <c r="I20" s="467"/>
      <c r="J20" s="42"/>
      <c r="K20" s="334"/>
      <c r="L20" s="335"/>
      <c r="M20" s="334"/>
      <c r="N20" s="336"/>
      <c r="O20" s="271"/>
    </row>
    <row r="21" spans="1:16" ht="16.5" customHeight="1">
      <c r="A21" s="469" t="s">
        <v>414</v>
      </c>
      <c r="B21" s="470">
        <v>147103</v>
      </c>
      <c r="C21" s="471">
        <v>-1.8770386280408492E-2</v>
      </c>
      <c r="D21" s="470">
        <v>16318497.089679999</v>
      </c>
      <c r="E21" s="471">
        <v>-5.2539667779106514E-2</v>
      </c>
      <c r="F21" s="470">
        <v>11323</v>
      </c>
      <c r="G21" s="471">
        <v>9.4221105527638196E-2</v>
      </c>
      <c r="H21" s="470">
        <v>1801957.5027100001</v>
      </c>
      <c r="I21" s="472">
        <v>3.8118230643560502E-3</v>
      </c>
      <c r="J21" s="42"/>
      <c r="K21" s="334"/>
      <c r="L21" s="335"/>
      <c r="M21" s="334"/>
      <c r="N21" s="336"/>
      <c r="O21" s="271"/>
    </row>
    <row r="22" spans="1:16" ht="12.75" customHeight="1">
      <c r="A22" s="17" t="s">
        <v>415</v>
      </c>
    </row>
    <row r="23" spans="1:16" ht="49.5" customHeight="1">
      <c r="A23" s="1176" t="s">
        <v>416</v>
      </c>
      <c r="B23" s="1176"/>
      <c r="C23" s="1176"/>
      <c r="D23" s="1176"/>
      <c r="E23" s="1176"/>
      <c r="F23" s="1176"/>
      <c r="G23" s="1176"/>
      <c r="H23" s="1176"/>
      <c r="I23" s="1176"/>
    </row>
    <row r="24" spans="1:16" ht="56.25" customHeight="1">
      <c r="A24" s="1176" t="s">
        <v>830</v>
      </c>
      <c r="B24" s="1176"/>
      <c r="C24" s="1176"/>
      <c r="D24" s="1176"/>
      <c r="E24" s="1176"/>
      <c r="F24" s="1176"/>
      <c r="G24" s="1176"/>
      <c r="H24" s="1176"/>
      <c r="I24" s="1176"/>
    </row>
    <row r="25" spans="1:16" ht="23.25" customHeight="1">
      <c r="A25" s="1169" t="s">
        <v>366</v>
      </c>
      <c r="B25" s="1169"/>
      <c r="C25" s="1169"/>
      <c r="D25" s="1169"/>
      <c r="E25" s="1169"/>
      <c r="F25" s="1169"/>
      <c r="G25" s="1169"/>
      <c r="H25" s="1169"/>
      <c r="I25" s="1169"/>
      <c r="J25" s="158"/>
      <c r="K25" s="71"/>
      <c r="L25" s="71"/>
      <c r="M25" s="71"/>
      <c r="N25" s="71"/>
      <c r="O25" s="71"/>
      <c r="P25" s="71"/>
    </row>
    <row r="26" spans="1:16">
      <c r="A26" s="158"/>
      <c r="B26" s="71"/>
      <c r="C26" s="71"/>
      <c r="D26" s="71"/>
      <c r="E26" s="71"/>
      <c r="F26" s="71"/>
      <c r="G26" s="71"/>
    </row>
    <row r="27" spans="1:16" ht="12.75" customHeight="1">
      <c r="A27" s="635" t="s">
        <v>87</v>
      </c>
    </row>
    <row r="28" spans="1:16" ht="12.75" customHeight="1"/>
    <row r="29" spans="1:16" ht="12.75" customHeight="1"/>
    <row r="30" spans="1:16" ht="12.75" customHeight="1"/>
    <row r="31" spans="1:16" ht="12.75" customHeight="1"/>
    <row r="32" spans="1:16" ht="12.75" customHeight="1">
      <c r="I32" s="35" t="s">
        <v>869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741</v>
      </c>
    </row>
    <row r="2" spans="1:5" ht="12.75" customHeight="1">
      <c r="A2" s="544" t="s">
        <v>742</v>
      </c>
    </row>
    <row r="3" spans="1:5" ht="12.75" customHeight="1"/>
    <row r="4" spans="1:5" ht="12.75" customHeight="1">
      <c r="D4" s="65" t="s">
        <v>344</v>
      </c>
      <c r="E4" s="74"/>
    </row>
    <row r="5" spans="1:5" ht="45" customHeight="1">
      <c r="A5" s="1173" t="s">
        <v>334</v>
      </c>
      <c r="B5" s="473" t="s">
        <v>372</v>
      </c>
      <c r="C5" s="1179" t="s">
        <v>373</v>
      </c>
      <c r="D5" s="1179"/>
    </row>
    <row r="6" spans="1:5" ht="22.5" customHeight="1">
      <c r="A6" s="1177"/>
      <c r="B6" s="811">
        <v>44286</v>
      </c>
      <c r="C6" s="812" t="s">
        <v>374</v>
      </c>
      <c r="D6" s="812" t="s">
        <v>375</v>
      </c>
    </row>
    <row r="7" spans="1:5" ht="12.75" customHeight="1">
      <c r="A7" s="482" t="s">
        <v>376</v>
      </c>
      <c r="B7" s="483">
        <v>13919923.287669998</v>
      </c>
      <c r="C7" s="484">
        <v>-4.4660169180882531E-2</v>
      </c>
      <c r="D7" s="483">
        <v>-650727.73997000232</v>
      </c>
      <c r="E7" s="44"/>
    </row>
    <row r="8" spans="1:5" ht="12.75" customHeight="1">
      <c r="A8" s="474" t="s">
        <v>377</v>
      </c>
      <c r="B8" s="475">
        <v>24173.933860000005</v>
      </c>
      <c r="C8" s="476">
        <v>0.10432466021976589</v>
      </c>
      <c r="D8" s="475">
        <v>2283.692040000009</v>
      </c>
      <c r="E8" s="53"/>
    </row>
    <row r="9" spans="1:5" ht="12.75" customHeight="1">
      <c r="A9" s="474" t="s">
        <v>378</v>
      </c>
      <c r="B9" s="475">
        <v>4209728.40496</v>
      </c>
      <c r="C9" s="476">
        <v>-5.0861762937419071E-2</v>
      </c>
      <c r="D9" s="475">
        <v>-225588.01216000039</v>
      </c>
      <c r="E9" s="53"/>
    </row>
    <row r="10" spans="1:5" ht="12.75" customHeight="1">
      <c r="A10" s="474" t="s">
        <v>379</v>
      </c>
      <c r="B10" s="475">
        <v>127114.17843999999</v>
      </c>
      <c r="C10" s="476">
        <v>-3.1439791683825512E-2</v>
      </c>
      <c r="D10" s="475">
        <v>-4126.1691900000442</v>
      </c>
    </row>
    <row r="11" spans="1:5" ht="12.75" customHeight="1">
      <c r="A11" s="474" t="s">
        <v>380</v>
      </c>
      <c r="B11" s="475">
        <v>9392204.8304200005</v>
      </c>
      <c r="C11" s="476">
        <v>-4.578882875019586E-2</v>
      </c>
      <c r="D11" s="475">
        <v>-450694.84776999988</v>
      </c>
    </row>
    <row r="12" spans="1:5" ht="12.75" customHeight="1">
      <c r="A12" s="474" t="s">
        <v>381</v>
      </c>
      <c r="B12" s="475">
        <v>166701.93999000001</v>
      </c>
      <c r="C12" s="476">
        <v>0.19667439322836422</v>
      </c>
      <c r="D12" s="475">
        <v>27397.597110000002</v>
      </c>
    </row>
    <row r="13" spans="1:5" ht="12.75" customHeight="1">
      <c r="A13" s="482" t="s">
        <v>382</v>
      </c>
      <c r="B13" s="483">
        <v>5716988.1888700007</v>
      </c>
      <c r="C13" s="484">
        <v>-0.21247556085286026</v>
      </c>
      <c r="D13" s="483">
        <v>-1542454.0641999999</v>
      </c>
    </row>
    <row r="14" spans="1:5" ht="12.75" customHeight="1">
      <c r="A14" s="474" t="s">
        <v>383</v>
      </c>
      <c r="B14" s="475">
        <v>170656.38212000002</v>
      </c>
      <c r="C14" s="476">
        <v>-0.30755501555513698</v>
      </c>
      <c r="D14" s="475">
        <v>-75798.406279999996</v>
      </c>
    </row>
    <row r="15" spans="1:5" ht="12.75" customHeight="1">
      <c r="A15" s="474" t="s">
        <v>384</v>
      </c>
      <c r="B15" s="475">
        <v>5048344.22377</v>
      </c>
      <c r="C15" s="476">
        <v>-9.4110164102268384E-2</v>
      </c>
      <c r="D15" s="475">
        <v>-524457.26237000059</v>
      </c>
    </row>
    <row r="16" spans="1:5" ht="12.75" customHeight="1">
      <c r="A16" s="474" t="s">
        <v>385</v>
      </c>
      <c r="B16" s="475">
        <v>38218.041810000002</v>
      </c>
      <c r="C16" s="476">
        <v>-0.12070115768840245</v>
      </c>
      <c r="D16" s="475">
        <v>-5246.1821500000005</v>
      </c>
    </row>
    <row r="17" spans="1:6" ht="12.75" customHeight="1">
      <c r="A17" s="474" t="s">
        <v>386</v>
      </c>
      <c r="B17" s="475">
        <v>459769.54117000004</v>
      </c>
      <c r="C17" s="476">
        <v>-0.67082238128986071</v>
      </c>
      <c r="D17" s="475">
        <v>-936952.21339999977</v>
      </c>
    </row>
    <row r="18" spans="1:6" ht="22.5">
      <c r="A18" s="477" t="s">
        <v>387</v>
      </c>
      <c r="B18" s="475">
        <v>112460.31250999999</v>
      </c>
      <c r="C18" s="476">
        <v>-0.10410427919155055</v>
      </c>
      <c r="D18" s="475">
        <v>-13068.038499999995</v>
      </c>
    </row>
    <row r="19" spans="1:6" ht="12.75" customHeight="1">
      <c r="A19" s="485" t="s">
        <v>388</v>
      </c>
      <c r="B19" s="486">
        <v>19749371.789049998</v>
      </c>
      <c r="C19" s="487">
        <v>-0.10048678555666857</v>
      </c>
      <c r="D19" s="486">
        <v>-2206249.8426700011</v>
      </c>
    </row>
    <row r="20" spans="1:6" ht="12.75" customHeight="1">
      <c r="A20" s="474" t="s">
        <v>389</v>
      </c>
      <c r="B20" s="475">
        <v>111138541.63058999</v>
      </c>
      <c r="C20" s="476">
        <v>2.7621103514070757</v>
      </c>
      <c r="D20" s="475">
        <v>81596999.450939998</v>
      </c>
    </row>
    <row r="21" spans="1:6" ht="12.75" customHeight="1">
      <c r="A21" s="478" t="s">
        <v>276</v>
      </c>
      <c r="B21" s="479">
        <v>2269491.1257799999</v>
      </c>
      <c r="C21" s="480">
        <v>-1.0786697279759179E-2</v>
      </c>
      <c r="D21" s="479">
        <v>-24747.254900000058</v>
      </c>
    </row>
    <row r="22" spans="1:6" ht="12.75" customHeight="1">
      <c r="A22" s="478" t="s">
        <v>282</v>
      </c>
      <c r="B22" s="479">
        <v>98933.509810000003</v>
      </c>
      <c r="C22" s="480">
        <v>0.10808844621981362</v>
      </c>
      <c r="D22" s="479">
        <v>9650.4655300000159</v>
      </c>
    </row>
    <row r="23" spans="1:6" ht="12.75" customHeight="1">
      <c r="A23" s="478" t="s">
        <v>278</v>
      </c>
      <c r="B23" s="479">
        <v>9517200.7500800006</v>
      </c>
      <c r="C23" s="480">
        <v>-0.26930263083098011</v>
      </c>
      <c r="D23" s="479">
        <v>-3507617.9390899986</v>
      </c>
    </row>
    <row r="24" spans="1:6" ht="12.75" customHeight="1">
      <c r="A24" s="478" t="s">
        <v>279</v>
      </c>
      <c r="B24" s="479">
        <v>7431920.3304000013</v>
      </c>
      <c r="C24" s="480">
        <v>0.21263077295128832</v>
      </c>
      <c r="D24" s="479">
        <v>1303162.5121300016</v>
      </c>
    </row>
    <row r="25" spans="1:6" ht="22.5">
      <c r="A25" s="481" t="s">
        <v>390</v>
      </c>
      <c r="B25" s="479">
        <v>431826.07298</v>
      </c>
      <c r="C25" s="480">
        <v>3.178403918729842E-2</v>
      </c>
      <c r="D25" s="479">
        <v>13302.373659999983</v>
      </c>
    </row>
    <row r="26" spans="1:6">
      <c r="A26" s="485" t="s">
        <v>391</v>
      </c>
      <c r="B26" s="486">
        <v>19749371.789049998</v>
      </c>
      <c r="C26" s="487">
        <v>-0.10048678555666857</v>
      </c>
      <c r="D26" s="486">
        <v>-2206249.8426700011</v>
      </c>
    </row>
    <row r="27" spans="1:6" ht="12.75" customHeight="1">
      <c r="A27" s="474" t="s">
        <v>392</v>
      </c>
      <c r="B27" s="475">
        <v>111138541.63058999</v>
      </c>
      <c r="C27" s="476">
        <v>2.7621103514070757</v>
      </c>
      <c r="D27" s="475">
        <v>81596999.450939998</v>
      </c>
    </row>
    <row r="28" spans="1:6" ht="12.75" customHeight="1">
      <c r="A28" s="22" t="s">
        <v>333</v>
      </c>
    </row>
    <row r="29" spans="1:6" ht="12.75" customHeight="1">
      <c r="E29" s="71"/>
      <c r="F29" s="71"/>
    </row>
    <row r="30" spans="1:6" ht="26.25" customHeight="1">
      <c r="A30" s="1169" t="s">
        <v>366</v>
      </c>
      <c r="B30" s="1169"/>
      <c r="C30" s="1169"/>
      <c r="D30" s="1169"/>
      <c r="E30" s="71"/>
      <c r="F30" s="71"/>
    </row>
    <row r="31" spans="1:6" ht="12.75" customHeight="1"/>
    <row r="32" spans="1:6" ht="12.75" customHeight="1">
      <c r="A32" s="150" t="s">
        <v>743</v>
      </c>
    </row>
    <row r="33" spans="1:4" ht="12.75" customHeight="1">
      <c r="A33" s="541" t="s">
        <v>1101</v>
      </c>
    </row>
    <row r="34" spans="1:4" s="271" customFormat="1" ht="12.75" customHeight="1">
      <c r="A34" s="43"/>
    </row>
    <row r="35" spans="1:4" s="271" customFormat="1" ht="12.75" customHeight="1">
      <c r="A35" s="43"/>
      <c r="D35" s="65" t="s">
        <v>268</v>
      </c>
    </row>
    <row r="36" spans="1:4" ht="55.5" customHeight="1">
      <c r="A36" s="1173" t="s">
        <v>334</v>
      </c>
      <c r="B36" s="488" t="s">
        <v>335</v>
      </c>
      <c r="C36" s="1179" t="s">
        <v>393</v>
      </c>
      <c r="D36" s="1179"/>
    </row>
    <row r="37" spans="1:4" ht="21" customHeight="1">
      <c r="A37" s="1178"/>
      <c r="B37" s="513" t="s">
        <v>1569</v>
      </c>
      <c r="C37" s="473" t="s">
        <v>374</v>
      </c>
      <c r="D37" s="473" t="s">
        <v>375</v>
      </c>
    </row>
    <row r="38" spans="1:4">
      <c r="A38" s="80" t="s">
        <v>394</v>
      </c>
      <c r="B38" s="129">
        <v>160647.4981</v>
      </c>
      <c r="C38" s="130">
        <v>-2.3795551444572936E-2</v>
      </c>
      <c r="D38" s="129">
        <v>-3915.8762399999832</v>
      </c>
    </row>
    <row r="39" spans="1:4">
      <c r="A39" s="80" t="s">
        <v>336</v>
      </c>
      <c r="B39" s="129">
        <v>35903.218089999995</v>
      </c>
      <c r="C39" s="130">
        <v>-0.24423167322808173</v>
      </c>
      <c r="D39" s="129">
        <v>-11602.369030000009</v>
      </c>
    </row>
    <row r="40" spans="1:4">
      <c r="A40" s="131" t="s">
        <v>337</v>
      </c>
      <c r="B40" s="132">
        <v>124744.28001</v>
      </c>
      <c r="C40" s="133">
        <v>6.5664087563469017E-2</v>
      </c>
      <c r="D40" s="134">
        <v>7686.4927900000039</v>
      </c>
    </row>
    <row r="41" spans="1:4">
      <c r="A41" s="80" t="s">
        <v>395</v>
      </c>
      <c r="B41" s="129">
        <v>9326.9628200000006</v>
      </c>
      <c r="C41" s="130">
        <v>0.11007526524778155</v>
      </c>
      <c r="D41" s="129">
        <v>924.86333000000013</v>
      </c>
    </row>
    <row r="42" spans="1:4">
      <c r="A42" s="80" t="s">
        <v>396</v>
      </c>
      <c r="B42" s="129">
        <v>8980.5065799999993</v>
      </c>
      <c r="C42" s="130">
        <v>0.34112005740219614</v>
      </c>
      <c r="D42" s="129">
        <v>2284.2331699999995</v>
      </c>
    </row>
    <row r="43" spans="1:4" ht="19.5" customHeight="1">
      <c r="A43" s="131" t="s">
        <v>397</v>
      </c>
      <c r="B43" s="132">
        <v>346.45624000000021</v>
      </c>
      <c r="C43" s="133">
        <v>-0.79689826292255994</v>
      </c>
      <c r="D43" s="134">
        <v>-1359.3698399999996</v>
      </c>
    </row>
    <row r="44" spans="1:4">
      <c r="A44" s="80" t="s">
        <v>398</v>
      </c>
      <c r="B44" s="129">
        <v>311606.17126999999</v>
      </c>
      <c r="C44" s="130">
        <v>-1.8806464621495593E-2</v>
      </c>
      <c r="D44" s="129">
        <v>-5972.532659999968</v>
      </c>
    </row>
    <row r="45" spans="1:4">
      <c r="A45" s="80" t="s">
        <v>399</v>
      </c>
      <c r="B45" s="129">
        <v>327184.84461999993</v>
      </c>
      <c r="C45" s="130">
        <v>-0.12187575151036657</v>
      </c>
      <c r="D45" s="129">
        <v>-45410.315100000065</v>
      </c>
    </row>
    <row r="46" spans="1:4" ht="19.5" customHeight="1">
      <c r="A46" s="131" t="s">
        <v>338</v>
      </c>
      <c r="B46" s="132">
        <v>-15578.673350000001</v>
      </c>
      <c r="C46" s="133">
        <v>-0.71683611518952783</v>
      </c>
      <c r="D46" s="134">
        <v>39437.78244000001</v>
      </c>
    </row>
    <row r="47" spans="1:4" ht="28.5" customHeight="1">
      <c r="A47" s="80" t="s">
        <v>339</v>
      </c>
      <c r="B47" s="129">
        <v>109512.06289999999</v>
      </c>
      <c r="C47" s="130">
        <v>0.7179128792185101</v>
      </c>
      <c r="D47" s="129">
        <v>45764.905389999978</v>
      </c>
    </row>
    <row r="48" spans="1:4" ht="19.5" customHeight="1">
      <c r="A48" s="80" t="s">
        <v>340</v>
      </c>
      <c r="B48" s="129">
        <v>42414.089739999996</v>
      </c>
      <c r="C48" s="130">
        <v>0.79543559042913692</v>
      </c>
      <c r="D48" s="129">
        <v>18790.803019999992</v>
      </c>
    </row>
    <row r="49" spans="1:4">
      <c r="A49" s="80" t="s">
        <v>400</v>
      </c>
      <c r="B49" s="129">
        <v>67097.973159999994</v>
      </c>
      <c r="C49" s="130">
        <v>0.67227069170810627</v>
      </c>
      <c r="D49" s="129">
        <v>26974.102369999986</v>
      </c>
    </row>
    <row r="50" spans="1:4">
      <c r="A50" s="80" t="s">
        <v>401</v>
      </c>
      <c r="B50" s="129">
        <v>11731.302159999999</v>
      </c>
      <c r="C50" s="130">
        <v>0.55761895723242205</v>
      </c>
      <c r="D50" s="129">
        <v>4199.7411799999991</v>
      </c>
    </row>
    <row r="51" spans="1:4" ht="19.5" customHeight="1">
      <c r="A51" s="489" t="s">
        <v>402</v>
      </c>
      <c r="B51" s="490">
        <v>55366.670999999988</v>
      </c>
      <c r="C51" s="491">
        <v>0.69876487192117742</v>
      </c>
      <c r="D51" s="492">
        <v>22774.361189999985</v>
      </c>
    </row>
    <row r="52" spans="1:4" ht="12.75" customHeight="1"/>
    <row r="53" spans="1:4" ht="21" customHeight="1">
      <c r="A53" s="1169" t="s">
        <v>341</v>
      </c>
      <c r="B53" s="1169"/>
      <c r="C53" s="1169"/>
    </row>
    <row r="54" spans="1:4" ht="12.75" customHeight="1"/>
    <row r="55" spans="1:4" ht="12.75" customHeight="1">
      <c r="A55" s="635" t="s">
        <v>87</v>
      </c>
    </row>
    <row r="56" spans="1:4" ht="12.75" customHeight="1">
      <c r="D56" s="35" t="s">
        <v>1403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71" customWidth="1"/>
    <col min="3" max="3" width="13.140625" style="271" customWidth="1"/>
    <col min="4" max="18" width="10" customWidth="1"/>
    <col min="19" max="19" width="12.140625" customWidth="1"/>
  </cols>
  <sheetData>
    <row r="1" spans="1:20" ht="18">
      <c r="A1" s="685" t="s">
        <v>1022</v>
      </c>
      <c r="B1" s="685"/>
      <c r="C1" s="685"/>
      <c r="D1" s="580"/>
      <c r="E1" s="580"/>
      <c r="F1" s="580"/>
      <c r="G1" s="580"/>
      <c r="H1" s="580"/>
      <c r="I1" s="580"/>
      <c r="J1" s="580"/>
      <c r="K1" s="580"/>
      <c r="L1" s="580"/>
      <c r="M1" s="580"/>
      <c r="N1" s="580"/>
      <c r="O1" s="580"/>
      <c r="P1" s="580"/>
      <c r="Q1" s="580"/>
      <c r="R1" s="580"/>
      <c r="S1" s="580"/>
    </row>
    <row r="2" spans="1:20" ht="16.5">
      <c r="A2" s="686" t="s">
        <v>1023</v>
      </c>
      <c r="B2" s="686"/>
      <c r="C2" s="686"/>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689</v>
      </c>
      <c r="B4" s="153"/>
      <c r="C4" s="153"/>
      <c r="D4" s="354"/>
      <c r="E4" s="5"/>
      <c r="F4" s="6"/>
      <c r="G4" s="7"/>
      <c r="S4" s="140" t="str">
        <f>Naslovnica!A20</f>
        <v>Travanj 2021.</v>
      </c>
    </row>
    <row r="5" spans="1:20" ht="12.75" customHeight="1">
      <c r="A5" s="571" t="s">
        <v>995</v>
      </c>
      <c r="B5" s="571"/>
      <c r="C5" s="571"/>
      <c r="D5" s="355"/>
      <c r="E5" s="9"/>
      <c r="F5" s="10"/>
      <c r="G5" s="11"/>
      <c r="S5" s="549" t="str">
        <f>Naslovnica!A24</f>
        <v>April 2021</v>
      </c>
    </row>
    <row r="6" spans="1:20" ht="12.75" customHeight="1">
      <c r="E6" s="271"/>
    </row>
    <row r="7" spans="1:20" ht="12.75" customHeight="1">
      <c r="A7" s="1067"/>
      <c r="B7" s="1067"/>
      <c r="C7" s="1067"/>
      <c r="D7" s="1073" t="s">
        <v>19</v>
      </c>
      <c r="E7" s="1073"/>
      <c r="F7" s="1073"/>
      <c r="G7" s="1073" t="s">
        <v>20</v>
      </c>
      <c r="H7" s="1073"/>
      <c r="I7" s="1073"/>
      <c r="J7" s="1073" t="s">
        <v>21</v>
      </c>
      <c r="K7" s="1073"/>
      <c r="L7" s="1073"/>
      <c r="M7" s="1073" t="s">
        <v>22</v>
      </c>
      <c r="N7" s="1073"/>
      <c r="O7" s="1073"/>
      <c r="P7" s="1073" t="s">
        <v>651</v>
      </c>
      <c r="Q7" s="1073"/>
      <c r="R7" s="1073"/>
      <c r="S7" s="1073" t="s">
        <v>509</v>
      </c>
    </row>
    <row r="8" spans="1:20" ht="15" customHeight="1">
      <c r="A8" s="1068"/>
      <c r="B8" s="1068"/>
      <c r="C8" s="1068"/>
      <c r="D8" s="1074" t="s">
        <v>649</v>
      </c>
      <c r="E8" s="1075"/>
      <c r="F8" s="1075"/>
      <c r="G8" s="1074" t="s">
        <v>650</v>
      </c>
      <c r="H8" s="1075"/>
      <c r="I8" s="1075"/>
      <c r="J8" s="1074" t="s">
        <v>649</v>
      </c>
      <c r="K8" s="1075"/>
      <c r="L8" s="1075"/>
      <c r="M8" s="1074" t="s">
        <v>649</v>
      </c>
      <c r="N8" s="1075"/>
      <c r="O8" s="1075"/>
      <c r="P8" s="1074" t="s">
        <v>649</v>
      </c>
      <c r="Q8" s="1075"/>
      <c r="R8" s="1075"/>
      <c r="S8" s="1067"/>
    </row>
    <row r="9" spans="1:20">
      <c r="A9" s="1068" t="s">
        <v>648</v>
      </c>
      <c r="B9" s="1068"/>
      <c r="C9" s="1068"/>
      <c r="D9" s="688" t="s">
        <v>123</v>
      </c>
      <c r="E9" s="688" t="s">
        <v>124</v>
      </c>
      <c r="F9" s="688" t="s">
        <v>125</v>
      </c>
      <c r="G9" s="688" t="s">
        <v>123</v>
      </c>
      <c r="H9" s="688" t="s">
        <v>124</v>
      </c>
      <c r="I9" s="688" t="s">
        <v>125</v>
      </c>
      <c r="J9" s="688" t="s">
        <v>123</v>
      </c>
      <c r="K9" s="688" t="s">
        <v>124</v>
      </c>
      <c r="L9" s="688" t="s">
        <v>125</v>
      </c>
      <c r="M9" s="688" t="s">
        <v>123</v>
      </c>
      <c r="N9" s="688" t="s">
        <v>124</v>
      </c>
      <c r="O9" s="688" t="s">
        <v>125</v>
      </c>
      <c r="P9" s="688" t="s">
        <v>123</v>
      </c>
      <c r="Q9" s="688" t="s">
        <v>124</v>
      </c>
      <c r="R9" s="688" t="s">
        <v>125</v>
      </c>
      <c r="S9" s="1067"/>
    </row>
    <row r="10" spans="1:20" s="346" customFormat="1" ht="22.5" customHeight="1">
      <c r="A10" s="1061" t="s">
        <v>652</v>
      </c>
      <c r="B10" s="1061"/>
      <c r="C10" s="1061"/>
      <c r="D10" s="690">
        <v>20143</v>
      </c>
      <c r="E10" s="690">
        <v>652684</v>
      </c>
      <c r="F10" s="690">
        <v>17955</v>
      </c>
      <c r="G10" s="690">
        <v>23239</v>
      </c>
      <c r="H10" s="690">
        <v>333657</v>
      </c>
      <c r="I10" s="690">
        <v>6393</v>
      </c>
      <c r="J10" s="690">
        <v>31617</v>
      </c>
      <c r="K10" s="690">
        <v>367266</v>
      </c>
      <c r="L10" s="690">
        <v>8410</v>
      </c>
      <c r="M10" s="690">
        <v>19261</v>
      </c>
      <c r="N10" s="690">
        <v>568394</v>
      </c>
      <c r="O10" s="690">
        <v>16941</v>
      </c>
      <c r="P10" s="690">
        <v>94260</v>
      </c>
      <c r="Q10" s="690">
        <v>1922001</v>
      </c>
      <c r="R10" s="690">
        <v>49699</v>
      </c>
      <c r="S10" s="690">
        <v>2065960</v>
      </c>
    </row>
    <row r="11" spans="1:20" ht="21.75" customHeight="1">
      <c r="A11" s="1063" t="s">
        <v>653</v>
      </c>
      <c r="B11" s="1063"/>
      <c r="C11" s="1063"/>
      <c r="D11" s="689">
        <v>9.7499467559875319E-3</v>
      </c>
      <c r="E11" s="689">
        <v>0.31592286394702707</v>
      </c>
      <c r="F11" s="689">
        <v>8.6908749443358052E-3</v>
      </c>
      <c r="G11" s="689">
        <v>1.1248523688745184E-2</v>
      </c>
      <c r="H11" s="689">
        <v>0.16150215880268737</v>
      </c>
      <c r="I11" s="689">
        <v>3.0944451973900751E-3</v>
      </c>
      <c r="J11" s="689">
        <v>1.5303781292958236E-2</v>
      </c>
      <c r="K11" s="689">
        <v>0.1777701407578075</v>
      </c>
      <c r="L11" s="689">
        <v>4.0707467714766986E-3</v>
      </c>
      <c r="M11" s="689">
        <v>9.3230265832833156E-3</v>
      </c>
      <c r="N11" s="689">
        <v>0.27512342930163219</v>
      </c>
      <c r="O11" s="689">
        <v>8.2000619566690545E-3</v>
      </c>
      <c r="P11" s="689">
        <v>4.5625278320974266E-2</v>
      </c>
      <c r="Q11" s="689">
        <v>0.93031859280915408</v>
      </c>
      <c r="R11" s="689">
        <v>2.4056128869871633E-2</v>
      </c>
      <c r="S11" s="689">
        <v>1</v>
      </c>
    </row>
    <row r="12" spans="1:20" ht="22.5" customHeight="1">
      <c r="A12" s="1066" t="s">
        <v>654</v>
      </c>
      <c r="B12" s="1066"/>
      <c r="C12" s="1066"/>
      <c r="D12" s="347">
        <v>13</v>
      </c>
      <c r="E12" s="347">
        <v>22</v>
      </c>
      <c r="F12" s="347">
        <v>4</v>
      </c>
      <c r="G12" s="347">
        <v>22</v>
      </c>
      <c r="H12" s="347">
        <v>23</v>
      </c>
      <c r="I12" s="347">
        <v>2</v>
      </c>
      <c r="J12" s="347">
        <v>33</v>
      </c>
      <c r="K12" s="347">
        <v>27</v>
      </c>
      <c r="L12" s="347">
        <v>2</v>
      </c>
      <c r="M12" s="347">
        <v>17</v>
      </c>
      <c r="N12" s="347">
        <v>17</v>
      </c>
      <c r="O12" s="347">
        <v>6</v>
      </c>
      <c r="P12" s="347">
        <v>85</v>
      </c>
      <c r="Q12" s="347">
        <v>89</v>
      </c>
      <c r="R12" s="347">
        <v>14</v>
      </c>
      <c r="S12" s="347">
        <v>188</v>
      </c>
    </row>
    <row r="13" spans="1:20" ht="22.5" customHeight="1">
      <c r="A13" s="1066" t="s">
        <v>655</v>
      </c>
      <c r="B13" s="1066"/>
      <c r="C13" s="1066"/>
      <c r="D13" s="347">
        <v>0</v>
      </c>
      <c r="E13" s="347">
        <v>0</v>
      </c>
      <c r="F13" s="347">
        <v>0</v>
      </c>
      <c r="G13" s="347">
        <v>0</v>
      </c>
      <c r="H13" s="347">
        <v>0</v>
      </c>
      <c r="I13" s="347">
        <v>0</v>
      </c>
      <c r="J13" s="347">
        <v>0</v>
      </c>
      <c r="K13" s="347">
        <v>0</v>
      </c>
      <c r="L13" s="347">
        <v>0</v>
      </c>
      <c r="M13" s="347">
        <v>0</v>
      </c>
      <c r="N13" s="347">
        <v>0</v>
      </c>
      <c r="O13" s="347">
        <v>0</v>
      </c>
      <c r="P13" s="347">
        <v>0</v>
      </c>
      <c r="Q13" s="347">
        <v>0</v>
      </c>
      <c r="R13" s="347">
        <v>0</v>
      </c>
      <c r="S13" s="347">
        <v>0</v>
      </c>
    </row>
    <row r="14" spans="1:20" ht="22.5" customHeight="1">
      <c r="A14" s="1066" t="s">
        <v>656</v>
      </c>
      <c r="B14" s="1066"/>
      <c r="C14" s="1066"/>
      <c r="D14" s="347">
        <v>616</v>
      </c>
      <c r="E14" s="347">
        <v>0</v>
      </c>
      <c r="F14" s="347">
        <v>0</v>
      </c>
      <c r="G14" s="347">
        <v>616</v>
      </c>
      <c r="H14" s="347">
        <v>0</v>
      </c>
      <c r="I14" s="347">
        <v>0</v>
      </c>
      <c r="J14" s="347">
        <v>1235</v>
      </c>
      <c r="K14" s="347">
        <v>0</v>
      </c>
      <c r="L14" s="347">
        <v>0</v>
      </c>
      <c r="M14" s="347">
        <v>616</v>
      </c>
      <c r="N14" s="347">
        <v>2</v>
      </c>
      <c r="O14" s="347">
        <v>0</v>
      </c>
      <c r="P14" s="347">
        <v>3083</v>
      </c>
      <c r="Q14" s="347">
        <v>2</v>
      </c>
      <c r="R14" s="347">
        <v>0</v>
      </c>
      <c r="S14" s="347">
        <v>3085</v>
      </c>
      <c r="T14" s="77"/>
    </row>
    <row r="15" spans="1:20" ht="21.75" customHeight="1">
      <c r="A15" s="1063" t="s">
        <v>657</v>
      </c>
      <c r="B15" s="1063"/>
      <c r="C15" s="1063"/>
      <c r="D15" s="693">
        <v>629</v>
      </c>
      <c r="E15" s="693">
        <v>22</v>
      </c>
      <c r="F15" s="693">
        <v>4</v>
      </c>
      <c r="G15" s="693">
        <v>638</v>
      </c>
      <c r="H15" s="693">
        <v>23</v>
      </c>
      <c r="I15" s="693">
        <v>2</v>
      </c>
      <c r="J15" s="693">
        <v>1268</v>
      </c>
      <c r="K15" s="693">
        <v>27</v>
      </c>
      <c r="L15" s="693">
        <v>2</v>
      </c>
      <c r="M15" s="693">
        <v>633</v>
      </c>
      <c r="N15" s="693">
        <v>19</v>
      </c>
      <c r="O15" s="693">
        <v>6</v>
      </c>
      <c r="P15" s="693">
        <v>3168</v>
      </c>
      <c r="Q15" s="693">
        <v>91</v>
      </c>
      <c r="R15" s="693">
        <v>14</v>
      </c>
      <c r="S15" s="693">
        <v>3273</v>
      </c>
    </row>
    <row r="16" spans="1:20" ht="22.5" customHeight="1">
      <c r="A16" s="1064" t="s">
        <v>658</v>
      </c>
      <c r="B16" s="1064"/>
      <c r="C16" s="1064"/>
      <c r="D16" s="175">
        <v>2</v>
      </c>
      <c r="E16" s="175">
        <v>776</v>
      </c>
      <c r="F16" s="175">
        <v>2</v>
      </c>
      <c r="G16" s="175">
        <v>3</v>
      </c>
      <c r="H16" s="175">
        <v>253</v>
      </c>
      <c r="I16" s="175">
        <v>1</v>
      </c>
      <c r="J16" s="175">
        <v>0</v>
      </c>
      <c r="K16" s="175">
        <v>346</v>
      </c>
      <c r="L16" s="175">
        <v>0</v>
      </c>
      <c r="M16" s="175">
        <v>4</v>
      </c>
      <c r="N16" s="175">
        <v>666</v>
      </c>
      <c r="O16" s="175">
        <v>1</v>
      </c>
      <c r="P16" s="175">
        <v>9</v>
      </c>
      <c r="Q16" s="175">
        <v>2041</v>
      </c>
      <c r="R16" s="175">
        <v>4</v>
      </c>
      <c r="S16" s="175">
        <v>2054</v>
      </c>
    </row>
    <row r="17" spans="1:20" ht="22.5" customHeight="1">
      <c r="A17" s="1064" t="s">
        <v>659</v>
      </c>
      <c r="B17" s="1064"/>
      <c r="C17" s="1064"/>
      <c r="D17" s="176">
        <v>11</v>
      </c>
      <c r="E17" s="175">
        <v>3</v>
      </c>
      <c r="F17" s="175">
        <v>766</v>
      </c>
      <c r="G17" s="175">
        <v>10</v>
      </c>
      <c r="H17" s="175">
        <v>3</v>
      </c>
      <c r="I17" s="175">
        <v>244</v>
      </c>
      <c r="J17" s="175">
        <v>9</v>
      </c>
      <c r="K17" s="175">
        <v>0</v>
      </c>
      <c r="L17" s="175">
        <v>337</v>
      </c>
      <c r="M17" s="175">
        <v>8</v>
      </c>
      <c r="N17" s="175">
        <v>5</v>
      </c>
      <c r="O17" s="175">
        <v>658</v>
      </c>
      <c r="P17" s="175">
        <v>38</v>
      </c>
      <c r="Q17" s="175">
        <v>11</v>
      </c>
      <c r="R17" s="175">
        <v>2005</v>
      </c>
      <c r="S17" s="175">
        <v>2054</v>
      </c>
    </row>
    <row r="18" spans="1:20" ht="22.5" customHeight="1">
      <c r="A18" s="1065" t="s">
        <v>660</v>
      </c>
      <c r="B18" s="1065"/>
      <c r="C18" s="1065"/>
      <c r="D18" s="175">
        <v>4</v>
      </c>
      <c r="E18" s="175">
        <v>10</v>
      </c>
      <c r="F18" s="175">
        <v>0</v>
      </c>
      <c r="G18" s="175">
        <v>1</v>
      </c>
      <c r="H18" s="175">
        <v>2</v>
      </c>
      <c r="I18" s="175">
        <v>0</v>
      </c>
      <c r="J18" s="175">
        <v>2</v>
      </c>
      <c r="K18" s="175">
        <v>7</v>
      </c>
      <c r="L18" s="175">
        <v>0</v>
      </c>
      <c r="M18" s="175">
        <v>5</v>
      </c>
      <c r="N18" s="175">
        <v>7</v>
      </c>
      <c r="O18" s="175">
        <v>0</v>
      </c>
      <c r="P18" s="175">
        <v>12</v>
      </c>
      <c r="Q18" s="175">
        <v>26</v>
      </c>
      <c r="R18" s="175">
        <v>0</v>
      </c>
      <c r="S18" s="175">
        <v>38</v>
      </c>
    </row>
    <row r="19" spans="1:20" ht="22.5" customHeight="1">
      <c r="A19" s="1062" t="s">
        <v>661</v>
      </c>
      <c r="B19" s="1062"/>
      <c r="C19" s="1062"/>
      <c r="D19" s="175">
        <v>0</v>
      </c>
      <c r="E19" s="175">
        <v>2</v>
      </c>
      <c r="F19" s="175">
        <v>0</v>
      </c>
      <c r="G19" s="175">
        <v>4</v>
      </c>
      <c r="H19" s="175">
        <v>13</v>
      </c>
      <c r="I19" s="175">
        <v>0</v>
      </c>
      <c r="J19" s="175">
        <v>8</v>
      </c>
      <c r="K19" s="175">
        <v>9</v>
      </c>
      <c r="L19" s="175">
        <v>0</v>
      </c>
      <c r="M19" s="175">
        <v>0</v>
      </c>
      <c r="N19" s="175">
        <v>2</v>
      </c>
      <c r="O19" s="175">
        <v>0</v>
      </c>
      <c r="P19" s="175">
        <v>12</v>
      </c>
      <c r="Q19" s="175">
        <v>26</v>
      </c>
      <c r="R19" s="175">
        <v>0</v>
      </c>
      <c r="S19" s="175">
        <v>38</v>
      </c>
    </row>
    <row r="20" spans="1:20" ht="22.5" customHeight="1">
      <c r="A20" s="1063" t="s">
        <v>662</v>
      </c>
      <c r="B20" s="1063"/>
      <c r="C20" s="1063"/>
      <c r="D20" s="693">
        <v>5</v>
      </c>
      <c r="E20" s="693">
        <v>-781</v>
      </c>
      <c r="F20" s="693">
        <v>764</v>
      </c>
      <c r="G20" s="693">
        <v>10</v>
      </c>
      <c r="H20" s="693">
        <v>-239</v>
      </c>
      <c r="I20" s="693">
        <v>243</v>
      </c>
      <c r="J20" s="693">
        <v>15</v>
      </c>
      <c r="K20" s="693">
        <v>-344</v>
      </c>
      <c r="L20" s="693">
        <v>337</v>
      </c>
      <c r="M20" s="693">
        <v>-1</v>
      </c>
      <c r="N20" s="693">
        <v>-666</v>
      </c>
      <c r="O20" s="693">
        <v>657</v>
      </c>
      <c r="P20" s="693">
        <v>29</v>
      </c>
      <c r="Q20" s="693">
        <v>-2030</v>
      </c>
      <c r="R20" s="693">
        <v>2001</v>
      </c>
      <c r="S20" s="693">
        <v>0</v>
      </c>
    </row>
    <row r="21" spans="1:20" ht="22.5" customHeight="1">
      <c r="A21" s="1063" t="s">
        <v>663</v>
      </c>
      <c r="B21" s="1063"/>
      <c r="C21" s="1063"/>
      <c r="D21" s="693">
        <v>2</v>
      </c>
      <c r="E21" s="693">
        <v>139</v>
      </c>
      <c r="F21" s="693">
        <v>147</v>
      </c>
      <c r="G21" s="693">
        <v>1</v>
      </c>
      <c r="H21" s="693">
        <v>56</v>
      </c>
      <c r="I21" s="693">
        <v>65</v>
      </c>
      <c r="J21" s="693">
        <v>0</v>
      </c>
      <c r="K21" s="693">
        <v>92</v>
      </c>
      <c r="L21" s="693">
        <v>89</v>
      </c>
      <c r="M21" s="693">
        <v>0</v>
      </c>
      <c r="N21" s="693">
        <v>131</v>
      </c>
      <c r="O21" s="693">
        <v>169</v>
      </c>
      <c r="P21" s="693">
        <v>3</v>
      </c>
      <c r="Q21" s="693">
        <v>418</v>
      </c>
      <c r="R21" s="693">
        <v>470</v>
      </c>
      <c r="S21" s="693">
        <v>891</v>
      </c>
    </row>
    <row r="22" spans="1:20" ht="21.75" customHeight="1">
      <c r="A22" s="1061" t="s">
        <v>664</v>
      </c>
      <c r="B22" s="1061"/>
      <c r="C22" s="1061"/>
      <c r="D22" s="691">
        <v>20775</v>
      </c>
      <c r="E22" s="691">
        <v>651786</v>
      </c>
      <c r="F22" s="691">
        <v>18576</v>
      </c>
      <c r="G22" s="691">
        <v>23886</v>
      </c>
      <c r="H22" s="691">
        <v>333385</v>
      </c>
      <c r="I22" s="691">
        <v>6573</v>
      </c>
      <c r="J22" s="692">
        <v>32900</v>
      </c>
      <c r="K22" s="691">
        <v>366857</v>
      </c>
      <c r="L22" s="691">
        <v>8660</v>
      </c>
      <c r="M22" s="691">
        <v>19893</v>
      </c>
      <c r="N22" s="691">
        <v>567616</v>
      </c>
      <c r="O22" s="691">
        <v>17435</v>
      </c>
      <c r="P22" s="691">
        <v>97454</v>
      </c>
      <c r="Q22" s="691">
        <v>1919644</v>
      </c>
      <c r="R22" s="691">
        <v>51244</v>
      </c>
      <c r="S22" s="691">
        <v>2068342</v>
      </c>
    </row>
    <row r="23" spans="1:20" s="271" customFormat="1" ht="22.5" customHeight="1">
      <c r="A23" s="1062" t="s">
        <v>688</v>
      </c>
      <c r="B23" s="1062"/>
      <c r="C23" s="1062"/>
      <c r="D23" s="350">
        <v>632</v>
      </c>
      <c r="E23" s="350">
        <v>-898</v>
      </c>
      <c r="F23" s="350">
        <v>621</v>
      </c>
      <c r="G23" s="350">
        <v>647</v>
      </c>
      <c r="H23" s="350">
        <v>-272</v>
      </c>
      <c r="I23" s="350">
        <v>180</v>
      </c>
      <c r="J23" s="350">
        <v>1283</v>
      </c>
      <c r="K23" s="350">
        <v>-409</v>
      </c>
      <c r="L23" s="350">
        <v>250</v>
      </c>
      <c r="M23" s="350">
        <v>632</v>
      </c>
      <c r="N23" s="350">
        <v>-778</v>
      </c>
      <c r="O23" s="350">
        <v>494</v>
      </c>
      <c r="P23" s="350">
        <v>3194</v>
      </c>
      <c r="Q23" s="350">
        <v>-2357</v>
      </c>
      <c r="R23" s="350">
        <v>1545</v>
      </c>
      <c r="S23" s="350">
        <v>2382</v>
      </c>
      <c r="T23" s="301"/>
    </row>
    <row r="24" spans="1:20" ht="22.5" customHeight="1">
      <c r="A24" s="1063" t="s">
        <v>665</v>
      </c>
      <c r="B24" s="1063"/>
      <c r="C24" s="1063"/>
      <c r="D24" s="689">
        <v>3.1375664002382959E-2</v>
      </c>
      <c r="E24" s="689">
        <v>-1.3758572295322086E-3</v>
      </c>
      <c r="F24" s="689">
        <v>3.4586466165413533E-2</v>
      </c>
      <c r="G24" s="689">
        <v>2.7841129136365592E-2</v>
      </c>
      <c r="H24" s="689">
        <v>-8.1520843261193379E-4</v>
      </c>
      <c r="I24" s="689">
        <v>2.8155795401220086E-2</v>
      </c>
      <c r="J24" s="689">
        <v>4.0579435114020936E-2</v>
      </c>
      <c r="K24" s="689">
        <v>-1.113634259637429E-3</v>
      </c>
      <c r="L24" s="689">
        <v>2.9726516052318668E-2</v>
      </c>
      <c r="M24" s="689">
        <v>3.2812418877524528E-2</v>
      </c>
      <c r="N24" s="689">
        <v>-1.3687688469617907E-3</v>
      </c>
      <c r="O24" s="689">
        <v>2.9160025972492769E-2</v>
      </c>
      <c r="P24" s="689">
        <v>3.3884998939104606E-2</v>
      </c>
      <c r="Q24" s="689">
        <v>-1.2263261049291858E-3</v>
      </c>
      <c r="R24" s="689">
        <v>3.1087144610555544E-2</v>
      </c>
      <c r="S24" s="689">
        <v>1.1529748881875738E-3</v>
      </c>
    </row>
    <row r="25" spans="1:20" ht="21.75" customHeight="1">
      <c r="A25" s="1063" t="s">
        <v>653</v>
      </c>
      <c r="B25" s="1063"/>
      <c r="C25" s="1063"/>
      <c r="D25" s="689">
        <v>1.0044277010281665E-2</v>
      </c>
      <c r="E25" s="689">
        <v>0.31512486813109242</v>
      </c>
      <c r="F25" s="689">
        <v>8.9811066061608758E-3</v>
      </c>
      <c r="G25" s="689">
        <v>1.1548380296875469E-2</v>
      </c>
      <c r="H25" s="689">
        <v>0.16118465901673901</v>
      </c>
      <c r="I25" s="689">
        <v>3.177907715455181E-3</v>
      </c>
      <c r="J25" s="689">
        <v>1.5906460343598883E-2</v>
      </c>
      <c r="K25" s="689">
        <v>0.17736766936995912</v>
      </c>
      <c r="L25" s="689">
        <v>4.1869284673424411E-3</v>
      </c>
      <c r="M25" s="689">
        <v>9.617848498942632E-3</v>
      </c>
      <c r="N25" s="689">
        <v>0.27443043751952045</v>
      </c>
      <c r="O25" s="689">
        <v>8.4294570240318091E-3</v>
      </c>
      <c r="P25" s="689">
        <v>4.7116966149698646E-2</v>
      </c>
      <c r="Q25" s="689">
        <v>0.928107634037311</v>
      </c>
      <c r="R25" s="689">
        <v>2.4775399812990307E-2</v>
      </c>
      <c r="S25" s="689">
        <v>1</v>
      </c>
    </row>
    <row r="26" spans="1:20">
      <c r="A26" s="22" t="s">
        <v>666</v>
      </c>
      <c r="B26" s="22"/>
      <c r="C26" s="22"/>
    </row>
    <row r="27" spans="1:20" ht="12.75" customHeight="1">
      <c r="A27" s="174" t="s">
        <v>667</v>
      </c>
      <c r="B27" s="174"/>
      <c r="C27" s="174"/>
      <c r="D27" s="172"/>
      <c r="E27" s="172"/>
      <c r="F27" s="172"/>
      <c r="G27" s="172"/>
      <c r="H27" s="173"/>
    </row>
    <row r="28" spans="1:20" ht="12.75" customHeight="1">
      <c r="A28" s="169" t="s">
        <v>668</v>
      </c>
      <c r="B28" s="169"/>
      <c r="C28" s="169"/>
      <c r="D28" s="171"/>
      <c r="E28" s="171"/>
      <c r="F28" s="171"/>
      <c r="G28" s="171"/>
      <c r="H28" s="171"/>
    </row>
    <row r="29" spans="1:20" ht="12.75" customHeight="1">
      <c r="A29" s="170"/>
      <c r="B29" s="170"/>
      <c r="C29" s="170"/>
      <c r="D29" s="169"/>
      <c r="E29" s="169"/>
      <c r="F29" s="169"/>
      <c r="G29" s="169"/>
      <c r="H29" s="169"/>
    </row>
    <row r="30" spans="1:20" ht="12.75" customHeight="1">
      <c r="B30" s="634"/>
      <c r="C30" s="634"/>
    </row>
    <row r="31" spans="1:20" ht="12.75" customHeight="1">
      <c r="A31" s="152" t="s">
        <v>690</v>
      </c>
      <c r="B31" s="204"/>
      <c r="C31" s="204"/>
      <c r="D31" s="204"/>
      <c r="E31" s="204"/>
      <c r="F31" s="204"/>
      <c r="S31" s="140" t="str">
        <f>Naslovnica!A20</f>
        <v>Travanj 2021.</v>
      </c>
    </row>
    <row r="32" spans="1:20">
      <c r="A32" s="579" t="s">
        <v>996</v>
      </c>
      <c r="B32" s="204"/>
      <c r="C32" s="204"/>
      <c r="D32" s="204"/>
      <c r="E32" s="204"/>
      <c r="F32" s="204"/>
      <c r="S32" s="549" t="str">
        <f>Naslovnica!A24</f>
        <v>April 2021</v>
      </c>
    </row>
    <row r="33" spans="1:19">
      <c r="B33"/>
      <c r="C33"/>
    </row>
    <row r="34" spans="1:19" ht="32.25" customHeight="1">
      <c r="A34" s="694"/>
      <c r="B34" s="1068" t="s">
        <v>636</v>
      </c>
      <c r="C34" s="1068"/>
      <c r="D34" s="1068"/>
      <c r="E34" s="1070" t="s">
        <v>637</v>
      </c>
      <c r="F34" s="1070"/>
      <c r="G34" s="1070"/>
      <c r="H34" s="1070" t="s">
        <v>638</v>
      </c>
      <c r="I34" s="1070"/>
      <c r="J34" s="1070"/>
      <c r="K34" s="1069" t="s">
        <v>639</v>
      </c>
      <c r="L34" s="1069"/>
      <c r="M34" s="1069"/>
      <c r="N34" s="1069" t="s">
        <v>640</v>
      </c>
      <c r="O34" s="1069"/>
      <c r="P34" s="1069"/>
      <c r="Q34" s="1070" t="s">
        <v>641</v>
      </c>
      <c r="R34" s="1070"/>
      <c r="S34" s="1070"/>
    </row>
    <row r="35" spans="1:19" ht="21">
      <c r="A35" s="694" t="s">
        <v>581</v>
      </c>
      <c r="B35" s="1068" t="s">
        <v>642</v>
      </c>
      <c r="C35" s="1068"/>
      <c r="D35" s="1068"/>
      <c r="E35" s="1068" t="s">
        <v>643</v>
      </c>
      <c r="F35" s="1068"/>
      <c r="G35" s="1068"/>
      <c r="H35" s="1068" t="s">
        <v>643</v>
      </c>
      <c r="I35" s="1068"/>
      <c r="J35" s="1068"/>
      <c r="K35" s="1068" t="s">
        <v>644</v>
      </c>
      <c r="L35" s="1068"/>
      <c r="M35" s="1068"/>
      <c r="N35" s="1068" t="s">
        <v>644</v>
      </c>
      <c r="O35" s="1068"/>
      <c r="P35" s="1068"/>
      <c r="Q35" s="1068" t="s">
        <v>644</v>
      </c>
      <c r="R35" s="1068"/>
      <c r="S35" s="1068"/>
    </row>
    <row r="36" spans="1:19">
      <c r="A36" s="694"/>
      <c r="B36" s="695" t="s">
        <v>123</v>
      </c>
      <c r="C36" s="695" t="s">
        <v>124</v>
      </c>
      <c r="D36" s="695" t="s">
        <v>125</v>
      </c>
      <c r="E36" s="695" t="s">
        <v>123</v>
      </c>
      <c r="F36" s="695" t="s">
        <v>124</v>
      </c>
      <c r="G36" s="695" t="s">
        <v>125</v>
      </c>
      <c r="H36" s="695" t="s">
        <v>123</v>
      </c>
      <c r="I36" s="695" t="s">
        <v>124</v>
      </c>
      <c r="J36" s="695" t="s">
        <v>125</v>
      </c>
      <c r="K36" s="695" t="s">
        <v>123</v>
      </c>
      <c r="L36" s="695" t="s">
        <v>124</v>
      </c>
      <c r="M36" s="695" t="s">
        <v>125</v>
      </c>
      <c r="N36" s="695" t="s">
        <v>123</v>
      </c>
      <c r="O36" s="695" t="s">
        <v>124</v>
      </c>
      <c r="P36" s="695" t="s">
        <v>125</v>
      </c>
      <c r="Q36" s="687" t="s">
        <v>123</v>
      </c>
      <c r="R36" s="687" t="s">
        <v>124</v>
      </c>
      <c r="S36" s="687" t="s">
        <v>125</v>
      </c>
    </row>
    <row r="37" spans="1:19">
      <c r="A37" s="179" t="s">
        <v>6</v>
      </c>
      <c r="B37" s="188">
        <v>2887</v>
      </c>
      <c r="C37" s="188">
        <v>473</v>
      </c>
      <c r="D37" s="188">
        <v>11</v>
      </c>
      <c r="E37" s="188">
        <v>1363</v>
      </c>
      <c r="F37" s="188">
        <v>375</v>
      </c>
      <c r="G37" s="188">
        <v>3</v>
      </c>
      <c r="H37" s="188">
        <v>4250</v>
      </c>
      <c r="I37" s="188">
        <v>848</v>
      </c>
      <c r="J37" s="188">
        <v>14</v>
      </c>
      <c r="K37" s="188">
        <v>-115</v>
      </c>
      <c r="L37" s="188">
        <v>-35</v>
      </c>
      <c r="M37" s="188">
        <v>1</v>
      </c>
      <c r="N37" s="188">
        <v>-128</v>
      </c>
      <c r="O37" s="188">
        <v>-31</v>
      </c>
      <c r="P37" s="188">
        <v>-1</v>
      </c>
      <c r="Q37" s="189">
        <v>-5.4084130870242553E-2</v>
      </c>
      <c r="R37" s="189">
        <v>-7.2210065645514243E-2</v>
      </c>
      <c r="S37" s="189">
        <v>0</v>
      </c>
    </row>
    <row r="38" spans="1:19">
      <c r="A38" s="78" t="s">
        <v>7</v>
      </c>
      <c r="B38" s="188">
        <v>27318</v>
      </c>
      <c r="C38" s="188">
        <v>81528</v>
      </c>
      <c r="D38" s="188">
        <v>172</v>
      </c>
      <c r="E38" s="188">
        <v>20777</v>
      </c>
      <c r="F38" s="188">
        <v>62466</v>
      </c>
      <c r="G38" s="188">
        <v>95</v>
      </c>
      <c r="H38" s="188">
        <v>48095</v>
      </c>
      <c r="I38" s="188">
        <v>143994</v>
      </c>
      <c r="J38" s="188">
        <v>267</v>
      </c>
      <c r="K38" s="188">
        <v>1001</v>
      </c>
      <c r="L38" s="188">
        <v>-1583</v>
      </c>
      <c r="M38" s="188">
        <v>2</v>
      </c>
      <c r="N38" s="188">
        <v>491</v>
      </c>
      <c r="O38" s="188">
        <v>-1298</v>
      </c>
      <c r="P38" s="188">
        <v>2</v>
      </c>
      <c r="Q38" s="189">
        <v>3.201510632362714E-2</v>
      </c>
      <c r="R38" s="189">
        <v>-1.9615319148936217E-2</v>
      </c>
      <c r="S38" s="189">
        <v>1.5209125475285079E-2</v>
      </c>
    </row>
    <row r="39" spans="1:19">
      <c r="A39" s="78" t="s">
        <v>8</v>
      </c>
      <c r="B39" s="188">
        <v>12904</v>
      </c>
      <c r="C39" s="188">
        <v>120748</v>
      </c>
      <c r="D39" s="188">
        <v>142</v>
      </c>
      <c r="E39" s="188">
        <v>9608</v>
      </c>
      <c r="F39" s="188">
        <v>104921</v>
      </c>
      <c r="G39" s="188">
        <v>141</v>
      </c>
      <c r="H39" s="188">
        <v>22512</v>
      </c>
      <c r="I39" s="188">
        <v>225669</v>
      </c>
      <c r="J39" s="188">
        <v>283</v>
      </c>
      <c r="K39" s="188">
        <v>643</v>
      </c>
      <c r="L39" s="188">
        <v>-530</v>
      </c>
      <c r="M39" s="188">
        <v>2</v>
      </c>
      <c r="N39" s="188">
        <v>471</v>
      </c>
      <c r="O39" s="188">
        <v>-672</v>
      </c>
      <c r="P39" s="188">
        <v>-1</v>
      </c>
      <c r="Q39" s="189">
        <v>5.2060940274792022E-2</v>
      </c>
      <c r="R39" s="189">
        <v>-5.2981650365185873E-3</v>
      </c>
      <c r="S39" s="189">
        <v>3.5460992907800915E-3</v>
      </c>
    </row>
    <row r="40" spans="1:19">
      <c r="A40" s="78" t="s">
        <v>9</v>
      </c>
      <c r="B40" s="188">
        <v>7598</v>
      </c>
      <c r="C40" s="188">
        <v>141075</v>
      </c>
      <c r="D40" s="188">
        <v>73</v>
      </c>
      <c r="E40" s="188">
        <v>2057</v>
      </c>
      <c r="F40" s="188">
        <v>130020</v>
      </c>
      <c r="G40" s="188">
        <v>91</v>
      </c>
      <c r="H40" s="188">
        <v>9655</v>
      </c>
      <c r="I40" s="188">
        <v>271095</v>
      </c>
      <c r="J40" s="188">
        <v>164</v>
      </c>
      <c r="K40" s="188">
        <v>279</v>
      </c>
      <c r="L40" s="188">
        <v>-452</v>
      </c>
      <c r="M40" s="188">
        <v>0</v>
      </c>
      <c r="N40" s="188">
        <v>81</v>
      </c>
      <c r="O40" s="188">
        <v>-267</v>
      </c>
      <c r="P40" s="188">
        <v>3</v>
      </c>
      <c r="Q40" s="189">
        <v>3.8730500268961743E-2</v>
      </c>
      <c r="R40" s="189">
        <v>-2.6451911969214148E-3</v>
      </c>
      <c r="S40" s="189">
        <v>1.8633540372670732E-2</v>
      </c>
    </row>
    <row r="41" spans="1:19">
      <c r="A41" s="78" t="s">
        <v>10</v>
      </c>
      <c r="B41" s="188">
        <v>6717</v>
      </c>
      <c r="C41" s="188">
        <v>159292</v>
      </c>
      <c r="D41" s="188">
        <v>90</v>
      </c>
      <c r="E41" s="188">
        <v>1629</v>
      </c>
      <c r="F41" s="188">
        <v>146245</v>
      </c>
      <c r="G41" s="188">
        <v>59</v>
      </c>
      <c r="H41" s="188">
        <v>8346</v>
      </c>
      <c r="I41" s="188">
        <v>305537</v>
      </c>
      <c r="J41" s="188">
        <v>149</v>
      </c>
      <c r="K41" s="188">
        <v>295</v>
      </c>
      <c r="L41" s="188">
        <v>-250</v>
      </c>
      <c r="M41" s="188">
        <v>0</v>
      </c>
      <c r="N41" s="188">
        <v>64</v>
      </c>
      <c r="O41" s="188">
        <v>-243</v>
      </c>
      <c r="P41" s="188">
        <v>1</v>
      </c>
      <c r="Q41" s="189">
        <v>4.4948040565919722E-2</v>
      </c>
      <c r="R41" s="189">
        <v>-1.6109531745254202E-3</v>
      </c>
      <c r="S41" s="189">
        <v>6.7567567567567988E-3</v>
      </c>
    </row>
    <row r="42" spans="1:19">
      <c r="A42" s="78" t="s">
        <v>11</v>
      </c>
      <c r="B42" s="188">
        <v>2038</v>
      </c>
      <c r="C42" s="188">
        <v>156066</v>
      </c>
      <c r="D42" s="188">
        <v>85</v>
      </c>
      <c r="E42" s="188">
        <v>694</v>
      </c>
      <c r="F42" s="188">
        <v>146085</v>
      </c>
      <c r="G42" s="188">
        <v>91</v>
      </c>
      <c r="H42" s="188">
        <v>2732</v>
      </c>
      <c r="I42" s="188">
        <v>302151</v>
      </c>
      <c r="J42" s="188">
        <v>176</v>
      </c>
      <c r="K42" s="188">
        <v>79</v>
      </c>
      <c r="L42" s="188">
        <v>548</v>
      </c>
      <c r="M42" s="188">
        <v>-1</v>
      </c>
      <c r="N42" s="188">
        <v>17</v>
      </c>
      <c r="O42" s="188">
        <v>223</v>
      </c>
      <c r="P42" s="188">
        <v>0</v>
      </c>
      <c r="Q42" s="189">
        <v>3.6418816388467334E-2</v>
      </c>
      <c r="R42" s="189">
        <v>2.5582321321919732E-3</v>
      </c>
      <c r="S42" s="189">
        <v>-5.6497175141242417E-3</v>
      </c>
    </row>
    <row r="43" spans="1:19">
      <c r="A43" s="78" t="s">
        <v>12</v>
      </c>
      <c r="B43" s="188">
        <v>741</v>
      </c>
      <c r="C43" s="188">
        <v>128848</v>
      </c>
      <c r="D43" s="188">
        <v>101</v>
      </c>
      <c r="E43" s="188">
        <v>431</v>
      </c>
      <c r="F43" s="188">
        <v>131558</v>
      </c>
      <c r="G43" s="188">
        <v>77</v>
      </c>
      <c r="H43" s="188">
        <v>1172</v>
      </c>
      <c r="I43" s="188">
        <v>260406</v>
      </c>
      <c r="J43" s="188">
        <v>178</v>
      </c>
      <c r="K43" s="188">
        <v>5</v>
      </c>
      <c r="L43" s="188">
        <v>233</v>
      </c>
      <c r="M43" s="188">
        <v>1</v>
      </c>
      <c r="N43" s="188">
        <v>6</v>
      </c>
      <c r="O43" s="188">
        <v>297</v>
      </c>
      <c r="P43" s="188">
        <v>0</v>
      </c>
      <c r="Q43" s="189">
        <v>9.4745908699396253E-3</v>
      </c>
      <c r="R43" s="189">
        <v>2.0394341916913916E-3</v>
      </c>
      <c r="S43" s="189">
        <v>5.6497175141243527E-3</v>
      </c>
    </row>
    <row r="44" spans="1:19">
      <c r="A44" s="78" t="s">
        <v>13</v>
      </c>
      <c r="B44" s="188">
        <v>450</v>
      </c>
      <c r="C44" s="188">
        <v>111520</v>
      </c>
      <c r="D44" s="188">
        <v>104</v>
      </c>
      <c r="E44" s="188">
        <v>240</v>
      </c>
      <c r="F44" s="188">
        <v>119124</v>
      </c>
      <c r="G44" s="188">
        <v>126</v>
      </c>
      <c r="H44" s="188">
        <v>690</v>
      </c>
      <c r="I44" s="188">
        <v>230644</v>
      </c>
      <c r="J44" s="188">
        <v>230</v>
      </c>
      <c r="K44" s="188">
        <v>2</v>
      </c>
      <c r="L44" s="188">
        <v>138</v>
      </c>
      <c r="M44" s="188">
        <v>-1</v>
      </c>
      <c r="N44" s="188">
        <v>1</v>
      </c>
      <c r="O44" s="188">
        <v>-66</v>
      </c>
      <c r="P44" s="188">
        <v>-5</v>
      </c>
      <c r="Q44" s="189">
        <v>4.366812227074135E-3</v>
      </c>
      <c r="R44" s="189">
        <v>3.1226688409691228E-4</v>
      </c>
      <c r="S44" s="189">
        <v>-2.5423728813559365E-2</v>
      </c>
    </row>
    <row r="45" spans="1:19">
      <c r="A45" s="78" t="s">
        <v>14</v>
      </c>
      <c r="B45" s="188">
        <v>1</v>
      </c>
      <c r="C45" s="188">
        <v>95196</v>
      </c>
      <c r="D45" s="188">
        <v>183</v>
      </c>
      <c r="E45" s="188">
        <v>1</v>
      </c>
      <c r="F45" s="188">
        <v>84064</v>
      </c>
      <c r="G45" s="188">
        <v>10216</v>
      </c>
      <c r="H45" s="188">
        <v>2</v>
      </c>
      <c r="I45" s="188">
        <v>179260</v>
      </c>
      <c r="J45" s="188">
        <v>10399</v>
      </c>
      <c r="K45" s="188">
        <v>1</v>
      </c>
      <c r="L45" s="188">
        <v>1065</v>
      </c>
      <c r="M45" s="188">
        <v>-2</v>
      </c>
      <c r="N45" s="188">
        <v>1</v>
      </c>
      <c r="O45" s="188">
        <v>568</v>
      </c>
      <c r="P45" s="188">
        <v>752</v>
      </c>
      <c r="Q45" s="189" t="s">
        <v>909</v>
      </c>
      <c r="R45" s="189">
        <v>9.193422171178911E-3</v>
      </c>
      <c r="S45" s="189">
        <v>7.7728261996061754E-2</v>
      </c>
    </row>
    <row r="46" spans="1:19">
      <c r="A46" s="78" t="s">
        <v>15</v>
      </c>
      <c r="B46" s="188">
        <v>0</v>
      </c>
      <c r="C46" s="188">
        <v>36</v>
      </c>
      <c r="D46" s="188">
        <v>20938</v>
      </c>
      <c r="E46" s="188">
        <v>0</v>
      </c>
      <c r="F46" s="188">
        <v>1</v>
      </c>
      <c r="G46" s="188">
        <v>15809</v>
      </c>
      <c r="H46" s="188">
        <v>0</v>
      </c>
      <c r="I46" s="188">
        <v>37</v>
      </c>
      <c r="J46" s="188">
        <v>36747</v>
      </c>
      <c r="K46" s="188">
        <v>0</v>
      </c>
      <c r="L46" s="188">
        <v>-2</v>
      </c>
      <c r="M46" s="188">
        <v>355</v>
      </c>
      <c r="N46" s="188">
        <v>0</v>
      </c>
      <c r="O46" s="188">
        <v>0</v>
      </c>
      <c r="P46" s="188">
        <v>294</v>
      </c>
      <c r="Q46" s="189" t="s">
        <v>909</v>
      </c>
      <c r="R46" s="189">
        <v>-5.1282051282051322E-2</v>
      </c>
      <c r="S46" s="189">
        <v>1.7978835392542525E-2</v>
      </c>
    </row>
    <row r="47" spans="1:19">
      <c r="A47" s="78" t="s">
        <v>16</v>
      </c>
      <c r="B47" s="188">
        <v>0</v>
      </c>
      <c r="C47" s="188">
        <v>3</v>
      </c>
      <c r="D47" s="188">
        <v>1719</v>
      </c>
      <c r="E47" s="188">
        <v>0</v>
      </c>
      <c r="F47" s="188">
        <v>0</v>
      </c>
      <c r="G47" s="188">
        <v>918</v>
      </c>
      <c r="H47" s="188">
        <v>0</v>
      </c>
      <c r="I47" s="188">
        <v>3</v>
      </c>
      <c r="J47" s="188">
        <v>2637</v>
      </c>
      <c r="K47" s="188">
        <v>0</v>
      </c>
      <c r="L47" s="188">
        <v>0</v>
      </c>
      <c r="M47" s="188">
        <v>89</v>
      </c>
      <c r="N47" s="188">
        <v>0</v>
      </c>
      <c r="O47" s="188">
        <v>0</v>
      </c>
      <c r="P47" s="188">
        <v>54</v>
      </c>
      <c r="Q47" s="189" t="s">
        <v>909</v>
      </c>
      <c r="R47" s="189">
        <v>0</v>
      </c>
      <c r="S47" s="189">
        <v>5.7337610264635019E-2</v>
      </c>
    </row>
    <row r="48" spans="1:19" ht="24">
      <c r="A48" s="697" t="s">
        <v>645</v>
      </c>
      <c r="B48" s="698">
        <v>60654</v>
      </c>
      <c r="C48" s="698">
        <v>994785</v>
      </c>
      <c r="D48" s="698">
        <v>23618</v>
      </c>
      <c r="E48" s="698">
        <v>36800</v>
      </c>
      <c r="F48" s="698">
        <v>924859</v>
      </c>
      <c r="G48" s="698">
        <v>27626</v>
      </c>
      <c r="H48" s="698">
        <v>97454</v>
      </c>
      <c r="I48" s="698">
        <v>1919644</v>
      </c>
      <c r="J48" s="698">
        <v>51244</v>
      </c>
      <c r="K48" s="698">
        <v>2190</v>
      </c>
      <c r="L48" s="698">
        <v>-868</v>
      </c>
      <c r="M48" s="698">
        <v>446</v>
      </c>
      <c r="N48" s="698">
        <v>1004</v>
      </c>
      <c r="O48" s="698">
        <v>-1489</v>
      </c>
      <c r="P48" s="698">
        <v>1099</v>
      </c>
      <c r="Q48" s="699">
        <v>3.3884998939104571E-2</v>
      </c>
      <c r="R48" s="699">
        <v>-1.2263261049292318E-3</v>
      </c>
      <c r="S48" s="699">
        <v>3.1087144610555617E-2</v>
      </c>
    </row>
    <row r="49" spans="1:19" ht="24">
      <c r="A49" s="700" t="s">
        <v>646</v>
      </c>
      <c r="B49" s="1072">
        <v>1079057</v>
      </c>
      <c r="C49" s="1072"/>
      <c r="D49" s="1072"/>
      <c r="E49" s="1072">
        <v>989285</v>
      </c>
      <c r="F49" s="1072"/>
      <c r="G49" s="1072"/>
      <c r="H49" s="1072">
        <v>2068342</v>
      </c>
      <c r="I49" s="1072"/>
      <c r="J49" s="1072"/>
      <c r="K49" s="1072">
        <v>1768</v>
      </c>
      <c r="L49" s="1072"/>
      <c r="M49" s="1072"/>
      <c r="N49" s="1072">
        <v>614</v>
      </c>
      <c r="O49" s="1072"/>
      <c r="P49" s="1072"/>
      <c r="Q49" s="1071">
        <v>1.1529748881875523E-3</v>
      </c>
      <c r="R49" s="1071"/>
      <c r="S49" s="1071"/>
    </row>
    <row r="50" spans="1:19">
      <c r="A50" s="15" t="s">
        <v>647</v>
      </c>
      <c r="B50"/>
      <c r="C50"/>
    </row>
    <row r="52" spans="1:19">
      <c r="A52" s="634" t="s">
        <v>87</v>
      </c>
    </row>
    <row r="53" spans="1:19">
      <c r="A53" s="634"/>
      <c r="S53" s="14" t="s">
        <v>858</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1" customWidth="1"/>
    <col min="4" max="4" width="21.85546875" customWidth="1"/>
    <col min="5" max="5" width="14.85546875" customWidth="1"/>
  </cols>
  <sheetData>
    <row r="1" spans="1:8" ht="12.75" customHeight="1">
      <c r="A1" s="150" t="s">
        <v>744</v>
      </c>
    </row>
    <row r="2" spans="1:8" ht="12.75" customHeight="1">
      <c r="A2" s="541" t="s">
        <v>745</v>
      </c>
    </row>
    <row r="3" spans="1:8">
      <c r="D3" s="327"/>
      <c r="E3" s="65" t="s">
        <v>268</v>
      </c>
    </row>
    <row r="4" spans="1:8" ht="79.5" customHeight="1">
      <c r="A4" s="1173" t="s">
        <v>367</v>
      </c>
      <c r="B4" s="473" t="s">
        <v>368</v>
      </c>
      <c r="C4" s="512" t="s">
        <v>349</v>
      </c>
      <c r="D4" s="473" t="s">
        <v>369</v>
      </c>
      <c r="E4" s="512" t="s">
        <v>349</v>
      </c>
    </row>
    <row r="5" spans="1:8" ht="15.75" customHeight="1">
      <c r="A5" s="1173"/>
      <c r="B5" s="513" t="s">
        <v>1569</v>
      </c>
      <c r="C5" s="514"/>
      <c r="D5" s="513" t="s">
        <v>1569</v>
      </c>
      <c r="E5" s="514"/>
    </row>
    <row r="6" spans="1:8">
      <c r="A6" s="515" t="s">
        <v>1349</v>
      </c>
      <c r="B6" s="516">
        <v>574</v>
      </c>
      <c r="C6" s="517">
        <v>-0.13423831070889894</v>
      </c>
      <c r="D6" s="516">
        <v>71245.365330000001</v>
      </c>
      <c r="E6" s="517">
        <v>-5.0384544031967246E-3</v>
      </c>
      <c r="F6" s="44"/>
      <c r="G6" s="77"/>
      <c r="H6" s="77"/>
    </row>
    <row r="7" spans="1:8">
      <c r="A7" s="515" t="s">
        <v>1487</v>
      </c>
      <c r="B7" s="516">
        <v>568</v>
      </c>
      <c r="C7" s="517">
        <v>0.47532467532467532</v>
      </c>
      <c r="D7" s="516">
        <v>64739.306159999993</v>
      </c>
      <c r="E7" s="517">
        <v>0.13025705500449616</v>
      </c>
      <c r="F7" s="44"/>
      <c r="G7" s="77"/>
      <c r="H7" s="77"/>
    </row>
    <row r="8" spans="1:8">
      <c r="A8" s="515" t="s">
        <v>1571</v>
      </c>
      <c r="B8" s="516">
        <v>259</v>
      </c>
      <c r="C8" s="517">
        <v>7.0247933884297523E-2</v>
      </c>
      <c r="D8" s="516">
        <v>58485.93159</v>
      </c>
      <c r="E8" s="517">
        <v>0.15486125673432455</v>
      </c>
      <c r="F8" s="44"/>
      <c r="G8" s="77"/>
      <c r="H8" s="77"/>
    </row>
    <row r="9" spans="1:8">
      <c r="A9" s="515" t="s">
        <v>1572</v>
      </c>
      <c r="B9" s="516">
        <v>1267</v>
      </c>
      <c r="C9" s="517">
        <v>0.18632958801498128</v>
      </c>
      <c r="D9" s="516">
        <v>255763.26485000001</v>
      </c>
      <c r="E9" s="517">
        <v>-5.0596108442397869E-2</v>
      </c>
      <c r="F9" s="44"/>
      <c r="G9" s="77"/>
      <c r="H9" s="77"/>
    </row>
    <row r="10" spans="1:8">
      <c r="A10" s="515" t="s">
        <v>1350</v>
      </c>
      <c r="B10" s="516">
        <v>0</v>
      </c>
      <c r="C10" s="517" t="s">
        <v>150</v>
      </c>
      <c r="D10" s="516">
        <v>0</v>
      </c>
      <c r="E10" s="517" t="s">
        <v>150</v>
      </c>
      <c r="F10" s="44"/>
      <c r="G10" s="77"/>
      <c r="H10" s="77"/>
    </row>
    <row r="11" spans="1:8">
      <c r="A11" s="515" t="s">
        <v>1573</v>
      </c>
      <c r="B11" s="516">
        <v>33</v>
      </c>
      <c r="C11" s="517">
        <v>0.375</v>
      </c>
      <c r="D11" s="516">
        <v>7242.0609999999997</v>
      </c>
      <c r="E11" s="517">
        <v>-0.11698238771462412</v>
      </c>
      <c r="F11" s="44"/>
      <c r="G11" s="77"/>
      <c r="H11" s="77"/>
    </row>
    <row r="12" spans="1:8">
      <c r="A12" s="515" t="s">
        <v>1488</v>
      </c>
      <c r="B12" s="516">
        <v>1023</v>
      </c>
      <c r="C12" s="517">
        <v>1.6898608349900597E-2</v>
      </c>
      <c r="D12" s="516">
        <v>166727.65261000002</v>
      </c>
      <c r="E12" s="517">
        <v>9.9760599001436426E-4</v>
      </c>
      <c r="F12" s="44"/>
      <c r="G12" s="77"/>
      <c r="H12" s="77"/>
    </row>
    <row r="13" spans="1:8">
      <c r="A13" s="515" t="s">
        <v>1574</v>
      </c>
      <c r="B13" s="516">
        <v>300</v>
      </c>
      <c r="C13" s="517">
        <v>-0.46714031971580816</v>
      </c>
      <c r="D13" s="516">
        <v>80801.179999999993</v>
      </c>
      <c r="E13" s="517">
        <v>-0.45210719903656588</v>
      </c>
      <c r="F13" s="44"/>
      <c r="G13" s="77"/>
      <c r="H13" s="77"/>
    </row>
    <row r="14" spans="1:8">
      <c r="A14" s="515" t="s">
        <v>1489</v>
      </c>
      <c r="B14" s="516">
        <v>1698</v>
      </c>
      <c r="C14" s="517">
        <v>0.54083484573502727</v>
      </c>
      <c r="D14" s="516">
        <v>326277.75370999996</v>
      </c>
      <c r="E14" s="517">
        <v>0.50842403393201097</v>
      </c>
      <c r="F14" s="44"/>
      <c r="G14" s="77"/>
      <c r="H14" s="77"/>
    </row>
    <row r="15" spans="1:8">
      <c r="A15" s="515" t="s">
        <v>1490</v>
      </c>
      <c r="B15" s="516">
        <v>382</v>
      </c>
      <c r="C15" s="517">
        <v>-0.36650082918739635</v>
      </c>
      <c r="D15" s="516">
        <v>57248.594309999993</v>
      </c>
      <c r="E15" s="517">
        <v>-0.35890479263187536</v>
      </c>
      <c r="F15" s="44"/>
      <c r="G15" s="77"/>
      <c r="H15" s="77"/>
    </row>
    <row r="16" spans="1:8">
      <c r="A16" s="515" t="s">
        <v>1351</v>
      </c>
      <c r="B16" s="516">
        <v>2850</v>
      </c>
      <c r="C16" s="517">
        <v>0.15995115995115994</v>
      </c>
      <c r="D16" s="516">
        <v>332296.99789999996</v>
      </c>
      <c r="E16" s="517">
        <v>0.15280481705335711</v>
      </c>
      <c r="F16" s="44"/>
      <c r="G16" s="77"/>
      <c r="H16" s="77"/>
    </row>
    <row r="17" spans="1:11">
      <c r="A17" s="515" t="s">
        <v>1491</v>
      </c>
      <c r="B17" s="516">
        <v>459</v>
      </c>
      <c r="C17" s="517">
        <v>-4.9689440993788817E-2</v>
      </c>
      <c r="D17" s="516">
        <v>81045.452020000012</v>
      </c>
      <c r="E17" s="517">
        <v>-0.17051471112975802</v>
      </c>
      <c r="F17" s="44"/>
      <c r="G17" s="77"/>
      <c r="H17" s="77"/>
    </row>
    <row r="18" spans="1:11">
      <c r="A18" s="515" t="s">
        <v>1575</v>
      </c>
      <c r="B18" s="516">
        <v>61</v>
      </c>
      <c r="C18" s="517">
        <v>-0.21794871794871795</v>
      </c>
      <c r="D18" s="516">
        <v>30370.532159999999</v>
      </c>
      <c r="E18" s="517">
        <v>-0.14224485900458464</v>
      </c>
      <c r="F18" s="44"/>
      <c r="G18" s="77"/>
      <c r="H18" s="77"/>
    </row>
    <row r="19" spans="1:11" s="271" customFormat="1">
      <c r="A19" s="515" t="s">
        <v>1576</v>
      </c>
      <c r="B19" s="516">
        <v>1796</v>
      </c>
      <c r="C19" s="517">
        <v>7.2879330943847076E-2</v>
      </c>
      <c r="D19" s="516">
        <v>243393.58385999998</v>
      </c>
      <c r="E19" s="517">
        <v>-0.18046219867843924</v>
      </c>
      <c r="F19" s="44"/>
      <c r="G19" s="77"/>
      <c r="H19" s="77"/>
    </row>
    <row r="20" spans="1:11">
      <c r="A20" s="515" t="s">
        <v>1492</v>
      </c>
      <c r="B20" s="516">
        <v>53</v>
      </c>
      <c r="C20" s="517" t="s">
        <v>150</v>
      </c>
      <c r="D20" s="516">
        <v>26319.827209999999</v>
      </c>
      <c r="E20" s="517" t="s">
        <v>150</v>
      </c>
      <c r="F20" s="44"/>
      <c r="G20" s="77"/>
      <c r="H20" s="77"/>
    </row>
    <row r="21" spans="1:11">
      <c r="A21" s="518" t="s">
        <v>370</v>
      </c>
      <c r="B21" s="519">
        <v>11323</v>
      </c>
      <c r="C21" s="520">
        <v>9.4221105527638196E-2</v>
      </c>
      <c r="D21" s="519">
        <v>1801957.5027100001</v>
      </c>
      <c r="E21" s="520">
        <v>3.8118230643560502E-3</v>
      </c>
      <c r="G21" s="77"/>
      <c r="H21" s="77"/>
    </row>
    <row r="22" spans="1:11">
      <c r="A22" s="17" t="s">
        <v>364</v>
      </c>
    </row>
    <row r="23" spans="1:11" ht="76.5" customHeight="1">
      <c r="A23" s="1176" t="s">
        <v>371</v>
      </c>
      <c r="B23" s="1176"/>
      <c r="C23" s="1176"/>
      <c r="D23" s="1176"/>
      <c r="E23" s="1176"/>
      <c r="G23" s="1180"/>
      <c r="H23" s="1180"/>
      <c r="I23" s="1180"/>
      <c r="J23" s="1180"/>
      <c r="K23" s="1180"/>
    </row>
    <row r="24" spans="1:11" ht="21.75" customHeight="1">
      <c r="A24" s="1169" t="s">
        <v>341</v>
      </c>
      <c r="B24" s="1169"/>
      <c r="C24" s="1169"/>
      <c r="D24" s="1169"/>
      <c r="E24" s="1169"/>
      <c r="F24" s="71"/>
    </row>
    <row r="25" spans="1:11" ht="12.75" customHeight="1"/>
    <row r="26" spans="1:11" ht="12.75" customHeight="1">
      <c r="A26" s="635"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900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746</v>
      </c>
    </row>
    <row r="2" spans="1:9" ht="12.75" customHeight="1">
      <c r="A2" s="545" t="s">
        <v>747</v>
      </c>
    </row>
    <row r="3" spans="1:9" ht="12.75" customHeight="1">
      <c r="E3" s="74"/>
      <c r="F3" s="74"/>
      <c r="I3" s="65" t="s">
        <v>344</v>
      </c>
    </row>
    <row r="4" spans="1:9" s="271" customFormat="1" ht="21" customHeight="1">
      <c r="A4" s="463"/>
      <c r="B4" s="1171" t="s">
        <v>342</v>
      </c>
      <c r="C4" s="1171"/>
      <c r="D4" s="1171"/>
      <c r="E4" s="1171"/>
      <c r="F4" s="1171" t="s">
        <v>343</v>
      </c>
      <c r="G4" s="1171"/>
      <c r="H4" s="1171"/>
      <c r="I4" s="1171"/>
    </row>
    <row r="5" spans="1:9" ht="89.25" customHeight="1">
      <c r="A5" s="473" t="s">
        <v>345</v>
      </c>
      <c r="B5" s="826" t="s">
        <v>346</v>
      </c>
      <c r="C5" s="1182" t="s">
        <v>347</v>
      </c>
      <c r="D5" s="826" t="s">
        <v>825</v>
      </c>
      <c r="E5" s="1182" t="s">
        <v>347</v>
      </c>
      <c r="F5" s="826" t="s">
        <v>348</v>
      </c>
      <c r="G5" s="1182" t="s">
        <v>920</v>
      </c>
      <c r="H5" s="826" t="s">
        <v>826</v>
      </c>
      <c r="I5" s="1182" t="s">
        <v>920</v>
      </c>
    </row>
    <row r="6" spans="1:9" ht="17.25" customHeight="1">
      <c r="A6" s="493"/>
      <c r="B6" s="513">
        <v>44286</v>
      </c>
      <c r="C6" s="1182"/>
      <c r="D6" s="513">
        <v>44286</v>
      </c>
      <c r="E6" s="1182"/>
      <c r="F6" s="513" t="s">
        <v>1569</v>
      </c>
      <c r="G6" s="1182"/>
      <c r="H6" s="513" t="s">
        <v>1569</v>
      </c>
      <c r="I6" s="1182"/>
    </row>
    <row r="7" spans="1:9" ht="12.75" customHeight="1">
      <c r="A7" s="506" t="s">
        <v>350</v>
      </c>
      <c r="B7" s="507"/>
      <c r="C7" s="508"/>
      <c r="D7" s="507"/>
      <c r="E7" s="508"/>
      <c r="F7" s="507"/>
      <c r="G7" s="508"/>
      <c r="H7" s="507"/>
      <c r="I7" s="508"/>
    </row>
    <row r="8" spans="1:9" ht="12.75" customHeight="1">
      <c r="A8" s="498" t="s">
        <v>351</v>
      </c>
      <c r="B8" s="495">
        <v>33</v>
      </c>
      <c r="C8" s="496">
        <v>3.125E-2</v>
      </c>
      <c r="D8" s="497">
        <v>147796.51427000001</v>
      </c>
      <c r="E8" s="496">
        <v>-0.14793471012419379</v>
      </c>
      <c r="F8" s="495">
        <v>0</v>
      </c>
      <c r="G8" s="496">
        <v>-1</v>
      </c>
      <c r="H8" s="497">
        <v>0</v>
      </c>
      <c r="I8" s="496">
        <v>-1</v>
      </c>
    </row>
    <row r="9" spans="1:9" ht="12.75" customHeight="1">
      <c r="A9" s="498" t="s">
        <v>352</v>
      </c>
      <c r="B9" s="495">
        <v>32130</v>
      </c>
      <c r="C9" s="496">
        <v>-9.2501059172433273E-2</v>
      </c>
      <c r="D9" s="497">
        <v>1800132.6861</v>
      </c>
      <c r="E9" s="496">
        <v>-6.9048403628188065E-2</v>
      </c>
      <c r="F9" s="495">
        <v>2046</v>
      </c>
      <c r="G9" s="496">
        <v>-1.7762842054728757E-2</v>
      </c>
      <c r="H9" s="497">
        <v>267150.97612000001</v>
      </c>
      <c r="I9" s="496">
        <v>8.8423922250309303E-2</v>
      </c>
    </row>
    <row r="10" spans="1:9" ht="12.75" customHeight="1">
      <c r="A10" s="494" t="s">
        <v>353</v>
      </c>
      <c r="B10" s="495">
        <v>6443</v>
      </c>
      <c r="C10" s="496">
        <v>-6.3925613831178271E-2</v>
      </c>
      <c r="D10" s="497">
        <v>377694.23669000005</v>
      </c>
      <c r="E10" s="496">
        <v>-9.2384207276243621E-2</v>
      </c>
      <c r="F10" s="495">
        <v>516</v>
      </c>
      <c r="G10" s="496">
        <v>0.63291139240506333</v>
      </c>
      <c r="H10" s="497">
        <v>40583.069950000005</v>
      </c>
      <c r="I10" s="496">
        <v>0.19665387239486096</v>
      </c>
    </row>
    <row r="11" spans="1:9" ht="12.75" customHeight="1">
      <c r="A11" s="498" t="s">
        <v>354</v>
      </c>
      <c r="B11" s="495">
        <v>45</v>
      </c>
      <c r="C11" s="496">
        <v>-0.5982142857142857</v>
      </c>
      <c r="D11" s="497">
        <v>13333.981450000001</v>
      </c>
      <c r="E11" s="496">
        <v>-0.66210461445189484</v>
      </c>
      <c r="F11" s="495">
        <v>1</v>
      </c>
      <c r="G11" s="496" t="s">
        <v>150</v>
      </c>
      <c r="H11" s="497">
        <v>373.38096000000002</v>
      </c>
      <c r="I11" s="496" t="s">
        <v>150</v>
      </c>
    </row>
    <row r="12" spans="1:9" ht="12.75" customHeight="1">
      <c r="A12" s="499" t="s">
        <v>355</v>
      </c>
      <c r="B12" s="495">
        <v>0</v>
      </c>
      <c r="C12" s="496" t="s">
        <v>150</v>
      </c>
      <c r="D12" s="497">
        <v>0</v>
      </c>
      <c r="E12" s="496" t="s">
        <v>150</v>
      </c>
      <c r="F12" s="495">
        <v>0</v>
      </c>
      <c r="G12" s="496" t="s">
        <v>150</v>
      </c>
      <c r="H12" s="497">
        <v>0</v>
      </c>
      <c r="I12" s="496" t="s">
        <v>150</v>
      </c>
    </row>
    <row r="13" spans="1:9" ht="29.25">
      <c r="A13" s="494" t="s">
        <v>356</v>
      </c>
      <c r="B13" s="495">
        <v>533</v>
      </c>
      <c r="C13" s="496">
        <v>-8.4192439862542962E-2</v>
      </c>
      <c r="D13" s="497">
        <v>67006.809469999993</v>
      </c>
      <c r="E13" s="496">
        <v>0.39539794964927127</v>
      </c>
      <c r="F13" s="495">
        <v>28</v>
      </c>
      <c r="G13" s="496">
        <v>0.6470588235294118</v>
      </c>
      <c r="H13" s="497">
        <v>7484.686999999999</v>
      </c>
      <c r="I13" s="496">
        <v>1.4588378828078317</v>
      </c>
    </row>
    <row r="14" spans="1:9" ht="12.75" customHeight="1">
      <c r="A14" s="498" t="s">
        <v>357</v>
      </c>
      <c r="B14" s="495">
        <v>9</v>
      </c>
      <c r="C14" s="496">
        <v>0.5</v>
      </c>
      <c r="D14" s="497">
        <v>232.93967000000001</v>
      </c>
      <c r="E14" s="496">
        <v>0.16035733716592857</v>
      </c>
      <c r="F14" s="495">
        <v>2</v>
      </c>
      <c r="G14" s="496" t="s">
        <v>150</v>
      </c>
      <c r="H14" s="497">
        <v>139.58073000000002</v>
      </c>
      <c r="I14" s="496" t="s">
        <v>150</v>
      </c>
    </row>
    <row r="15" spans="1:9" ht="22.5" customHeight="1">
      <c r="A15" s="500" t="s">
        <v>358</v>
      </c>
      <c r="B15" s="503">
        <v>39193</v>
      </c>
      <c r="C15" s="502">
        <v>-8.8958623895862385E-2</v>
      </c>
      <c r="D15" s="503">
        <v>2406197.1676500002</v>
      </c>
      <c r="E15" s="502">
        <v>-7.8412400538443824E-2</v>
      </c>
      <c r="F15" s="503">
        <v>2593</v>
      </c>
      <c r="G15" s="504">
        <v>7.148760330578513E-2</v>
      </c>
      <c r="H15" s="503">
        <v>315731.69476000004</v>
      </c>
      <c r="I15" s="504">
        <v>8.2152264437370795E-2</v>
      </c>
    </row>
    <row r="16" spans="1:9" ht="15" customHeight="1">
      <c r="A16" s="506" t="s">
        <v>359</v>
      </c>
      <c r="B16" s="509"/>
      <c r="C16" s="505"/>
      <c r="D16" s="509"/>
      <c r="E16" s="510"/>
      <c r="F16" s="509"/>
      <c r="G16" s="505"/>
      <c r="H16" s="509"/>
      <c r="I16" s="510"/>
    </row>
    <row r="17" spans="1:9" ht="12.75" customHeight="1">
      <c r="A17" s="498" t="s">
        <v>351</v>
      </c>
      <c r="B17" s="495">
        <v>260</v>
      </c>
      <c r="C17" s="496">
        <v>-0.12457912457912458</v>
      </c>
      <c r="D17" s="495">
        <v>566759.16216999991</v>
      </c>
      <c r="E17" s="496">
        <v>-0.19553247670067689</v>
      </c>
      <c r="F17" s="495">
        <v>4</v>
      </c>
      <c r="G17" s="496">
        <v>0</v>
      </c>
      <c r="H17" s="497">
        <v>8924.027</v>
      </c>
      <c r="I17" s="496">
        <v>1.627648551455996</v>
      </c>
    </row>
    <row r="18" spans="1:9" ht="12.75" customHeight="1">
      <c r="A18" s="498" t="s">
        <v>352</v>
      </c>
      <c r="B18" s="495">
        <v>75588</v>
      </c>
      <c r="C18" s="496">
        <v>1.3882741137177579E-2</v>
      </c>
      <c r="D18" s="495">
        <v>6129770.4333700007</v>
      </c>
      <c r="E18" s="496">
        <v>-5.6309637463801E-2</v>
      </c>
      <c r="F18" s="495">
        <v>6615</v>
      </c>
      <c r="G18" s="496">
        <v>9.4654972695680947E-2</v>
      </c>
      <c r="H18" s="497">
        <v>890888.53275999997</v>
      </c>
      <c r="I18" s="496">
        <v>8.2013931120653125E-2</v>
      </c>
    </row>
    <row r="19" spans="1:9" ht="12.75" customHeight="1">
      <c r="A19" s="494" t="s">
        <v>353</v>
      </c>
      <c r="B19" s="495">
        <v>22585</v>
      </c>
      <c r="C19" s="496">
        <v>-4.7591768386727185E-3</v>
      </c>
      <c r="D19" s="495">
        <v>3763729.9671499999</v>
      </c>
      <c r="E19" s="496">
        <v>-6.8128526718915505E-2</v>
      </c>
      <c r="F19" s="495">
        <v>1548</v>
      </c>
      <c r="G19" s="496">
        <v>0.12581818181818183</v>
      </c>
      <c r="H19" s="497">
        <v>354508.58428000001</v>
      </c>
      <c r="I19" s="496">
        <v>-9.7643617548018133E-2</v>
      </c>
    </row>
    <row r="20" spans="1:9" ht="12.75" customHeight="1">
      <c r="A20" s="498" t="s">
        <v>354</v>
      </c>
      <c r="B20" s="495">
        <v>1428</v>
      </c>
      <c r="C20" s="496">
        <v>1.6370106761565837E-2</v>
      </c>
      <c r="D20" s="495">
        <v>1231112.37216</v>
      </c>
      <c r="E20" s="496">
        <v>8.9700849422067935E-2</v>
      </c>
      <c r="F20" s="495">
        <v>33</v>
      </c>
      <c r="G20" s="496">
        <v>-0.65979381443298968</v>
      </c>
      <c r="H20" s="497">
        <v>48280.549380000004</v>
      </c>
      <c r="I20" s="496">
        <v>-0.60211207097759389</v>
      </c>
    </row>
    <row r="21" spans="1:9" ht="12.75" customHeight="1">
      <c r="A21" s="499" t="s">
        <v>355</v>
      </c>
      <c r="B21" s="495">
        <v>0</v>
      </c>
      <c r="C21" s="496" t="s">
        <v>150</v>
      </c>
      <c r="D21" s="495">
        <v>0</v>
      </c>
      <c r="E21" s="496" t="s">
        <v>150</v>
      </c>
      <c r="F21" s="495">
        <v>0</v>
      </c>
      <c r="G21" s="496" t="s">
        <v>150</v>
      </c>
      <c r="H21" s="497">
        <v>0</v>
      </c>
      <c r="I21" s="496" t="s">
        <v>150</v>
      </c>
    </row>
    <row r="22" spans="1:9" ht="29.25">
      <c r="A22" s="494" t="s">
        <v>356</v>
      </c>
      <c r="B22" s="495">
        <v>7697</v>
      </c>
      <c r="C22" s="496">
        <v>2.2313720281577899E-2</v>
      </c>
      <c r="D22" s="495">
        <v>2190190.6371000004</v>
      </c>
      <c r="E22" s="496">
        <v>-6.5427286793389239E-3</v>
      </c>
      <c r="F22" s="495">
        <v>523</v>
      </c>
      <c r="G22" s="496">
        <v>0.3549222797927461</v>
      </c>
      <c r="H22" s="497">
        <v>183214.17869999999</v>
      </c>
      <c r="I22" s="496">
        <v>0.15232152446417757</v>
      </c>
    </row>
    <row r="23" spans="1:9" ht="12.75" customHeight="1">
      <c r="A23" s="498" t="s">
        <v>360</v>
      </c>
      <c r="B23" s="495">
        <v>329</v>
      </c>
      <c r="C23" s="496">
        <v>-0.16284987277353691</v>
      </c>
      <c r="D23" s="495">
        <v>30508.948550000001</v>
      </c>
      <c r="E23" s="496">
        <v>-0.21168207194058175</v>
      </c>
      <c r="F23" s="495">
        <v>7</v>
      </c>
      <c r="G23" s="496">
        <v>-0.69565217391304346</v>
      </c>
      <c r="H23" s="497">
        <v>409.93583000000001</v>
      </c>
      <c r="I23" s="496">
        <v>-0.87896369119157469</v>
      </c>
    </row>
    <row r="24" spans="1:9" ht="22.5" customHeight="1">
      <c r="A24" s="500" t="s">
        <v>361</v>
      </c>
      <c r="B24" s="501">
        <v>107887</v>
      </c>
      <c r="C24" s="502">
        <v>9.5162346776457383E-3</v>
      </c>
      <c r="D24" s="503">
        <v>13912071.520500001</v>
      </c>
      <c r="E24" s="502">
        <v>-4.7902700978206078E-2</v>
      </c>
      <c r="F24" s="503">
        <v>8730</v>
      </c>
      <c r="G24" s="504">
        <v>0.10116044399596368</v>
      </c>
      <c r="H24" s="503">
        <v>1486225.80795</v>
      </c>
      <c r="I24" s="504">
        <v>-1.1392080593057397E-2</v>
      </c>
    </row>
    <row r="25" spans="1:9" ht="15" customHeight="1">
      <c r="A25" s="506" t="s">
        <v>362</v>
      </c>
      <c r="B25" s="509"/>
      <c r="C25" s="505"/>
      <c r="D25" s="509"/>
      <c r="E25" s="511"/>
      <c r="F25" s="509"/>
      <c r="G25" s="505"/>
      <c r="H25" s="509"/>
      <c r="I25" s="511"/>
    </row>
    <row r="26" spans="1:9" ht="12.75" customHeight="1">
      <c r="A26" s="498" t="s">
        <v>351</v>
      </c>
      <c r="B26" s="495">
        <v>12</v>
      </c>
      <c r="C26" s="496">
        <v>-7.6923076923076927E-2</v>
      </c>
      <c r="D26" s="495">
        <v>228.40138000000002</v>
      </c>
      <c r="E26" s="496">
        <v>-0.49917692505392419</v>
      </c>
      <c r="F26" s="495"/>
      <c r="G26" s="496"/>
      <c r="H26" s="495"/>
      <c r="I26" s="496"/>
    </row>
    <row r="27" spans="1:9" ht="12.75" customHeight="1">
      <c r="A27" s="498" t="s">
        <v>352</v>
      </c>
      <c r="B27" s="495">
        <v>5</v>
      </c>
      <c r="C27" s="496">
        <v>-0.2857142857142857</v>
      </c>
      <c r="D27" s="495">
        <v>1.4999999999999999E-4</v>
      </c>
      <c r="E27" s="496">
        <v>0</v>
      </c>
      <c r="F27" s="495"/>
      <c r="G27" s="496"/>
      <c r="H27" s="495"/>
      <c r="I27" s="496"/>
    </row>
    <row r="28" spans="1:9" ht="12.75" customHeight="1">
      <c r="A28" s="494" t="s">
        <v>353</v>
      </c>
      <c r="B28" s="495">
        <v>0</v>
      </c>
      <c r="C28" s="496">
        <v>-1</v>
      </c>
      <c r="D28" s="495">
        <v>0</v>
      </c>
      <c r="E28" s="496" t="s">
        <v>150</v>
      </c>
      <c r="F28" s="495"/>
      <c r="G28" s="496"/>
      <c r="H28" s="495"/>
      <c r="I28" s="496"/>
    </row>
    <row r="29" spans="1:9" ht="12.75" customHeight="1">
      <c r="A29" s="498" t="s">
        <v>354</v>
      </c>
      <c r="B29" s="495">
        <v>0</v>
      </c>
      <c r="C29" s="496" t="s">
        <v>150</v>
      </c>
      <c r="D29" s="495">
        <v>0</v>
      </c>
      <c r="E29" s="496" t="s">
        <v>150</v>
      </c>
      <c r="F29" s="495"/>
      <c r="G29" s="496"/>
      <c r="H29" s="495"/>
      <c r="I29" s="496"/>
    </row>
    <row r="30" spans="1:9" ht="12.75" customHeight="1">
      <c r="A30" s="499" t="s">
        <v>363</v>
      </c>
      <c r="B30" s="495">
        <v>0</v>
      </c>
      <c r="C30" s="496" t="s">
        <v>150</v>
      </c>
      <c r="D30" s="495">
        <v>0</v>
      </c>
      <c r="E30" s="496" t="s">
        <v>150</v>
      </c>
      <c r="F30" s="495"/>
      <c r="G30" s="496"/>
      <c r="H30" s="495"/>
      <c r="I30" s="496"/>
    </row>
    <row r="31" spans="1:9" ht="29.25">
      <c r="A31" s="494" t="s">
        <v>356</v>
      </c>
      <c r="B31" s="495">
        <v>6</v>
      </c>
      <c r="C31" s="496">
        <v>0</v>
      </c>
      <c r="D31" s="495">
        <v>0</v>
      </c>
      <c r="E31" s="496" t="s">
        <v>150</v>
      </c>
      <c r="F31" s="495"/>
      <c r="G31" s="496"/>
      <c r="H31" s="495"/>
      <c r="I31" s="496"/>
    </row>
    <row r="32" spans="1:9" ht="12.75" customHeight="1">
      <c r="A32" s="498" t="s">
        <v>357</v>
      </c>
      <c r="B32" s="495">
        <v>0</v>
      </c>
      <c r="C32" s="496" t="s">
        <v>150</v>
      </c>
      <c r="D32" s="495">
        <v>0</v>
      </c>
      <c r="E32" s="496" t="s">
        <v>150</v>
      </c>
      <c r="F32" s="495"/>
      <c r="G32" s="496"/>
      <c r="H32" s="495"/>
      <c r="I32" s="496"/>
    </row>
    <row r="33" spans="1:9" ht="22.5" customHeight="1">
      <c r="A33" s="500" t="s">
        <v>358</v>
      </c>
      <c r="B33" s="503">
        <v>23</v>
      </c>
      <c r="C33" s="502">
        <v>-0.14814814814814814</v>
      </c>
      <c r="D33" s="503">
        <v>228.40153000000001</v>
      </c>
      <c r="E33" s="502">
        <v>-0.49917676086977592</v>
      </c>
      <c r="F33" s="503"/>
      <c r="G33" s="502"/>
      <c r="H33" s="503"/>
      <c r="I33" s="502"/>
    </row>
    <row r="34" spans="1:9" ht="12.75" customHeight="1">
      <c r="A34" s="17" t="s">
        <v>364</v>
      </c>
    </row>
    <row r="35" spans="1:9" ht="48" customHeight="1">
      <c r="A35" s="1183" t="s">
        <v>365</v>
      </c>
      <c r="B35" s="1183"/>
      <c r="C35" s="1183"/>
      <c r="D35" s="1183"/>
      <c r="E35" s="1183"/>
      <c r="F35" s="1183"/>
      <c r="G35" s="1183"/>
      <c r="H35" s="1183"/>
      <c r="I35" s="1183"/>
    </row>
    <row r="36" spans="1:9" ht="25.5" customHeight="1">
      <c r="A36" s="1181" t="s">
        <v>366</v>
      </c>
      <c r="B36" s="1181"/>
      <c r="C36" s="1181"/>
      <c r="D36" s="1181"/>
      <c r="E36" s="1181"/>
      <c r="F36" s="1181"/>
      <c r="G36" s="1181"/>
      <c r="H36" s="1181"/>
      <c r="I36" s="1181"/>
    </row>
    <row r="37" spans="1:9" ht="58.5" customHeight="1">
      <c r="A37" s="1176" t="s">
        <v>827</v>
      </c>
      <c r="B37" s="1176"/>
      <c r="C37" s="1176"/>
      <c r="D37" s="1176"/>
      <c r="E37" s="1176"/>
      <c r="F37" s="1176"/>
      <c r="G37" s="1176"/>
      <c r="H37" s="1176"/>
      <c r="I37" s="1176"/>
    </row>
    <row r="38" spans="1:9" ht="22.5" customHeight="1">
      <c r="A38" s="1181" t="s">
        <v>341</v>
      </c>
      <c r="B38" s="1181"/>
      <c r="C38" s="1181"/>
      <c r="D38" s="1181"/>
      <c r="E38" s="1181"/>
      <c r="F38" s="1181"/>
      <c r="G38" s="1181"/>
      <c r="H38" s="1181"/>
      <c r="I38" s="1181"/>
    </row>
    <row r="39" spans="1:9" ht="12.75" customHeight="1"/>
    <row r="40" spans="1:9" ht="12.75" customHeight="1">
      <c r="A40" s="635"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5" t="s">
        <v>901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748</v>
      </c>
      <c r="C1" s="43"/>
      <c r="O1" s="140"/>
    </row>
    <row r="2" spans="1:15">
      <c r="A2" s="544" t="s">
        <v>749</v>
      </c>
      <c r="O2" s="66"/>
    </row>
    <row r="3" spans="1:15" ht="12.75" customHeight="1">
      <c r="A3" s="43"/>
      <c r="B3" s="64"/>
      <c r="C3" s="64"/>
      <c r="D3" s="64"/>
      <c r="E3" s="64"/>
      <c r="F3" s="64"/>
      <c r="G3" s="64"/>
      <c r="H3" s="64"/>
      <c r="I3" s="64"/>
      <c r="J3" s="64"/>
      <c r="K3" s="64"/>
      <c r="L3" s="64"/>
      <c r="M3" s="64"/>
      <c r="O3" s="65" t="s">
        <v>268</v>
      </c>
    </row>
    <row r="4" spans="1:15" ht="30.75" customHeight="1">
      <c r="A4" s="521" t="s">
        <v>1570</v>
      </c>
      <c r="B4" s="1184" t="s">
        <v>307</v>
      </c>
      <c r="C4" s="1184"/>
      <c r="D4" s="1184" t="s">
        <v>308</v>
      </c>
      <c r="E4" s="1184"/>
      <c r="F4" s="1184" t="s">
        <v>309</v>
      </c>
      <c r="G4" s="1184"/>
      <c r="H4" s="1184" t="s">
        <v>310</v>
      </c>
      <c r="I4" s="1184"/>
      <c r="J4" s="1184" t="s">
        <v>311</v>
      </c>
      <c r="K4" s="1184"/>
      <c r="L4" s="1184" t="s">
        <v>312</v>
      </c>
      <c r="M4" s="1184"/>
      <c r="N4" s="1184" t="s">
        <v>313</v>
      </c>
      <c r="O4" s="1184"/>
    </row>
    <row r="5" spans="1:15" ht="48.75" customHeight="1">
      <c r="A5" s="813" t="s">
        <v>306</v>
      </c>
      <c r="B5" s="814" t="s">
        <v>314</v>
      </c>
      <c r="C5" s="814" t="s">
        <v>315</v>
      </c>
      <c r="D5" s="814" t="s">
        <v>314</v>
      </c>
      <c r="E5" s="814" t="s">
        <v>315</v>
      </c>
      <c r="F5" s="814" t="s">
        <v>314</v>
      </c>
      <c r="G5" s="814" t="s">
        <v>315</v>
      </c>
      <c r="H5" s="814" t="s">
        <v>314</v>
      </c>
      <c r="I5" s="814" t="s">
        <v>315</v>
      </c>
      <c r="J5" s="814" t="s">
        <v>314</v>
      </c>
      <c r="K5" s="814" t="s">
        <v>315</v>
      </c>
      <c r="L5" s="814" t="s">
        <v>314</v>
      </c>
      <c r="M5" s="814" t="s">
        <v>315</v>
      </c>
      <c r="N5" s="814" t="s">
        <v>314</v>
      </c>
      <c r="O5" s="814" t="s">
        <v>315</v>
      </c>
    </row>
    <row r="6" spans="1:15" ht="13.5" customHeight="1">
      <c r="A6" s="522" t="s">
        <v>316</v>
      </c>
      <c r="B6" s="523">
        <v>13864528.754959999</v>
      </c>
      <c r="C6" s="523">
        <v>382671.35589000012</v>
      </c>
      <c r="D6" s="523">
        <v>158062.05993000002</v>
      </c>
      <c r="E6" s="523">
        <v>22168.252809999998</v>
      </c>
      <c r="F6" s="523">
        <v>43684.778290000009</v>
      </c>
      <c r="G6" s="523">
        <v>13999.6522</v>
      </c>
      <c r="H6" s="523">
        <v>18773.483800000002</v>
      </c>
      <c r="I6" s="523">
        <v>9575.3845199999978</v>
      </c>
      <c r="J6" s="523">
        <v>395409.4227</v>
      </c>
      <c r="K6" s="523">
        <v>271098.47720999998</v>
      </c>
      <c r="L6" s="523">
        <v>14480458.499679998</v>
      </c>
      <c r="M6" s="523">
        <v>699513.12263</v>
      </c>
      <c r="N6" s="523">
        <v>2699518.5370399999</v>
      </c>
      <c r="O6" s="523">
        <v>274555.02433999995</v>
      </c>
    </row>
    <row r="7" spans="1:15" ht="13.5" customHeight="1">
      <c r="A7" s="526" t="s">
        <v>317</v>
      </c>
      <c r="B7" s="527">
        <v>573435.64203999995</v>
      </c>
      <c r="C7" s="527">
        <v>42173.981730000007</v>
      </c>
      <c r="D7" s="527">
        <v>12943.998710000002</v>
      </c>
      <c r="E7" s="527">
        <v>73.366429999999994</v>
      </c>
      <c r="F7" s="527">
        <v>1063.4350300000001</v>
      </c>
      <c r="G7" s="527">
        <v>76.808619999999991</v>
      </c>
      <c r="H7" s="527">
        <v>121.61802</v>
      </c>
      <c r="I7" s="527">
        <v>13.268000000000001</v>
      </c>
      <c r="J7" s="527">
        <v>71683.897639999981</v>
      </c>
      <c r="K7" s="527">
        <v>64300.672739999995</v>
      </c>
      <c r="L7" s="527">
        <v>659248.59144000011</v>
      </c>
      <c r="M7" s="527">
        <v>106638.09752000001</v>
      </c>
      <c r="N7" s="527">
        <v>313541.45470999996</v>
      </c>
      <c r="O7" s="527">
        <v>30311.581969999999</v>
      </c>
    </row>
    <row r="8" spans="1:15" ht="13.5" customHeight="1">
      <c r="A8" s="526" t="s">
        <v>318</v>
      </c>
      <c r="B8" s="527">
        <v>6217648.8370700004</v>
      </c>
      <c r="C8" s="527">
        <v>96753.89963</v>
      </c>
      <c r="D8" s="527">
        <v>66153.875379999998</v>
      </c>
      <c r="E8" s="527">
        <v>9175.888719999999</v>
      </c>
      <c r="F8" s="527">
        <v>18567.154990000003</v>
      </c>
      <c r="G8" s="527">
        <v>5039.2038899999998</v>
      </c>
      <c r="H8" s="527">
        <v>6809.5082999999986</v>
      </c>
      <c r="I8" s="527">
        <v>2570.9171599999995</v>
      </c>
      <c r="J8" s="527">
        <v>55192.613199999993</v>
      </c>
      <c r="K8" s="527">
        <v>52145.330990000009</v>
      </c>
      <c r="L8" s="527">
        <v>6364371.9889400005</v>
      </c>
      <c r="M8" s="527">
        <v>165685.24039000002</v>
      </c>
      <c r="N8" s="527">
        <v>505468.48794000008</v>
      </c>
      <c r="O8" s="527">
        <v>25932.652069999996</v>
      </c>
    </row>
    <row r="9" spans="1:15" ht="13.5" customHeight="1">
      <c r="A9" s="526" t="s">
        <v>319</v>
      </c>
      <c r="B9" s="527">
        <v>3757683.8579700002</v>
      </c>
      <c r="C9" s="527">
        <v>141824.68847999998</v>
      </c>
      <c r="D9" s="527">
        <v>47626.268050000006</v>
      </c>
      <c r="E9" s="527">
        <v>8985.8183800000006</v>
      </c>
      <c r="F9" s="527">
        <v>21102.667500000003</v>
      </c>
      <c r="G9" s="527">
        <v>8394.1489600000004</v>
      </c>
      <c r="H9" s="527">
        <v>10058.62113</v>
      </c>
      <c r="I9" s="527">
        <v>6358.4563499999995</v>
      </c>
      <c r="J9" s="527">
        <v>42429.843489999992</v>
      </c>
      <c r="K9" s="527">
        <v>35163.913529999991</v>
      </c>
      <c r="L9" s="527">
        <v>3878901.2581400005</v>
      </c>
      <c r="M9" s="527">
        <v>200727.0257</v>
      </c>
      <c r="N9" s="527">
        <v>937421.94906000001</v>
      </c>
      <c r="O9" s="527">
        <v>107479.54613</v>
      </c>
    </row>
    <row r="10" spans="1:15" ht="13.5" customHeight="1">
      <c r="A10" s="526" t="s">
        <v>320</v>
      </c>
      <c r="B10" s="527">
        <v>1219424.04895</v>
      </c>
      <c r="C10" s="527">
        <v>58907.440520000004</v>
      </c>
      <c r="D10" s="527">
        <v>22768.38924</v>
      </c>
      <c r="E10" s="527">
        <v>2454.82683</v>
      </c>
      <c r="F10" s="527">
        <v>1259.1942300000001</v>
      </c>
      <c r="G10" s="527">
        <v>229.22282000000001</v>
      </c>
      <c r="H10" s="527">
        <v>162.93633</v>
      </c>
      <c r="I10" s="527">
        <v>33.237410000000004</v>
      </c>
      <c r="J10" s="527">
        <v>6757.1943999999994</v>
      </c>
      <c r="K10" s="527">
        <v>6755.266779999999</v>
      </c>
      <c r="L10" s="527">
        <v>1250371.76315</v>
      </c>
      <c r="M10" s="527">
        <v>68379.994359999997</v>
      </c>
      <c r="N10" s="527">
        <v>471344.63588999998</v>
      </c>
      <c r="O10" s="527">
        <v>36143.391660000001</v>
      </c>
    </row>
    <row r="11" spans="1:15" ht="13.5" customHeight="1">
      <c r="A11" s="526" t="s">
        <v>321</v>
      </c>
      <c r="B11" s="527">
        <v>0</v>
      </c>
      <c r="C11" s="527">
        <v>0</v>
      </c>
      <c r="D11" s="527">
        <v>0</v>
      </c>
      <c r="E11" s="527">
        <v>0</v>
      </c>
      <c r="F11" s="527">
        <v>0</v>
      </c>
      <c r="G11" s="527">
        <v>0</v>
      </c>
      <c r="H11" s="527">
        <v>0</v>
      </c>
      <c r="I11" s="527">
        <v>0</v>
      </c>
      <c r="J11" s="527">
        <v>0</v>
      </c>
      <c r="K11" s="527">
        <v>0</v>
      </c>
      <c r="L11" s="527">
        <v>0</v>
      </c>
      <c r="M11" s="527">
        <v>0</v>
      </c>
      <c r="N11" s="527">
        <v>0</v>
      </c>
      <c r="O11" s="527">
        <v>0</v>
      </c>
    </row>
    <row r="12" spans="1:15" ht="22.5">
      <c r="A12" s="526" t="s">
        <v>322</v>
      </c>
      <c r="B12" s="527">
        <v>2065051.6478199998</v>
      </c>
      <c r="C12" s="527">
        <v>41115.314389999992</v>
      </c>
      <c r="D12" s="527">
        <v>8312.5703599999997</v>
      </c>
      <c r="E12" s="527">
        <v>1362.1166199999998</v>
      </c>
      <c r="F12" s="527">
        <v>1513.6967400000001</v>
      </c>
      <c r="G12" s="527">
        <v>171.14287999999999</v>
      </c>
      <c r="H12" s="527">
        <v>1615.08798</v>
      </c>
      <c r="I12" s="527">
        <v>597.87750000000005</v>
      </c>
      <c r="J12" s="527">
        <v>216876.77</v>
      </c>
      <c r="K12" s="527">
        <v>110306.11915000001</v>
      </c>
      <c r="L12" s="527">
        <v>2293369.7729000002</v>
      </c>
      <c r="M12" s="527">
        <v>153552.57053999999</v>
      </c>
      <c r="N12" s="527">
        <v>468012.45190999995</v>
      </c>
      <c r="O12" s="527">
        <v>74399.740319999997</v>
      </c>
    </row>
    <row r="13" spans="1:15" ht="13.5" customHeight="1">
      <c r="A13" s="526" t="s">
        <v>323</v>
      </c>
      <c r="B13" s="527">
        <v>31284.721109999999</v>
      </c>
      <c r="C13" s="527">
        <v>1896.0311399999998</v>
      </c>
      <c r="D13" s="527">
        <v>256.95819</v>
      </c>
      <c r="E13" s="527">
        <v>116.23583000000001</v>
      </c>
      <c r="F13" s="527">
        <v>178.62979999999999</v>
      </c>
      <c r="G13" s="527">
        <v>89.125029999999995</v>
      </c>
      <c r="H13" s="527">
        <v>5.71204</v>
      </c>
      <c r="I13" s="527">
        <v>1.6280999999999999</v>
      </c>
      <c r="J13" s="527">
        <v>2469.1039699999997</v>
      </c>
      <c r="K13" s="527">
        <v>2427.1740199999999</v>
      </c>
      <c r="L13" s="527">
        <v>34195.125110000001</v>
      </c>
      <c r="M13" s="527">
        <v>4530.1941200000001</v>
      </c>
      <c r="N13" s="527">
        <v>3729.5575299999996</v>
      </c>
      <c r="O13" s="527">
        <v>288.11219</v>
      </c>
    </row>
    <row r="14" spans="1:15" ht="13.5" customHeight="1">
      <c r="A14" s="522" t="s">
        <v>324</v>
      </c>
      <c r="B14" s="523">
        <v>2485952.6885700002</v>
      </c>
      <c r="C14" s="523">
        <v>3818.86967</v>
      </c>
      <c r="D14" s="523">
        <v>8602.5038899999981</v>
      </c>
      <c r="E14" s="523">
        <v>765.92224999999996</v>
      </c>
      <c r="F14" s="523">
        <v>1310.08537</v>
      </c>
      <c r="G14" s="523">
        <v>937.7659900000001</v>
      </c>
      <c r="H14" s="523">
        <v>3072.0421399999996</v>
      </c>
      <c r="I14" s="523">
        <v>1725.6443200000001</v>
      </c>
      <c r="J14" s="523">
        <v>78981.153489999997</v>
      </c>
      <c r="K14" s="523">
        <v>75290.417839999995</v>
      </c>
      <c r="L14" s="523">
        <v>2577918.4734599995</v>
      </c>
      <c r="M14" s="523">
        <v>82538.620070000004</v>
      </c>
      <c r="N14" s="523">
        <v>95664.427620000017</v>
      </c>
      <c r="O14" s="523">
        <v>3647.00641</v>
      </c>
    </row>
    <row r="15" spans="1:15" ht="13.5" customHeight="1">
      <c r="A15" s="526" t="s">
        <v>317</v>
      </c>
      <c r="B15" s="527">
        <v>148133.40286</v>
      </c>
      <c r="C15" s="527">
        <v>250.71841000000001</v>
      </c>
      <c r="D15" s="527">
        <v>0</v>
      </c>
      <c r="E15" s="527">
        <v>0</v>
      </c>
      <c r="F15" s="527">
        <v>0.09</v>
      </c>
      <c r="G15" s="527">
        <v>2.3000000000000001E-4</v>
      </c>
      <c r="H15" s="527">
        <v>5.3</v>
      </c>
      <c r="I15" s="527">
        <v>5.3</v>
      </c>
      <c r="J15" s="527">
        <v>137.38618</v>
      </c>
      <c r="K15" s="527">
        <v>137.38618</v>
      </c>
      <c r="L15" s="527">
        <v>148276.17903999999</v>
      </c>
      <c r="M15" s="527">
        <v>393.40482000000003</v>
      </c>
      <c r="N15" s="527">
        <v>0</v>
      </c>
      <c r="O15" s="527">
        <v>0</v>
      </c>
    </row>
    <row r="16" spans="1:15" ht="13.5" customHeight="1">
      <c r="A16" s="526" t="s">
        <v>318</v>
      </c>
      <c r="B16" s="527">
        <v>1862922.6792899999</v>
      </c>
      <c r="C16" s="527">
        <v>2306.9749999999999</v>
      </c>
      <c r="D16" s="527">
        <v>6842.2848300000014</v>
      </c>
      <c r="E16" s="527">
        <v>677.69488000000013</v>
      </c>
      <c r="F16" s="527">
        <v>1309.9953700000001</v>
      </c>
      <c r="G16" s="527">
        <v>937.76576000000011</v>
      </c>
      <c r="H16" s="527">
        <v>3030.3888999999999</v>
      </c>
      <c r="I16" s="527">
        <v>1564.26684</v>
      </c>
      <c r="J16" s="527">
        <v>56015.490140000002</v>
      </c>
      <c r="K16" s="527">
        <v>53136.640039999998</v>
      </c>
      <c r="L16" s="527">
        <v>1930120.8385300001</v>
      </c>
      <c r="M16" s="527">
        <v>58623.34252000002</v>
      </c>
      <c r="N16" s="527">
        <v>73624.422359999997</v>
      </c>
      <c r="O16" s="527">
        <v>3413.2994599999993</v>
      </c>
    </row>
    <row r="17" spans="1:15" ht="13.5" customHeight="1">
      <c r="A17" s="526" t="s">
        <v>325</v>
      </c>
      <c r="B17" s="527">
        <v>394289.83275000012</v>
      </c>
      <c r="C17" s="527">
        <v>955.84969000000001</v>
      </c>
      <c r="D17" s="527">
        <v>1730.8421699999999</v>
      </c>
      <c r="E17" s="527">
        <v>83.816890000000001</v>
      </c>
      <c r="F17" s="527">
        <v>0</v>
      </c>
      <c r="G17" s="527">
        <v>0</v>
      </c>
      <c r="H17" s="527">
        <v>36.35324</v>
      </c>
      <c r="I17" s="527">
        <v>156.07748000000001</v>
      </c>
      <c r="J17" s="527">
        <v>8466.5649900000008</v>
      </c>
      <c r="K17" s="527">
        <v>8310.9554499999995</v>
      </c>
      <c r="L17" s="527">
        <v>404523.59315000009</v>
      </c>
      <c r="M17" s="527">
        <v>9506.6995100000004</v>
      </c>
      <c r="N17" s="527">
        <v>10163.88616</v>
      </c>
      <c r="O17" s="527">
        <v>185.25572</v>
      </c>
    </row>
    <row r="18" spans="1:15" ht="13.5" customHeight="1">
      <c r="A18" s="526" t="s">
        <v>326</v>
      </c>
      <c r="B18" s="527">
        <v>12889.601839999999</v>
      </c>
      <c r="C18" s="527">
        <v>5.1454400000000007</v>
      </c>
      <c r="D18" s="527">
        <v>0</v>
      </c>
      <c r="E18" s="527">
        <v>0</v>
      </c>
      <c r="F18" s="527">
        <v>0</v>
      </c>
      <c r="G18" s="527">
        <v>0</v>
      </c>
      <c r="H18" s="527">
        <v>0</v>
      </c>
      <c r="I18" s="527">
        <v>0</v>
      </c>
      <c r="J18" s="527">
        <v>9668.0967900000014</v>
      </c>
      <c r="K18" s="527">
        <v>9011.8207800000018</v>
      </c>
      <c r="L18" s="527">
        <v>22557.698629999999</v>
      </c>
      <c r="M18" s="527">
        <v>9016.9662200000002</v>
      </c>
      <c r="N18" s="527">
        <v>1690.6677999999997</v>
      </c>
      <c r="O18" s="527">
        <v>3.1198099999999998</v>
      </c>
    </row>
    <row r="19" spans="1:15" ht="13.5" customHeight="1">
      <c r="A19" s="526" t="s">
        <v>327</v>
      </c>
      <c r="B19" s="527">
        <v>0</v>
      </c>
      <c r="C19" s="527">
        <v>0</v>
      </c>
      <c r="D19" s="527">
        <v>0</v>
      </c>
      <c r="E19" s="527">
        <v>0</v>
      </c>
      <c r="F19" s="527">
        <v>0</v>
      </c>
      <c r="G19" s="527">
        <v>0</v>
      </c>
      <c r="H19" s="527">
        <v>0</v>
      </c>
      <c r="I19" s="527">
        <v>0</v>
      </c>
      <c r="J19" s="527">
        <v>0</v>
      </c>
      <c r="K19" s="527">
        <v>0</v>
      </c>
      <c r="L19" s="527">
        <v>0</v>
      </c>
      <c r="M19" s="527">
        <v>0</v>
      </c>
      <c r="N19" s="527">
        <v>0</v>
      </c>
      <c r="O19" s="527">
        <v>0</v>
      </c>
    </row>
    <row r="20" spans="1:15" ht="22.5">
      <c r="A20" s="526" t="s">
        <v>322</v>
      </c>
      <c r="B20" s="527">
        <v>67484.229240000015</v>
      </c>
      <c r="C20" s="527">
        <v>300.17821000000009</v>
      </c>
      <c r="D20" s="527">
        <v>29.37689</v>
      </c>
      <c r="E20" s="527">
        <v>4.4104799999999997</v>
      </c>
      <c r="F20" s="527">
        <v>0</v>
      </c>
      <c r="G20" s="527">
        <v>0</v>
      </c>
      <c r="H20" s="527">
        <v>0</v>
      </c>
      <c r="I20" s="527">
        <v>0</v>
      </c>
      <c r="J20" s="527">
        <v>4693.6153899999999</v>
      </c>
      <c r="K20" s="527">
        <v>4693.6153899999999</v>
      </c>
      <c r="L20" s="527">
        <v>72207.221519999992</v>
      </c>
      <c r="M20" s="527">
        <v>4998.2040800000004</v>
      </c>
      <c r="N20" s="527">
        <v>10175.874030000001</v>
      </c>
      <c r="O20" s="527">
        <v>45.331420000000008</v>
      </c>
    </row>
    <row r="21" spans="1:15" ht="13.5" customHeight="1">
      <c r="A21" s="526" t="s">
        <v>328</v>
      </c>
      <c r="B21" s="527">
        <v>232.94259</v>
      </c>
      <c r="C21" s="527">
        <v>2.9199999999999999E-3</v>
      </c>
      <c r="D21" s="527">
        <v>0</v>
      </c>
      <c r="E21" s="527">
        <v>0</v>
      </c>
      <c r="F21" s="527">
        <v>0</v>
      </c>
      <c r="G21" s="527">
        <v>0</v>
      </c>
      <c r="H21" s="527">
        <v>0</v>
      </c>
      <c r="I21" s="527">
        <v>0</v>
      </c>
      <c r="J21" s="527">
        <v>0</v>
      </c>
      <c r="K21" s="527">
        <v>0</v>
      </c>
      <c r="L21" s="527">
        <v>232.94259</v>
      </c>
      <c r="M21" s="527">
        <v>2.9199999999999999E-3</v>
      </c>
      <c r="N21" s="527">
        <v>9.5772700000000004</v>
      </c>
      <c r="O21" s="527">
        <v>0</v>
      </c>
    </row>
    <row r="22" spans="1:15" ht="13.5" customHeight="1">
      <c r="A22" s="522" t="s">
        <v>329</v>
      </c>
      <c r="B22" s="523">
        <v>230.72542000000001</v>
      </c>
      <c r="C22" s="523">
        <v>13.6023</v>
      </c>
      <c r="D22" s="523">
        <v>0</v>
      </c>
      <c r="E22" s="523">
        <v>0</v>
      </c>
      <c r="F22" s="523">
        <v>0</v>
      </c>
      <c r="G22" s="523">
        <v>0</v>
      </c>
      <c r="H22" s="523">
        <v>0</v>
      </c>
      <c r="I22" s="523">
        <v>0</v>
      </c>
      <c r="J22" s="523">
        <v>135039.57295999999</v>
      </c>
      <c r="K22" s="523">
        <v>119394.34941</v>
      </c>
      <c r="L22" s="523">
        <v>135270.29837999999</v>
      </c>
      <c r="M22" s="523">
        <v>119407.95174999999</v>
      </c>
      <c r="N22" s="523">
        <v>132888.67027</v>
      </c>
      <c r="O22" s="523">
        <v>117023.44852999999</v>
      </c>
    </row>
    <row r="23" spans="1:15" ht="13.5" customHeight="1">
      <c r="A23" s="526" t="s">
        <v>317</v>
      </c>
      <c r="B23" s="527">
        <v>230.72526000000002</v>
      </c>
      <c r="C23" s="527">
        <v>13.6023</v>
      </c>
      <c r="D23" s="527">
        <v>0</v>
      </c>
      <c r="E23" s="527">
        <v>0</v>
      </c>
      <c r="F23" s="527">
        <v>0</v>
      </c>
      <c r="G23" s="527">
        <v>0</v>
      </c>
      <c r="H23" s="527">
        <v>0</v>
      </c>
      <c r="I23" s="527">
        <v>0</v>
      </c>
      <c r="J23" s="527">
        <v>130784.54747</v>
      </c>
      <c r="K23" s="527">
        <v>115139.32395999999</v>
      </c>
      <c r="L23" s="527">
        <v>131015.27272999998</v>
      </c>
      <c r="M23" s="527">
        <v>115152.92629999999</v>
      </c>
      <c r="N23" s="527">
        <v>129013.791</v>
      </c>
      <c r="O23" s="527">
        <v>113148.56941</v>
      </c>
    </row>
    <row r="24" spans="1:15" ht="13.5" customHeight="1">
      <c r="A24" s="526" t="s">
        <v>330</v>
      </c>
      <c r="B24" s="527">
        <v>1.4999999999999999E-4</v>
      </c>
      <c r="C24" s="527">
        <v>0</v>
      </c>
      <c r="D24" s="527">
        <v>0</v>
      </c>
      <c r="E24" s="527">
        <v>0</v>
      </c>
      <c r="F24" s="527">
        <v>0</v>
      </c>
      <c r="G24" s="527">
        <v>0</v>
      </c>
      <c r="H24" s="527">
        <v>0</v>
      </c>
      <c r="I24" s="527">
        <v>0</v>
      </c>
      <c r="J24" s="527">
        <v>854.13443000000007</v>
      </c>
      <c r="K24" s="527">
        <v>854.13443000000007</v>
      </c>
      <c r="L24" s="527">
        <v>854.13458000000003</v>
      </c>
      <c r="M24" s="527">
        <v>854.13443000000007</v>
      </c>
      <c r="N24" s="527">
        <v>473.98821000000004</v>
      </c>
      <c r="O24" s="527">
        <v>473.98806000000002</v>
      </c>
    </row>
    <row r="25" spans="1:15" ht="13.5" customHeight="1">
      <c r="A25" s="526" t="s">
        <v>319</v>
      </c>
      <c r="B25" s="527">
        <v>0</v>
      </c>
      <c r="C25" s="527">
        <v>0</v>
      </c>
      <c r="D25" s="527">
        <v>0</v>
      </c>
      <c r="E25" s="527">
        <v>0</v>
      </c>
      <c r="F25" s="527">
        <v>0</v>
      </c>
      <c r="G25" s="527">
        <v>0</v>
      </c>
      <c r="H25" s="527">
        <v>0</v>
      </c>
      <c r="I25" s="527">
        <v>0</v>
      </c>
      <c r="J25" s="527">
        <v>0</v>
      </c>
      <c r="K25" s="527">
        <v>0</v>
      </c>
      <c r="L25" s="527">
        <v>0</v>
      </c>
      <c r="M25" s="527">
        <v>0</v>
      </c>
      <c r="N25" s="527">
        <v>0</v>
      </c>
      <c r="O25" s="527">
        <v>0</v>
      </c>
    </row>
    <row r="26" spans="1:15" ht="13.5" customHeight="1">
      <c r="A26" s="526" t="s">
        <v>331</v>
      </c>
      <c r="B26" s="527">
        <v>0</v>
      </c>
      <c r="C26" s="527">
        <v>0</v>
      </c>
      <c r="D26" s="527">
        <v>0</v>
      </c>
      <c r="E26" s="527">
        <v>0</v>
      </c>
      <c r="F26" s="527">
        <v>0</v>
      </c>
      <c r="G26" s="527">
        <v>0</v>
      </c>
      <c r="H26" s="527">
        <v>0</v>
      </c>
      <c r="I26" s="527">
        <v>0</v>
      </c>
      <c r="J26" s="527">
        <v>0</v>
      </c>
      <c r="K26" s="527">
        <v>0</v>
      </c>
      <c r="L26" s="527">
        <v>0</v>
      </c>
      <c r="M26" s="527">
        <v>0</v>
      </c>
      <c r="N26" s="527">
        <v>0</v>
      </c>
      <c r="O26" s="527">
        <v>0</v>
      </c>
    </row>
    <row r="27" spans="1:15" ht="13.5" customHeight="1">
      <c r="A27" s="526" t="s">
        <v>327</v>
      </c>
      <c r="B27" s="527">
        <v>0</v>
      </c>
      <c r="C27" s="527">
        <v>0</v>
      </c>
      <c r="D27" s="527">
        <v>0</v>
      </c>
      <c r="E27" s="527">
        <v>0</v>
      </c>
      <c r="F27" s="527">
        <v>0</v>
      </c>
      <c r="G27" s="527">
        <v>0</v>
      </c>
      <c r="H27" s="527">
        <v>0</v>
      </c>
      <c r="I27" s="527">
        <v>0</v>
      </c>
      <c r="J27" s="527">
        <v>0</v>
      </c>
      <c r="K27" s="527">
        <v>0</v>
      </c>
      <c r="L27" s="527">
        <v>0</v>
      </c>
      <c r="M27" s="527">
        <v>0</v>
      </c>
      <c r="N27" s="527">
        <v>0</v>
      </c>
      <c r="O27" s="527">
        <v>0</v>
      </c>
    </row>
    <row r="28" spans="1:15" ht="22.5">
      <c r="A28" s="526" t="s">
        <v>322</v>
      </c>
      <c r="B28" s="527">
        <v>1.0000000000000001E-5</v>
      </c>
      <c r="C28" s="527">
        <v>0</v>
      </c>
      <c r="D28" s="527">
        <v>0</v>
      </c>
      <c r="E28" s="527">
        <v>0</v>
      </c>
      <c r="F28" s="527">
        <v>0</v>
      </c>
      <c r="G28" s="527">
        <v>0</v>
      </c>
      <c r="H28" s="527">
        <v>0</v>
      </c>
      <c r="I28" s="527">
        <v>0</v>
      </c>
      <c r="J28" s="527">
        <v>3400.8910599999999</v>
      </c>
      <c r="K28" s="527">
        <v>3400.89102</v>
      </c>
      <c r="L28" s="527">
        <v>3400.8910699999997</v>
      </c>
      <c r="M28" s="527">
        <v>3400.89102</v>
      </c>
      <c r="N28" s="527">
        <v>3400.8910599999999</v>
      </c>
      <c r="O28" s="527">
        <v>3400.8910599999999</v>
      </c>
    </row>
    <row r="29" spans="1:15" ht="13.5" customHeight="1">
      <c r="A29" s="526" t="s">
        <v>328</v>
      </c>
      <c r="B29" s="527">
        <v>0</v>
      </c>
      <c r="C29" s="527">
        <v>0</v>
      </c>
      <c r="D29" s="527">
        <v>0</v>
      </c>
      <c r="E29" s="527">
        <v>0</v>
      </c>
      <c r="F29" s="527">
        <v>0</v>
      </c>
      <c r="G29" s="527">
        <v>0</v>
      </c>
      <c r="H29" s="527">
        <v>0</v>
      </c>
      <c r="I29" s="527">
        <v>0</v>
      </c>
      <c r="J29" s="527">
        <v>0</v>
      </c>
      <c r="K29" s="527">
        <v>0</v>
      </c>
      <c r="L29" s="527">
        <v>0</v>
      </c>
      <c r="M29" s="527">
        <v>0</v>
      </c>
      <c r="N29" s="527">
        <v>0</v>
      </c>
      <c r="O29" s="527">
        <v>0</v>
      </c>
    </row>
    <row r="30" spans="1:15" ht="13.5" customHeight="1">
      <c r="A30" s="524" t="s">
        <v>332</v>
      </c>
      <c r="B30" s="525">
        <v>16350712.168949999</v>
      </c>
      <c r="C30" s="525">
        <v>386503.82786000002</v>
      </c>
      <c r="D30" s="525">
        <v>166664.56381999998</v>
      </c>
      <c r="E30" s="525">
        <v>22934.175059999994</v>
      </c>
      <c r="F30" s="525">
        <v>44994.863660000003</v>
      </c>
      <c r="G30" s="525">
        <v>14937.418189999999</v>
      </c>
      <c r="H30" s="525">
        <v>21845.525939999996</v>
      </c>
      <c r="I30" s="525">
        <v>11301.028839999997</v>
      </c>
      <c r="J30" s="525">
        <v>609430.14915000007</v>
      </c>
      <c r="K30" s="525">
        <v>465783.24446000002</v>
      </c>
      <c r="L30" s="525">
        <v>17193647.271519996</v>
      </c>
      <c r="M30" s="525">
        <v>901459.69445000018</v>
      </c>
      <c r="N30" s="525">
        <v>2928071.6349300002</v>
      </c>
      <c r="O30" s="525">
        <v>395225.47928000003</v>
      </c>
    </row>
    <row r="31" spans="1:15" ht="12.75" customHeight="1">
      <c r="A31" s="22" t="s">
        <v>333</v>
      </c>
      <c r="L31" s="135"/>
    </row>
    <row r="32" spans="1:15" ht="12.75" customHeight="1">
      <c r="B32" s="135"/>
      <c r="L32" s="135"/>
    </row>
    <row r="33" spans="1:15" ht="12.75" customHeight="1">
      <c r="A33" s="635"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0" t="s">
        <v>1090</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6" customWidth="1"/>
    <col min="2" max="2" width="19.42578125" style="326" customWidth="1"/>
    <col min="3" max="16384" width="9.140625" style="326"/>
  </cols>
  <sheetData>
    <row r="1" spans="1:2">
      <c r="A1" s="150" t="s">
        <v>892</v>
      </c>
    </row>
    <row r="2" spans="1:2">
      <c r="A2" s="544" t="s">
        <v>893</v>
      </c>
    </row>
    <row r="4" spans="1:2">
      <c r="B4" s="65" t="s">
        <v>268</v>
      </c>
    </row>
    <row r="5" spans="1:2" ht="50.25" customHeight="1">
      <c r="A5" s="818" t="s">
        <v>895</v>
      </c>
      <c r="B5" s="818" t="s">
        <v>894</v>
      </c>
    </row>
    <row r="6" spans="1:2" ht="15" customHeight="1">
      <c r="A6" s="836">
        <v>42735</v>
      </c>
      <c r="B6" s="837">
        <v>40389.062909999993</v>
      </c>
    </row>
    <row r="7" spans="1:2" ht="15" customHeight="1">
      <c r="A7" s="836">
        <v>42825</v>
      </c>
      <c r="B7" s="837">
        <v>37713.038419999997</v>
      </c>
    </row>
    <row r="8" spans="1:2" ht="15" customHeight="1">
      <c r="A8" s="836">
        <v>42916</v>
      </c>
      <c r="B8" s="837">
        <v>142490.68692000001</v>
      </c>
    </row>
    <row r="9" spans="1:2" ht="15" customHeight="1">
      <c r="A9" s="836">
        <v>43008</v>
      </c>
      <c r="B9" s="837">
        <v>137477.17043999996</v>
      </c>
    </row>
    <row r="10" spans="1:2" ht="15" customHeight="1">
      <c r="A10" s="836">
        <v>43100</v>
      </c>
      <c r="B10" s="837">
        <v>132862.53498</v>
      </c>
    </row>
    <row r="11" spans="1:2" ht="15" customHeight="1">
      <c r="A11" s="836">
        <v>43190</v>
      </c>
      <c r="B11" s="837">
        <v>129902.28234000001</v>
      </c>
    </row>
    <row r="12" spans="1:2" ht="15" customHeight="1">
      <c r="A12" s="836">
        <v>43281</v>
      </c>
      <c r="B12" s="837">
        <v>125814.01814</v>
      </c>
    </row>
    <row r="13" spans="1:2" ht="15" customHeight="1">
      <c r="A13" s="836">
        <v>43373</v>
      </c>
      <c r="B13" s="837">
        <v>121555.80378999999</v>
      </c>
    </row>
    <row r="14" spans="1:2" ht="15" customHeight="1">
      <c r="A14" s="836">
        <v>43465</v>
      </c>
      <c r="B14" s="837">
        <v>116784.54037</v>
      </c>
    </row>
    <row r="15" spans="1:2" ht="15" customHeight="1">
      <c r="A15" s="836">
        <v>43555</v>
      </c>
      <c r="B15" s="837">
        <v>111231.46580000001</v>
      </c>
    </row>
    <row r="16" spans="1:2">
      <c r="A16" s="836">
        <v>43646</v>
      </c>
      <c r="B16" s="837">
        <v>106331.236</v>
      </c>
    </row>
    <row r="17" spans="1:2">
      <c r="A17" s="836">
        <v>43738</v>
      </c>
      <c r="B17" s="837">
        <v>100790.925</v>
      </c>
    </row>
    <row r="18" spans="1:2">
      <c r="A18" s="836">
        <v>43830</v>
      </c>
      <c r="B18" s="837">
        <v>96919.634150000013</v>
      </c>
    </row>
    <row r="19" spans="1:2">
      <c r="A19" s="836">
        <v>43921</v>
      </c>
      <c r="B19" s="837">
        <v>93745.450159999978</v>
      </c>
    </row>
    <row r="20" spans="1:2">
      <c r="A20" s="836">
        <v>44012</v>
      </c>
      <c r="B20" s="837">
        <v>96794.109760000007</v>
      </c>
    </row>
    <row r="21" spans="1:2">
      <c r="A21" s="836">
        <v>44104</v>
      </c>
      <c r="B21" s="837">
        <v>99004.306019999989</v>
      </c>
    </row>
    <row r="22" spans="1:2">
      <c r="A22" s="836">
        <v>44196</v>
      </c>
      <c r="B22" s="837">
        <v>94660.018180000014</v>
      </c>
    </row>
    <row r="23" spans="1:2">
      <c r="A23" s="22" t="s">
        <v>896</v>
      </c>
    </row>
    <row r="55" spans="8:8">
      <c r="H55" s="35" t="s">
        <v>1091</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28515625" style="56" customWidth="1"/>
    <col min="4" max="4" width="11.85546875"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9" t="s">
        <v>750</v>
      </c>
      <c r="B1" s="532"/>
      <c r="C1" s="532"/>
      <c r="D1" s="533" t="s">
        <v>1452</v>
      </c>
    </row>
    <row r="2" spans="1:11" ht="15" customHeight="1">
      <c r="A2" s="546" t="s">
        <v>751</v>
      </c>
      <c r="B2" s="532"/>
      <c r="C2" s="539"/>
      <c r="D2" s="540" t="s">
        <v>1453</v>
      </c>
    </row>
    <row r="3" spans="1:11" ht="15" customHeight="1">
      <c r="A3" s="541"/>
      <c r="B3" s="532"/>
      <c r="C3" s="539"/>
      <c r="D3" s="540"/>
    </row>
    <row r="4" spans="1:11" ht="15" customHeight="1">
      <c r="A4" s="150" t="s">
        <v>752</v>
      </c>
      <c r="B4" s="532"/>
      <c r="C4" s="539"/>
      <c r="D4" s="540"/>
    </row>
    <row r="5" spans="1:11" ht="15" customHeight="1">
      <c r="A5" s="541" t="s">
        <v>753</v>
      </c>
      <c r="B5" s="532"/>
      <c r="C5" s="539"/>
      <c r="D5" s="540"/>
    </row>
    <row r="6" spans="1:11" ht="15" customHeight="1">
      <c r="A6" s="540" t="s">
        <v>754</v>
      </c>
      <c r="B6" s="838">
        <v>44196</v>
      </c>
      <c r="C6" s="539"/>
      <c r="D6" s="540"/>
    </row>
    <row r="7" spans="1:11" ht="23.25">
      <c r="A7" s="638" t="s">
        <v>267</v>
      </c>
      <c r="B7" s="531">
        <v>4</v>
      </c>
      <c r="C7" s="639"/>
      <c r="D7" s="640"/>
      <c r="H7" s="150"/>
      <c r="I7" s="338"/>
      <c r="J7" s="339"/>
      <c r="K7" s="339"/>
    </row>
    <row r="8" spans="1:11">
      <c r="B8" s="241"/>
      <c r="C8" s="242"/>
      <c r="D8" s="240"/>
      <c r="E8" s="243"/>
      <c r="H8" s="541"/>
      <c r="I8" s="337"/>
      <c r="J8" s="337"/>
      <c r="K8" s="337"/>
    </row>
    <row r="9" spans="1:11">
      <c r="A9" s="230" t="s">
        <v>755</v>
      </c>
    </row>
    <row r="10" spans="1:11">
      <c r="A10" s="542" t="s">
        <v>756</v>
      </c>
    </row>
    <row r="11" spans="1:11" ht="12.75" customHeight="1">
      <c r="A11"/>
      <c r="B11"/>
      <c r="C11"/>
      <c r="D11" s="65" t="s">
        <v>268</v>
      </c>
    </row>
    <row r="12" spans="1:11" ht="39" customHeight="1">
      <c r="A12" s="1042"/>
      <c r="B12" s="1042"/>
      <c r="C12" s="1186" t="s">
        <v>373</v>
      </c>
      <c r="D12" s="1186"/>
    </row>
    <row r="13" spans="1:11" ht="22.5" customHeight="1">
      <c r="A13" s="1186" t="s">
        <v>272</v>
      </c>
      <c r="B13" s="528" t="s">
        <v>269</v>
      </c>
      <c r="C13" s="1186" t="s">
        <v>270</v>
      </c>
      <c r="D13" s="1186" t="s">
        <v>271</v>
      </c>
    </row>
    <row r="14" spans="1:11" ht="22.5" customHeight="1">
      <c r="A14" s="1187"/>
      <c r="B14" s="529">
        <v>44196</v>
      </c>
      <c r="C14" s="1186"/>
      <c r="D14" s="1186"/>
      <c r="E14" s="337"/>
    </row>
    <row r="15" spans="1:11" ht="15">
      <c r="A15" s="478" t="s">
        <v>273</v>
      </c>
      <c r="B15" s="475">
        <v>28158.74</v>
      </c>
      <c r="C15" s="476">
        <v>-6.8877470116138567E-2</v>
      </c>
      <c r="D15" s="475">
        <v>-2082.9726599999995</v>
      </c>
      <c r="F15" s="53"/>
    </row>
    <row r="16" spans="1:11">
      <c r="A16" s="478" t="s">
        <v>274</v>
      </c>
      <c r="B16" s="475">
        <v>296532.11316999997</v>
      </c>
      <c r="C16" s="476">
        <v>-0.3407645726271693</v>
      </c>
      <c r="D16" s="475">
        <v>-153280.04931000003</v>
      </c>
    </row>
    <row r="17" spans="1:6" ht="22.5">
      <c r="A17" s="481" t="s">
        <v>275</v>
      </c>
      <c r="B17" s="475">
        <v>475.90095000000008</v>
      </c>
      <c r="C17" s="476">
        <v>-0.46153456233477419</v>
      </c>
      <c r="D17" s="475">
        <v>-407.90869999999995</v>
      </c>
      <c r="F17" s="53"/>
    </row>
    <row r="18" spans="1:6">
      <c r="A18" s="641" t="s">
        <v>277</v>
      </c>
      <c r="B18" s="642">
        <v>325166.75412</v>
      </c>
      <c r="C18" s="643">
        <v>-0.32389004978475938</v>
      </c>
      <c r="D18" s="642">
        <v>-155770.93067000003</v>
      </c>
    </row>
    <row r="19" spans="1:6">
      <c r="A19" s="478" t="s">
        <v>276</v>
      </c>
      <c r="B19" s="479">
        <v>62528.147859999997</v>
      </c>
      <c r="C19" s="480">
        <v>-0.44924109443085064</v>
      </c>
      <c r="D19" s="479">
        <v>-51002.740569999994</v>
      </c>
    </row>
    <row r="20" spans="1:6">
      <c r="A20" s="478" t="s">
        <v>282</v>
      </c>
      <c r="B20" s="475">
        <v>0</v>
      </c>
      <c r="C20" s="1041" t="s">
        <v>150</v>
      </c>
      <c r="D20" s="530" t="s">
        <v>150</v>
      </c>
    </row>
    <row r="21" spans="1:6">
      <c r="A21" s="478" t="s">
        <v>278</v>
      </c>
      <c r="B21" s="475">
        <v>14581.943060000001</v>
      </c>
      <c r="C21" s="476">
        <v>0.3479546943762124</v>
      </c>
      <c r="D21" s="475">
        <v>3764.1143000000011</v>
      </c>
    </row>
    <row r="22" spans="1:6">
      <c r="A22" s="478" t="s">
        <v>279</v>
      </c>
      <c r="B22" s="475">
        <v>247374.02741000004</v>
      </c>
      <c r="C22" s="476">
        <v>-0.30429637990039832</v>
      </c>
      <c r="D22" s="475">
        <v>-108199.84091999987</v>
      </c>
    </row>
    <row r="23" spans="1:6" ht="22.5">
      <c r="A23" s="481" t="s">
        <v>280</v>
      </c>
      <c r="B23" s="475">
        <v>682.6357999999999</v>
      </c>
      <c r="C23" s="476">
        <v>-0.32751819112707881</v>
      </c>
      <c r="D23" s="475">
        <v>-332.46348000000012</v>
      </c>
    </row>
    <row r="24" spans="1:6">
      <c r="A24" s="641" t="s">
        <v>281</v>
      </c>
      <c r="B24" s="644">
        <v>325166.75413000002</v>
      </c>
      <c r="C24" s="645">
        <v>-0.32389004977802477</v>
      </c>
      <c r="D24" s="644">
        <v>-155770.93066999997</v>
      </c>
    </row>
    <row r="25" spans="1:6">
      <c r="A25" s="22" t="s">
        <v>1123</v>
      </c>
    </row>
    <row r="26" spans="1:6">
      <c r="A26" s="22" t="s">
        <v>1122</v>
      </c>
    </row>
    <row r="27" spans="1:6">
      <c r="A27" s="22"/>
    </row>
    <row r="28" spans="1:6">
      <c r="A28" s="231" t="s">
        <v>757</v>
      </c>
    </row>
    <row r="29" spans="1:6">
      <c r="A29" s="543" t="s">
        <v>758</v>
      </c>
    </row>
    <row r="30" spans="1:6">
      <c r="D30" s="65" t="s">
        <v>268</v>
      </c>
    </row>
    <row r="31" spans="1:6" ht="37.15" customHeight="1">
      <c r="A31" s="1043"/>
      <c r="B31" s="1043"/>
      <c r="C31" s="1188" t="s">
        <v>393</v>
      </c>
      <c r="D31" s="1188"/>
    </row>
    <row r="32" spans="1:6" ht="24" customHeight="1">
      <c r="A32" s="1186" t="s">
        <v>272</v>
      </c>
      <c r="B32" s="528" t="s">
        <v>284</v>
      </c>
      <c r="C32" s="1186" t="s">
        <v>270</v>
      </c>
      <c r="D32" s="1186" t="s">
        <v>271</v>
      </c>
    </row>
    <row r="33" spans="1:4" ht="22.5">
      <c r="A33" s="1187"/>
      <c r="B33" s="529" t="s">
        <v>1486</v>
      </c>
      <c r="C33" s="1186"/>
      <c r="D33" s="1186"/>
    </row>
    <row r="34" spans="1:4">
      <c r="A34" s="481" t="s">
        <v>285</v>
      </c>
      <c r="B34" s="534">
        <v>15721.120589999999</v>
      </c>
      <c r="C34" s="476">
        <v>-0.13203740712193798</v>
      </c>
      <c r="D34" s="475">
        <v>-2391.5500700000011</v>
      </c>
    </row>
    <row r="35" spans="1:4">
      <c r="A35" s="481" t="s">
        <v>286</v>
      </c>
      <c r="B35" s="534">
        <v>7386.3815299999997</v>
      </c>
      <c r="C35" s="476">
        <v>-0.36165574120906635</v>
      </c>
      <c r="D35" s="475">
        <v>-4184.7753000000002</v>
      </c>
    </row>
    <row r="36" spans="1:4">
      <c r="A36" s="481" t="s">
        <v>287</v>
      </c>
      <c r="B36" s="534">
        <v>8334.7390599999999</v>
      </c>
      <c r="C36" s="476">
        <v>0.27413000669296128</v>
      </c>
      <c r="D36" s="475">
        <v>1793.2252299999991</v>
      </c>
    </row>
    <row r="37" spans="1:4">
      <c r="A37" s="481" t="s">
        <v>288</v>
      </c>
      <c r="B37" s="534">
        <v>8998.9214400000019</v>
      </c>
      <c r="C37" s="476">
        <v>-0.20121730184570885</v>
      </c>
      <c r="D37" s="475">
        <v>-2266.8726999999981</v>
      </c>
    </row>
    <row r="38" spans="1:4">
      <c r="A38" s="481" t="s">
        <v>289</v>
      </c>
      <c r="B38" s="534">
        <v>3103.0021599999995</v>
      </c>
      <c r="C38" s="476">
        <v>0.77068397394253418</v>
      </c>
      <c r="D38" s="475">
        <v>1350.5707799999993</v>
      </c>
    </row>
    <row r="39" spans="1:4" ht="22.5">
      <c r="A39" s="481" t="s">
        <v>290</v>
      </c>
      <c r="B39" s="534">
        <v>5895.9192800000001</v>
      </c>
      <c r="C39" s="535">
        <v>-0.3802486640381198</v>
      </c>
      <c r="D39" s="475">
        <v>-3617.4434799999999</v>
      </c>
    </row>
    <row r="40" spans="1:4">
      <c r="A40" s="481" t="s">
        <v>292</v>
      </c>
      <c r="B40" s="534">
        <v>12963.0581</v>
      </c>
      <c r="C40" s="476">
        <v>0.35231412964525788</v>
      </c>
      <c r="D40" s="475">
        <v>3377.224589999998</v>
      </c>
    </row>
    <row r="41" spans="1:4">
      <c r="A41" s="481" t="s">
        <v>291</v>
      </c>
      <c r="B41" s="534">
        <v>19402.86708</v>
      </c>
      <c r="C41" s="476">
        <v>7.6973853476173248E-2</v>
      </c>
      <c r="D41" s="475">
        <v>1386.7685299999976</v>
      </c>
    </row>
    <row r="42" spans="1:4" ht="22.5">
      <c r="A42" s="481" t="s">
        <v>293</v>
      </c>
      <c r="B42" s="534">
        <v>-6439.8089800000007</v>
      </c>
      <c r="C42" s="535">
        <v>-0.23610836083511771</v>
      </c>
      <c r="D42" s="475">
        <v>1990.4560599999977</v>
      </c>
    </row>
    <row r="43" spans="1:4">
      <c r="A43" s="481" t="s">
        <v>295</v>
      </c>
      <c r="B43" s="534">
        <v>37683.100130000006</v>
      </c>
      <c r="C43" s="476">
        <v>-3.2881335878469697E-2</v>
      </c>
      <c r="D43" s="475">
        <v>-1281.1981799999994</v>
      </c>
    </row>
    <row r="44" spans="1:4">
      <c r="A44" s="481" t="s">
        <v>294</v>
      </c>
      <c r="B44" s="534">
        <v>29892.250770000002</v>
      </c>
      <c r="C44" s="476">
        <v>-4.6185400673736492E-2</v>
      </c>
      <c r="D44" s="475">
        <v>-1447.4359899999945</v>
      </c>
    </row>
    <row r="45" spans="1:4" ht="22.5">
      <c r="A45" s="481" t="s">
        <v>296</v>
      </c>
      <c r="B45" s="534">
        <v>7790.8493599999993</v>
      </c>
      <c r="C45" s="535">
        <v>2.1802790727089395E-2</v>
      </c>
      <c r="D45" s="475">
        <v>166.23780999999872</v>
      </c>
    </row>
    <row r="46" spans="1:4">
      <c r="A46" s="481" t="s">
        <v>299</v>
      </c>
      <c r="B46" s="534">
        <v>440.14202</v>
      </c>
      <c r="C46" s="535">
        <v>-0.2465194310010107</v>
      </c>
      <c r="D46" s="475">
        <v>-144.00313000000006</v>
      </c>
    </row>
    <row r="47" spans="1:4" ht="21.75">
      <c r="A47" s="646" t="s">
        <v>297</v>
      </c>
      <c r="B47" s="647">
        <v>7350.7073399999999</v>
      </c>
      <c r="C47" s="648">
        <v>4.4065396008423484E-2</v>
      </c>
      <c r="D47" s="642">
        <v>310.24093999999968</v>
      </c>
    </row>
    <row r="48" spans="1:4">
      <c r="A48" s="22" t="s">
        <v>298</v>
      </c>
    </row>
    <row r="50" spans="1:5">
      <c r="A50" s="231" t="s">
        <v>1494</v>
      </c>
    </row>
    <row r="51" spans="1:5">
      <c r="A51" s="543" t="s">
        <v>760</v>
      </c>
    </row>
    <row r="52" spans="1:5">
      <c r="B52" s="65" t="s">
        <v>268</v>
      </c>
    </row>
    <row r="53" spans="1:5" ht="22.5">
      <c r="A53" s="1186" t="s">
        <v>272</v>
      </c>
      <c r="B53" s="528" t="s">
        <v>284</v>
      </c>
      <c r="C53" s="232"/>
      <c r="D53" s="1185"/>
      <c r="E53" s="1185"/>
    </row>
    <row r="54" spans="1:5" ht="22.5">
      <c r="A54" s="1187"/>
      <c r="B54" s="529" t="s">
        <v>1486</v>
      </c>
      <c r="C54" s="233"/>
      <c r="D54" s="1185"/>
      <c r="E54" s="1185"/>
    </row>
    <row r="55" spans="1:5">
      <c r="A55" s="536" t="s">
        <v>300</v>
      </c>
      <c r="B55" s="537">
        <v>783628.17716999981</v>
      </c>
      <c r="C55" s="234"/>
      <c r="D55" s="235"/>
      <c r="E55" s="236"/>
    </row>
    <row r="56" spans="1:5" ht="22.5">
      <c r="A56" s="481" t="s">
        <v>301</v>
      </c>
      <c r="B56" s="537">
        <v>85401.768760000006</v>
      </c>
      <c r="C56" s="234"/>
      <c r="D56" s="235"/>
      <c r="E56" s="236"/>
    </row>
    <row r="57" spans="1:5" ht="22.5">
      <c r="A57" s="481" t="s">
        <v>302</v>
      </c>
      <c r="B57" s="537">
        <v>124673.71909</v>
      </c>
      <c r="C57" s="234"/>
      <c r="D57" s="235"/>
      <c r="E57" s="236"/>
    </row>
    <row r="58" spans="1:5">
      <c r="A58" s="649" t="s">
        <v>303</v>
      </c>
      <c r="B58" s="650">
        <v>993703.66501999984</v>
      </c>
      <c r="C58" s="237"/>
      <c r="D58" s="238"/>
      <c r="E58" s="239"/>
    </row>
    <row r="59" spans="1:5">
      <c r="A59" s="22" t="s">
        <v>283</v>
      </c>
    </row>
    <row r="60" spans="1:5">
      <c r="A60" s="22"/>
    </row>
    <row r="61" spans="1:5">
      <c r="A61" s="231" t="s">
        <v>761</v>
      </c>
    </row>
    <row r="62" spans="1:5">
      <c r="A62" s="543" t="s">
        <v>762</v>
      </c>
    </row>
    <row r="63" spans="1:5">
      <c r="A63" s="22"/>
      <c r="B63" s="65" t="s">
        <v>268</v>
      </c>
    </row>
    <row r="64" spans="1:5" ht="22.5">
      <c r="A64" s="1186" t="s">
        <v>272</v>
      </c>
      <c r="B64" s="528" t="s">
        <v>269</v>
      </c>
    </row>
    <row r="65" spans="1:5">
      <c r="A65" s="1187"/>
      <c r="B65" s="529">
        <v>44196</v>
      </c>
    </row>
    <row r="66" spans="1:5">
      <c r="A66" s="536" t="s">
        <v>304</v>
      </c>
      <c r="B66" s="537">
        <v>116078.71952000001</v>
      </c>
    </row>
    <row r="67" spans="1:5" ht="22.5">
      <c r="A67" s="481" t="s">
        <v>301</v>
      </c>
      <c r="B67" s="537">
        <v>24426.667009999997</v>
      </c>
    </row>
    <row r="68" spans="1:5" ht="22.5">
      <c r="A68" s="481" t="s">
        <v>302</v>
      </c>
      <c r="B68" s="537">
        <v>38291.161789999998</v>
      </c>
    </row>
    <row r="69" spans="1:5">
      <c r="A69" s="649" t="s">
        <v>305</v>
      </c>
      <c r="B69" s="650">
        <v>178796.54832</v>
      </c>
    </row>
    <row r="70" spans="1:5">
      <c r="A70" s="22" t="s">
        <v>298</v>
      </c>
    </row>
    <row r="72" spans="1:5">
      <c r="A72" s="635" t="s">
        <v>87</v>
      </c>
      <c r="E72" s="35" t="s">
        <v>1404</v>
      </c>
    </row>
  </sheetData>
  <mergeCells count="12">
    <mergeCell ref="C12:D12"/>
    <mergeCell ref="C31:D31"/>
    <mergeCell ref="A64:A65"/>
    <mergeCell ref="A53:A54"/>
    <mergeCell ref="D53:D54"/>
    <mergeCell ref="E53:E54"/>
    <mergeCell ref="A13:A14"/>
    <mergeCell ref="D13:D14"/>
    <mergeCell ref="A32:A33"/>
    <mergeCell ref="D32:D33"/>
    <mergeCell ref="C13:C14"/>
    <mergeCell ref="C32:C3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7" customWidth="1"/>
    <col min="2" max="2" width="19.42578125" style="817" customWidth="1"/>
    <col min="3" max="16384" width="9.140625" style="817"/>
  </cols>
  <sheetData>
    <row r="1" spans="1:2" ht="12.75">
      <c r="A1" s="150" t="s">
        <v>897</v>
      </c>
    </row>
    <row r="2" spans="1:2">
      <c r="A2" s="544" t="s">
        <v>898</v>
      </c>
    </row>
    <row r="4" spans="1:2">
      <c r="B4" s="65" t="s">
        <v>268</v>
      </c>
    </row>
    <row r="5" spans="1:2" ht="48">
      <c r="A5" s="821" t="s">
        <v>895</v>
      </c>
      <c r="B5" s="821" t="s">
        <v>899</v>
      </c>
    </row>
    <row r="6" spans="1:2">
      <c r="A6" s="820">
        <v>42735</v>
      </c>
      <c r="B6" s="819">
        <v>1203495.0464000001</v>
      </c>
    </row>
    <row r="7" spans="1:2">
      <c r="A7" s="820">
        <v>42825</v>
      </c>
      <c r="B7" s="819">
        <v>1146319.70306</v>
      </c>
    </row>
    <row r="8" spans="1:2">
      <c r="A8" s="820">
        <v>42916</v>
      </c>
      <c r="B8" s="819">
        <v>877228.42964999995</v>
      </c>
    </row>
    <row r="9" spans="1:2">
      <c r="A9" s="820">
        <v>43008</v>
      </c>
      <c r="B9" s="819">
        <v>894151.84952999989</v>
      </c>
    </row>
    <row r="10" spans="1:2">
      <c r="A10" s="820">
        <v>43100</v>
      </c>
      <c r="B10" s="819">
        <v>1107262.56757</v>
      </c>
    </row>
    <row r="11" spans="1:2">
      <c r="A11" s="820">
        <v>43190</v>
      </c>
      <c r="B11" s="819">
        <v>900884.15221000009</v>
      </c>
    </row>
    <row r="12" spans="1:2">
      <c r="A12" s="820">
        <v>43281</v>
      </c>
      <c r="B12" s="819">
        <v>848211.15226999996</v>
      </c>
    </row>
    <row r="13" spans="1:2">
      <c r="A13" s="820">
        <v>43373</v>
      </c>
      <c r="B13" s="819">
        <v>810938.32378999994</v>
      </c>
    </row>
    <row r="14" spans="1:2">
      <c r="A14" s="820">
        <v>43465</v>
      </c>
      <c r="B14" s="819">
        <v>1130869.9720300001</v>
      </c>
    </row>
    <row r="15" spans="1:2">
      <c r="A15" s="820">
        <v>43555</v>
      </c>
      <c r="B15" s="819">
        <v>1115130.94731</v>
      </c>
    </row>
    <row r="16" spans="1:2">
      <c r="A16" s="820" t="s">
        <v>908</v>
      </c>
      <c r="B16" s="819">
        <v>963335.01599999995</v>
      </c>
    </row>
    <row r="17" spans="1:2">
      <c r="A17" s="820">
        <v>43738</v>
      </c>
      <c r="B17" s="819">
        <v>1183278.73</v>
      </c>
    </row>
    <row r="18" spans="1:2">
      <c r="A18" s="820">
        <v>43830</v>
      </c>
      <c r="B18" s="819">
        <v>1269940.3296900003</v>
      </c>
    </row>
    <row r="19" spans="1:2">
      <c r="A19" s="820">
        <v>43921</v>
      </c>
      <c r="B19" s="819">
        <v>1261623.8706100001</v>
      </c>
    </row>
    <row r="20" spans="1:2">
      <c r="A20" s="820">
        <v>44012</v>
      </c>
      <c r="B20" s="819">
        <v>1536281.7394600003</v>
      </c>
    </row>
    <row r="21" spans="1:2">
      <c r="A21" s="820">
        <v>44104</v>
      </c>
      <c r="B21" s="819">
        <v>1340154.5910399999</v>
      </c>
    </row>
    <row r="22" spans="1:2">
      <c r="A22" s="820">
        <v>44196</v>
      </c>
      <c r="B22" s="819">
        <v>1819533.7452499999</v>
      </c>
    </row>
    <row r="23" spans="1:2">
      <c r="A23" s="22" t="s">
        <v>896</v>
      </c>
    </row>
    <row r="60" spans="8:8">
      <c r="H60" s="35" t="s">
        <v>1405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780</v>
      </c>
      <c r="D1" s="140" t="str">
        <f>Naslovnica!A20</f>
        <v>Travanj 2021.</v>
      </c>
    </row>
    <row r="2" spans="1:13" ht="12.75" customHeight="1">
      <c r="A2" s="571" t="s">
        <v>781</v>
      </c>
      <c r="D2" s="549" t="str">
        <f>Naslovnica!A24</f>
        <v>April 2021</v>
      </c>
    </row>
    <row r="3" spans="1:13" ht="12.75" customHeight="1"/>
    <row r="4" spans="1:13" ht="12.75" customHeight="1">
      <c r="D4" s="65" t="s">
        <v>344</v>
      </c>
      <c r="E4" s="310"/>
      <c r="F4" s="310"/>
      <c r="G4" s="310"/>
      <c r="J4" s="310"/>
      <c r="K4" s="310"/>
      <c r="L4" s="310"/>
      <c r="M4" s="310"/>
    </row>
    <row r="5" spans="1:13" ht="31.5" customHeight="1">
      <c r="A5" s="788"/>
      <c r="B5" s="789" t="str">
        <f>D1</f>
        <v>Travanj 2021.</v>
      </c>
      <c r="C5" s="790" t="s">
        <v>678</v>
      </c>
      <c r="D5" s="790" t="s">
        <v>18</v>
      </c>
      <c r="E5" s="308"/>
      <c r="F5" s="309"/>
      <c r="G5" s="309"/>
      <c r="H5" s="308"/>
      <c r="I5" s="308"/>
      <c r="J5" s="308"/>
      <c r="K5" s="1076"/>
      <c r="L5" s="1076"/>
      <c r="M5" s="1076"/>
    </row>
    <row r="6" spans="1:13" s="271" customFormat="1" ht="24">
      <c r="A6" s="788"/>
      <c r="B6" s="791" t="str">
        <f>D2</f>
        <v>April 2021</v>
      </c>
      <c r="C6" s="791" t="s">
        <v>45</v>
      </c>
      <c r="D6" s="809" t="s">
        <v>262</v>
      </c>
      <c r="E6" s="308"/>
      <c r="F6" s="309"/>
      <c r="G6" s="309"/>
      <c r="H6" s="308"/>
      <c r="I6" s="308"/>
      <c r="J6" s="308"/>
      <c r="K6" s="1076"/>
      <c r="L6" s="1076"/>
      <c r="M6" s="1076"/>
    </row>
    <row r="7" spans="1:13" ht="24">
      <c r="A7" s="792" t="s">
        <v>838</v>
      </c>
      <c r="B7" s="793">
        <v>39960.621189999743</v>
      </c>
      <c r="C7" s="793">
        <v>9600.0218300002052</v>
      </c>
      <c r="D7" s="793">
        <v>27666.823859999775</v>
      </c>
      <c r="E7" s="302"/>
      <c r="F7" s="309"/>
      <c r="G7" s="774"/>
      <c r="H7" s="302"/>
      <c r="I7" s="302"/>
      <c r="J7" s="302"/>
      <c r="K7" s="1076"/>
      <c r="L7" s="1076"/>
      <c r="M7" s="1076"/>
    </row>
    <row r="8" spans="1:13" s="271" customFormat="1">
      <c r="A8" s="794" t="s">
        <v>992</v>
      </c>
      <c r="B8" s="795"/>
      <c r="C8" s="795"/>
      <c r="D8" s="795"/>
      <c r="E8" s="302"/>
      <c r="F8" s="302"/>
      <c r="G8" s="302"/>
      <c r="H8" s="302"/>
      <c r="I8" s="302"/>
      <c r="J8" s="302"/>
      <c r="K8" s="302"/>
      <c r="L8" s="302"/>
      <c r="M8" s="302"/>
    </row>
    <row r="9" spans="1:13" s="271" customFormat="1">
      <c r="A9" s="796" t="s">
        <v>839</v>
      </c>
      <c r="B9" s="793">
        <v>601590.49184999987</v>
      </c>
      <c r="C9" s="793">
        <v>-22691.451050000382</v>
      </c>
      <c r="D9" s="793">
        <v>2392146.1290699998</v>
      </c>
      <c r="E9" s="302"/>
      <c r="F9" s="302"/>
      <c r="G9" s="302"/>
      <c r="H9" s="302"/>
      <c r="I9" s="302"/>
      <c r="J9" s="302"/>
      <c r="K9" s="302"/>
      <c r="L9" s="302"/>
      <c r="M9" s="302"/>
    </row>
    <row r="10" spans="1:13" s="271" customFormat="1">
      <c r="A10" s="796" t="s">
        <v>840</v>
      </c>
      <c r="B10" s="793">
        <v>0</v>
      </c>
      <c r="C10" s="793">
        <v>-211682.72668000002</v>
      </c>
      <c r="D10" s="793">
        <v>773697.05194999999</v>
      </c>
      <c r="E10" s="302"/>
      <c r="F10" s="302"/>
      <c r="G10" s="302"/>
      <c r="H10" s="302"/>
      <c r="I10" s="302"/>
      <c r="J10" s="302"/>
      <c r="K10" s="302"/>
      <c r="L10" s="302"/>
      <c r="M10" s="302"/>
    </row>
    <row r="11" spans="1:13" s="271" customFormat="1" ht="24">
      <c r="A11" s="797" t="s">
        <v>841</v>
      </c>
      <c r="B11" s="793">
        <v>25140.523089999999</v>
      </c>
      <c r="C11" s="793">
        <v>-13554.76914</v>
      </c>
      <c r="D11" s="793">
        <v>114490.05780000001</v>
      </c>
      <c r="E11" s="302"/>
      <c r="F11" s="302"/>
      <c r="G11" s="302"/>
      <c r="H11" s="302"/>
      <c r="I11" s="302"/>
      <c r="J11" s="302"/>
      <c r="K11" s="302"/>
      <c r="L11" s="302"/>
      <c r="M11" s="302"/>
    </row>
    <row r="12" spans="1:13" s="271" customFormat="1">
      <c r="A12" s="796" t="s">
        <v>842</v>
      </c>
      <c r="B12" s="793">
        <v>1172.0299299999999</v>
      </c>
      <c r="C12" s="793">
        <v>71.214020000000119</v>
      </c>
      <c r="D12" s="793">
        <v>4016.74188</v>
      </c>
      <c r="E12" s="302"/>
      <c r="F12" s="302"/>
      <c r="G12" s="302"/>
      <c r="H12" s="302"/>
      <c r="I12" s="302"/>
      <c r="J12" s="302"/>
      <c r="K12" s="302"/>
      <c r="L12" s="302"/>
      <c r="M12" s="302"/>
    </row>
    <row r="13" spans="1:13" s="271" customFormat="1">
      <c r="A13" s="797" t="s">
        <v>843</v>
      </c>
      <c r="B13" s="793">
        <v>1737.97865</v>
      </c>
      <c r="C13" s="793">
        <v>-937.02734999999984</v>
      </c>
      <c r="D13" s="793">
        <v>9283.7234000000008</v>
      </c>
      <c r="E13" s="302"/>
      <c r="F13" s="302"/>
      <c r="G13" s="302"/>
      <c r="H13" s="302"/>
      <c r="I13" s="302"/>
      <c r="J13" s="302"/>
      <c r="K13" s="302"/>
      <c r="L13" s="302"/>
      <c r="M13" s="302"/>
    </row>
    <row r="14" spans="1:13" s="271" customFormat="1">
      <c r="A14" s="798" t="s">
        <v>844</v>
      </c>
      <c r="B14" s="799">
        <v>629641.02351999981</v>
      </c>
      <c r="C14" s="799">
        <v>-248794.76020000048</v>
      </c>
      <c r="D14" s="799">
        <v>3293633.7041000002</v>
      </c>
      <c r="E14" s="302"/>
      <c r="F14" s="302"/>
      <c r="G14" s="302"/>
      <c r="H14" s="302"/>
      <c r="I14" s="302"/>
      <c r="J14" s="302"/>
      <c r="K14" s="302"/>
      <c r="L14" s="302"/>
      <c r="M14" s="302"/>
    </row>
    <row r="15" spans="1:13" s="271" customFormat="1">
      <c r="A15" s="794" t="s">
        <v>845</v>
      </c>
      <c r="B15" s="793"/>
      <c r="C15" s="793"/>
      <c r="D15" s="793"/>
      <c r="E15" s="302"/>
      <c r="F15" s="302"/>
      <c r="G15" s="302"/>
      <c r="H15" s="302"/>
      <c r="I15" s="302"/>
      <c r="J15" s="302"/>
      <c r="K15" s="302"/>
      <c r="L15" s="302"/>
      <c r="M15" s="302"/>
    </row>
    <row r="16" spans="1:13" s="271" customFormat="1">
      <c r="A16" s="796" t="s">
        <v>846</v>
      </c>
      <c r="B16" s="793">
        <v>0</v>
      </c>
      <c r="C16" s="793">
        <v>-3088.4717800000003</v>
      </c>
      <c r="D16" s="793">
        <v>8865.3430200000021</v>
      </c>
      <c r="E16" s="302"/>
      <c r="F16" s="302"/>
      <c r="G16" s="302"/>
      <c r="H16" s="302"/>
      <c r="I16" s="302"/>
      <c r="J16" s="302"/>
      <c r="K16" s="302"/>
      <c r="L16" s="302"/>
      <c r="M16" s="302"/>
    </row>
    <row r="17" spans="1:14" s="271" customFormat="1">
      <c r="A17" s="800" t="s">
        <v>847</v>
      </c>
      <c r="B17" s="793">
        <v>0</v>
      </c>
      <c r="C17" s="793">
        <v>-3088.4041000000002</v>
      </c>
      <c r="D17" s="793">
        <v>8862.1550500000012</v>
      </c>
      <c r="E17" s="302"/>
      <c r="F17" s="302"/>
      <c r="G17" s="302"/>
      <c r="H17" s="302"/>
      <c r="I17" s="302"/>
      <c r="J17" s="302"/>
      <c r="K17" s="302"/>
      <c r="L17" s="302"/>
      <c r="M17" s="302"/>
    </row>
    <row r="18" spans="1:14" s="271" customFormat="1">
      <c r="A18" s="800" t="s">
        <v>848</v>
      </c>
      <c r="B18" s="801">
        <v>0</v>
      </c>
      <c r="C18" s="801">
        <v>-6.7680000000000004E-2</v>
      </c>
      <c r="D18" s="793">
        <v>3.18797</v>
      </c>
      <c r="E18" s="302"/>
      <c r="F18" s="302"/>
      <c r="G18" s="302"/>
      <c r="H18" s="302"/>
      <c r="I18" s="302"/>
      <c r="J18" s="302"/>
      <c r="K18" s="302"/>
      <c r="L18" s="302"/>
      <c r="M18" s="302"/>
    </row>
    <row r="19" spans="1:14" s="271" customFormat="1">
      <c r="A19" s="796" t="s">
        <v>849</v>
      </c>
      <c r="B19" s="793">
        <v>0</v>
      </c>
      <c r="C19" s="793">
        <v>-723053.10571000003</v>
      </c>
      <c r="D19" s="793">
        <v>2223618.1272100001</v>
      </c>
      <c r="E19" s="302"/>
      <c r="F19" s="302"/>
      <c r="G19" s="302"/>
      <c r="H19" s="302"/>
      <c r="I19" s="302"/>
      <c r="J19" s="302"/>
      <c r="K19" s="302"/>
      <c r="L19" s="302"/>
      <c r="M19" s="302"/>
    </row>
    <row r="20" spans="1:14" s="271" customFormat="1">
      <c r="A20" s="800" t="s">
        <v>850</v>
      </c>
      <c r="B20" s="793">
        <v>0</v>
      </c>
      <c r="C20" s="793">
        <v>-614661.54639000003</v>
      </c>
      <c r="D20" s="793">
        <v>1763682.3182899999</v>
      </c>
      <c r="E20" s="302"/>
      <c r="F20" s="302"/>
      <c r="G20" s="302"/>
      <c r="H20" s="302"/>
      <c r="I20" s="302"/>
      <c r="J20" s="302"/>
      <c r="K20" s="302"/>
      <c r="L20" s="302"/>
      <c r="M20" s="302"/>
    </row>
    <row r="21" spans="1:14" s="271" customFormat="1">
      <c r="A21" s="800" t="s">
        <v>851</v>
      </c>
      <c r="B21" s="793">
        <v>0</v>
      </c>
      <c r="C21" s="793">
        <v>-108391.55931999999</v>
      </c>
      <c r="D21" s="793">
        <v>459935.80892000004</v>
      </c>
      <c r="E21" s="302"/>
      <c r="F21" s="302"/>
      <c r="G21" s="302"/>
      <c r="H21" s="302"/>
      <c r="I21" s="302"/>
      <c r="J21" s="302"/>
      <c r="K21" s="302"/>
      <c r="L21" s="302"/>
      <c r="M21" s="302"/>
    </row>
    <row r="22" spans="1:14" s="271" customFormat="1" ht="24">
      <c r="A22" s="797" t="s">
        <v>852</v>
      </c>
      <c r="B22" s="793">
        <v>29591.458420000003</v>
      </c>
      <c r="C22" s="793">
        <v>-5313.3417899999986</v>
      </c>
      <c r="D22" s="793">
        <v>129276.27342</v>
      </c>
      <c r="E22" s="302"/>
      <c r="F22" s="302"/>
      <c r="G22" s="302"/>
      <c r="H22" s="302"/>
      <c r="I22" s="302"/>
      <c r="J22" s="302"/>
      <c r="K22" s="302"/>
      <c r="L22" s="302"/>
      <c r="M22" s="302"/>
    </row>
    <row r="23" spans="1:14" s="271" customFormat="1">
      <c r="A23" s="797" t="s">
        <v>853</v>
      </c>
      <c r="B23" s="793">
        <v>85406.712980000011</v>
      </c>
      <c r="C23" s="793">
        <v>-16492.036269999982</v>
      </c>
      <c r="D23" s="793">
        <v>389445.17301999999</v>
      </c>
      <c r="E23" s="302"/>
      <c r="F23" s="302"/>
      <c r="G23" s="302"/>
      <c r="H23" s="302"/>
      <c r="I23" s="302"/>
      <c r="J23" s="302"/>
      <c r="K23" s="302"/>
      <c r="L23" s="302"/>
      <c r="M23" s="302"/>
    </row>
    <row r="24" spans="1:14" s="271" customFormat="1">
      <c r="A24" s="796" t="s">
        <v>854</v>
      </c>
      <c r="B24" s="793">
        <v>1737.97865</v>
      </c>
      <c r="C24" s="793">
        <v>-937.02734999999984</v>
      </c>
      <c r="D24" s="793">
        <v>9283.7234000000008</v>
      </c>
      <c r="E24" s="302"/>
      <c r="F24" s="302"/>
      <c r="G24" s="302"/>
      <c r="H24" s="302"/>
      <c r="I24" s="302"/>
      <c r="J24" s="302"/>
      <c r="K24" s="302"/>
      <c r="L24" s="302"/>
      <c r="M24" s="302"/>
    </row>
    <row r="25" spans="1:14" s="271" customFormat="1" ht="30.75" customHeight="1">
      <c r="A25" s="797" t="s">
        <v>855</v>
      </c>
      <c r="B25" s="793">
        <v>1850.0700900000002</v>
      </c>
      <c r="C25" s="793">
        <v>-1365.5588499999999</v>
      </c>
      <c r="D25" s="793">
        <v>9796.4633200000007</v>
      </c>
      <c r="E25" s="302"/>
      <c r="F25" s="302"/>
      <c r="G25" s="302"/>
      <c r="H25" s="302"/>
      <c r="I25" s="302"/>
      <c r="J25" s="302"/>
      <c r="K25" s="302"/>
      <c r="L25" s="302"/>
      <c r="M25" s="302"/>
    </row>
    <row r="26" spans="1:14">
      <c r="A26" s="798" t="s">
        <v>856</v>
      </c>
      <c r="B26" s="799">
        <v>118586.22014000002</v>
      </c>
      <c r="C26" s="799">
        <v>-750249.54175000009</v>
      </c>
      <c r="D26" s="799">
        <v>2770285.1033899998</v>
      </c>
      <c r="E26" s="303"/>
      <c r="F26" s="303"/>
      <c r="G26" s="303"/>
      <c r="H26" s="303"/>
      <c r="I26" s="303"/>
      <c r="J26" s="303"/>
      <c r="K26" s="304"/>
      <c r="L26" s="303"/>
      <c r="M26" s="303"/>
      <c r="N26" s="53"/>
    </row>
    <row r="27" spans="1:14">
      <c r="A27" s="373" t="s">
        <v>991</v>
      </c>
      <c r="B27" s="793">
        <v>551015.42456999957</v>
      </c>
      <c r="C27" s="793">
        <v>511054.80337999982</v>
      </c>
      <c r="D27" s="793">
        <v>551015.42457000026</v>
      </c>
      <c r="E27" s="303"/>
      <c r="F27" s="303"/>
      <c r="G27" s="303"/>
      <c r="H27" s="303"/>
      <c r="I27" s="303"/>
      <c r="J27" s="303"/>
      <c r="K27" s="304"/>
      <c r="L27" s="303"/>
      <c r="M27" s="303"/>
      <c r="N27" s="53"/>
    </row>
    <row r="28" spans="1:14" ht="12.75" customHeight="1">
      <c r="A28" s="13" t="s">
        <v>635</v>
      </c>
      <c r="B28" s="870"/>
      <c r="C28" s="876"/>
    </row>
    <row r="29" spans="1:14" s="271" customFormat="1" ht="12.75" customHeight="1">
      <c r="A29" s="48" t="s">
        <v>990</v>
      </c>
      <c r="B29" s="870"/>
      <c r="C29" s="870"/>
    </row>
    <row r="30" spans="1:14" ht="12.75" customHeight="1">
      <c r="A30" s="875" t="s">
        <v>1009</v>
      </c>
    </row>
    <row r="31" spans="1:14" ht="12.75" customHeight="1">
      <c r="D31" s="8" t="str">
        <f>Naslovnica!A20</f>
        <v>Travanj 2021.</v>
      </c>
    </row>
    <row r="32" spans="1:14" ht="12.75" customHeight="1">
      <c r="A32" s="353" t="s">
        <v>692</v>
      </c>
      <c r="B32" s="312"/>
      <c r="C32" s="312"/>
      <c r="D32" s="549" t="str">
        <f>Naslovnica!A24</f>
        <v>April 2021</v>
      </c>
      <c r="E32" s="271"/>
      <c r="G32" s="271"/>
      <c r="H32" s="271"/>
      <c r="I32" s="271"/>
    </row>
    <row r="33" spans="1:14" ht="12.75" customHeight="1">
      <c r="A33" s="571" t="s">
        <v>824</v>
      </c>
      <c r="B33" s="312"/>
      <c r="C33" s="312"/>
      <c r="D33" s="65" t="s">
        <v>634</v>
      </c>
      <c r="E33" s="271"/>
      <c r="F33" s="271"/>
      <c r="G33" s="271"/>
      <c r="H33" s="271"/>
      <c r="I33" s="271"/>
    </row>
    <row r="34" spans="1:14" ht="28.5" customHeight="1">
      <c r="A34" s="701"/>
      <c r="B34" s="789" t="str">
        <f>$D$1</f>
        <v>Travanj 2021.</v>
      </c>
      <c r="C34" s="790" t="str">
        <f>$C$5</f>
        <v>Promjena u odnosu na prethodni mjesec</v>
      </c>
      <c r="D34" s="790" t="s">
        <v>18</v>
      </c>
      <c r="E34" s="271"/>
      <c r="F34" s="271"/>
      <c r="G34" s="271"/>
      <c r="H34" s="271"/>
      <c r="I34" s="271"/>
      <c r="J34" s="310"/>
      <c r="K34" s="310"/>
      <c r="L34" s="310"/>
      <c r="M34" s="310"/>
    </row>
    <row r="35" spans="1:14" s="271" customFormat="1" ht="24">
      <c r="A35" s="701"/>
      <c r="B35" s="791" t="str">
        <f>D2</f>
        <v>April 2021</v>
      </c>
      <c r="C35" s="791" t="s">
        <v>45</v>
      </c>
      <c r="D35" s="809" t="s">
        <v>262</v>
      </c>
      <c r="J35" s="310"/>
      <c r="K35" s="310"/>
      <c r="L35" s="310"/>
      <c r="M35" s="310"/>
    </row>
    <row r="36" spans="1:14" ht="25.5">
      <c r="A36" s="785" t="s">
        <v>823</v>
      </c>
      <c r="B36" s="349">
        <v>352951.85906999995</v>
      </c>
      <c r="C36" s="349">
        <v>-3719.4863300000434</v>
      </c>
      <c r="D36" s="349">
        <v>342471.13946000003</v>
      </c>
      <c r="E36" s="308"/>
      <c r="F36" s="308"/>
      <c r="G36" s="308"/>
      <c r="H36" s="308"/>
      <c r="I36" s="309"/>
      <c r="J36" s="1076"/>
      <c r="K36" s="1076"/>
      <c r="L36" s="1078"/>
      <c r="M36" s="1076"/>
    </row>
    <row r="37" spans="1:14" ht="14.25" customHeight="1">
      <c r="A37" s="351" t="s">
        <v>815</v>
      </c>
      <c r="B37" s="349"/>
      <c r="C37" s="349"/>
      <c r="D37" s="349"/>
      <c r="E37" s="302"/>
      <c r="F37" s="302"/>
      <c r="G37" s="302"/>
      <c r="H37" s="302"/>
      <c r="I37" s="311"/>
      <c r="J37" s="1077"/>
      <c r="K37" s="1076"/>
      <c r="L37" s="1077"/>
      <c r="M37" s="1077"/>
    </row>
    <row r="38" spans="1:14">
      <c r="A38" s="352" t="s">
        <v>816</v>
      </c>
      <c r="B38" s="349">
        <v>29054.395069999999</v>
      </c>
      <c r="C38" s="349">
        <v>-5373.7104500000059</v>
      </c>
      <c r="D38" s="349">
        <v>127412.05655000001</v>
      </c>
      <c r="E38" s="306"/>
      <c r="F38" s="306"/>
      <c r="G38" s="306"/>
      <c r="H38" s="306"/>
      <c r="I38" s="306"/>
      <c r="J38" s="306"/>
      <c r="K38" s="306"/>
      <c r="L38" s="306"/>
      <c r="M38" s="306"/>
      <c r="N38" s="53"/>
    </row>
    <row r="39" spans="1:14" ht="26.25" customHeight="1">
      <c r="A39" s="352" t="s">
        <v>817</v>
      </c>
      <c r="B39" s="349">
        <v>537.06335000000001</v>
      </c>
      <c r="C39" s="349">
        <v>60.368660000000034</v>
      </c>
      <c r="D39" s="349">
        <v>1864.2168700000002</v>
      </c>
      <c r="E39" s="306"/>
      <c r="F39" s="306"/>
      <c r="G39" s="306"/>
      <c r="H39" s="306"/>
      <c r="I39" s="306"/>
      <c r="J39" s="306"/>
      <c r="K39" s="306"/>
      <c r="L39" s="306"/>
      <c r="M39" s="306"/>
      <c r="N39" s="53"/>
    </row>
    <row r="40" spans="1:14" s="271" customFormat="1" ht="25.5">
      <c r="A40" s="352" t="s">
        <v>818</v>
      </c>
      <c r="B40" s="349">
        <v>103.94444</v>
      </c>
      <c r="C40" s="349">
        <v>32.938749999999999</v>
      </c>
      <c r="D40" s="349">
        <v>249.38376</v>
      </c>
      <c r="E40" s="306"/>
      <c r="F40" s="306"/>
      <c r="G40" s="306"/>
      <c r="H40" s="306"/>
      <c r="I40" s="306"/>
      <c r="J40" s="306"/>
      <c r="K40" s="306"/>
      <c r="L40" s="306"/>
      <c r="M40" s="306"/>
      <c r="N40" s="53"/>
    </row>
    <row r="41" spans="1:14" s="271" customFormat="1">
      <c r="A41" s="703" t="s">
        <v>819</v>
      </c>
      <c r="B41" s="702">
        <v>29695.402859999998</v>
      </c>
      <c r="C41" s="702">
        <v>-5280.4030400000011</v>
      </c>
      <c r="D41" s="702">
        <v>129525.65718000001</v>
      </c>
      <c r="E41" s="306"/>
      <c r="F41" s="306"/>
      <c r="G41" s="306"/>
      <c r="H41" s="306"/>
      <c r="I41" s="306"/>
      <c r="J41" s="306"/>
      <c r="K41" s="306"/>
      <c r="L41" s="306"/>
      <c r="M41" s="306"/>
      <c r="N41" s="53"/>
    </row>
    <row r="42" spans="1:14" s="271" customFormat="1">
      <c r="A42" s="351" t="s">
        <v>820</v>
      </c>
      <c r="B42" s="349"/>
      <c r="C42" s="349"/>
      <c r="D42" s="349"/>
      <c r="E42" s="306"/>
      <c r="F42" s="306"/>
      <c r="G42" s="306"/>
      <c r="H42" s="306"/>
      <c r="I42" s="306"/>
      <c r="J42" s="306"/>
      <c r="K42" s="306"/>
      <c r="L42" s="306"/>
      <c r="M42" s="306"/>
      <c r="N42" s="53"/>
    </row>
    <row r="43" spans="1:14" ht="25.5">
      <c r="A43" s="352" t="s">
        <v>821</v>
      </c>
      <c r="B43" s="349">
        <v>25036.578649999999</v>
      </c>
      <c r="C43" s="349">
        <v>-13587.707890000001</v>
      </c>
      <c r="D43" s="349">
        <v>114240.67404</v>
      </c>
      <c r="E43" s="305"/>
      <c r="F43" s="305"/>
      <c r="G43" s="305"/>
      <c r="H43" s="305"/>
      <c r="I43" s="305"/>
      <c r="J43" s="305"/>
      <c r="K43" s="305"/>
      <c r="L43" s="305"/>
      <c r="M43" s="305"/>
      <c r="N43" s="53"/>
    </row>
    <row r="44" spans="1:14" ht="25.5">
      <c r="A44" s="352" t="s">
        <v>822</v>
      </c>
      <c r="B44" s="349">
        <v>103.94444</v>
      </c>
      <c r="C44" s="349">
        <v>32.938749999999999</v>
      </c>
      <c r="D44" s="349">
        <v>249.38376</v>
      </c>
      <c r="E44" s="306"/>
      <c r="F44" s="306"/>
      <c r="G44" s="306"/>
      <c r="H44" s="306"/>
      <c r="I44" s="306"/>
      <c r="J44" s="306"/>
      <c r="K44" s="306"/>
      <c r="L44" s="306"/>
      <c r="M44" s="306"/>
      <c r="N44" s="44"/>
    </row>
    <row r="45" spans="1:14">
      <c r="A45" s="703" t="s">
        <v>819</v>
      </c>
      <c r="B45" s="702">
        <v>25140.523089999999</v>
      </c>
      <c r="C45" s="702">
        <v>-13554.76914</v>
      </c>
      <c r="D45" s="702">
        <v>114490.0578</v>
      </c>
      <c r="E45" s="305"/>
      <c r="F45" s="305"/>
      <c r="G45" s="305"/>
      <c r="H45" s="305"/>
      <c r="I45" s="305"/>
      <c r="J45" s="305"/>
      <c r="K45" s="305"/>
      <c r="L45" s="305"/>
      <c r="M45" s="305"/>
    </row>
    <row r="46" spans="1:14">
      <c r="A46" s="348" t="s">
        <v>814</v>
      </c>
      <c r="B46" s="349">
        <v>357506.73883999995</v>
      </c>
      <c r="C46" s="349">
        <v>4554.8797699999996</v>
      </c>
      <c r="D46" s="349">
        <v>357506.73884000006</v>
      </c>
      <c r="E46" s="307"/>
      <c r="F46" s="307"/>
      <c r="G46" s="307"/>
      <c r="H46" s="307"/>
      <c r="I46" s="307"/>
      <c r="J46" s="307"/>
      <c r="K46" s="307"/>
      <c r="L46" s="307"/>
      <c r="M46" s="307"/>
    </row>
    <row r="47" spans="1:14" ht="12.75" customHeight="1">
      <c r="A47" s="13" t="s">
        <v>635</v>
      </c>
    </row>
    <row r="48" spans="1:14" ht="12.75" customHeight="1"/>
    <row r="49" spans="1:4" ht="12.75" customHeight="1">
      <c r="A49" s="634"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857</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693</v>
      </c>
      <c r="E1" s="140" t="str">
        <f>Naslovnica!A20</f>
        <v>Travanj 2021.</v>
      </c>
    </row>
    <row r="2" spans="1:7" ht="12.75" customHeight="1">
      <c r="A2" s="571" t="s">
        <v>993</v>
      </c>
      <c r="E2" s="549" t="str">
        <f>Naslovnica!A24</f>
        <v>April 2021</v>
      </c>
    </row>
    <row r="3" spans="1:7">
      <c r="A3" s="313"/>
      <c r="B3" s="308"/>
      <c r="C3" s="308"/>
      <c r="D3" s="65" t="s">
        <v>594</v>
      </c>
      <c r="F3" s="308"/>
      <c r="G3" s="314"/>
    </row>
    <row r="4" spans="1:7" ht="48.75" customHeight="1">
      <c r="A4" s="1079" t="s">
        <v>623</v>
      </c>
      <c r="B4" s="1081" t="s">
        <v>994</v>
      </c>
      <c r="C4" s="1081"/>
      <c r="D4" s="1081"/>
      <c r="E4" s="787"/>
      <c r="F4" s="313"/>
      <c r="G4" s="313"/>
    </row>
    <row r="5" spans="1:7" ht="60">
      <c r="A5" s="1079"/>
      <c r="B5" s="704" t="s">
        <v>624</v>
      </c>
      <c r="C5" s="704" t="s">
        <v>625</v>
      </c>
      <c r="D5" s="704" t="s">
        <v>626</v>
      </c>
      <c r="E5" s="315"/>
      <c r="F5" s="315"/>
    </row>
    <row r="6" spans="1:7" ht="12.75" customHeight="1">
      <c r="A6" s="356" t="s">
        <v>126</v>
      </c>
      <c r="B6" s="357">
        <v>4911.38375</v>
      </c>
      <c r="C6" s="357">
        <v>18325.664060000003</v>
      </c>
      <c r="D6" s="357">
        <v>147365.38312999997</v>
      </c>
      <c r="E6" s="316"/>
      <c r="F6" s="316"/>
      <c r="G6" s="53"/>
    </row>
    <row r="7" spans="1:7" ht="12.75" customHeight="1">
      <c r="A7" s="358" t="s">
        <v>127</v>
      </c>
      <c r="B7" s="357">
        <v>207166.79277999999</v>
      </c>
      <c r="C7" s="357">
        <v>804233.81467999995</v>
      </c>
      <c r="D7" s="357">
        <v>33755442.760109991</v>
      </c>
      <c r="E7" s="316"/>
      <c r="F7" s="316"/>
      <c r="G7" s="53"/>
    </row>
    <row r="8" spans="1:7" ht="12.75" customHeight="1">
      <c r="A8" s="358" t="s">
        <v>128</v>
      </c>
      <c r="B8" s="357">
        <v>9909.0410199999988</v>
      </c>
      <c r="C8" s="357">
        <v>40021.205799999996</v>
      </c>
      <c r="D8" s="357">
        <v>469070.08411000005</v>
      </c>
      <c r="E8" s="316"/>
      <c r="F8" s="316"/>
      <c r="G8" s="53"/>
    </row>
    <row r="9" spans="1:7" ht="12.75" customHeight="1">
      <c r="A9" s="705" t="s">
        <v>255</v>
      </c>
      <c r="B9" s="706">
        <v>221987.21755</v>
      </c>
      <c r="C9" s="706">
        <v>862580.68453999993</v>
      </c>
      <c r="D9" s="706">
        <v>34371878.227349989</v>
      </c>
      <c r="E9" s="317"/>
      <c r="F9" s="317"/>
      <c r="G9" s="53"/>
    </row>
    <row r="10" spans="1:7" ht="12.75" customHeight="1">
      <c r="A10" s="358" t="s">
        <v>129</v>
      </c>
      <c r="B10" s="357">
        <v>4829.9571399999995</v>
      </c>
      <c r="C10" s="357">
        <v>17927.854879999999</v>
      </c>
      <c r="D10" s="357">
        <v>88374.912159999978</v>
      </c>
      <c r="E10" s="316"/>
      <c r="F10" s="316"/>
      <c r="G10" s="53"/>
    </row>
    <row r="11" spans="1:7" ht="12.75" customHeight="1">
      <c r="A11" s="358" t="s">
        <v>130</v>
      </c>
      <c r="B11" s="357">
        <v>88313.972949999996</v>
      </c>
      <c r="C11" s="357">
        <v>340972.96241000004</v>
      </c>
      <c r="D11" s="357">
        <v>11771355.621559996</v>
      </c>
      <c r="E11" s="316"/>
      <c r="F11" s="316"/>
      <c r="G11" s="53"/>
    </row>
    <row r="12" spans="1:7" ht="12.75" customHeight="1">
      <c r="A12" s="358" t="s">
        <v>131</v>
      </c>
      <c r="B12" s="357">
        <v>2603.7364900000002</v>
      </c>
      <c r="C12" s="357">
        <v>10107.893190000001</v>
      </c>
      <c r="D12" s="357">
        <v>122118.51554000001</v>
      </c>
      <c r="E12" s="316"/>
      <c r="F12" s="316"/>
      <c r="G12" s="53"/>
    </row>
    <row r="13" spans="1:7" ht="12.75" customHeight="1">
      <c r="A13" s="705" t="s">
        <v>256</v>
      </c>
      <c r="B13" s="706">
        <v>95747.66657999999</v>
      </c>
      <c r="C13" s="706">
        <v>369008.71048000001</v>
      </c>
      <c r="D13" s="706">
        <v>11981849.049259996</v>
      </c>
      <c r="E13" s="317"/>
      <c r="F13" s="317"/>
      <c r="G13" s="53"/>
    </row>
    <row r="14" spans="1:7" ht="12.75" customHeight="1">
      <c r="A14" s="358" t="s">
        <v>132</v>
      </c>
      <c r="B14" s="357">
        <v>6393.2031299999999</v>
      </c>
      <c r="C14" s="357">
        <v>23598.129509999999</v>
      </c>
      <c r="D14" s="357">
        <v>97167.827889999986</v>
      </c>
      <c r="E14" s="316"/>
      <c r="F14" s="316"/>
      <c r="G14" s="53"/>
    </row>
    <row r="15" spans="1:7" ht="12.75" customHeight="1">
      <c r="A15" s="358" t="s">
        <v>133</v>
      </c>
      <c r="B15" s="357">
        <v>104472.37362</v>
      </c>
      <c r="C15" s="357">
        <v>405334.61125999998</v>
      </c>
      <c r="D15" s="357">
        <v>15473133.202259995</v>
      </c>
      <c r="E15" s="316"/>
      <c r="F15" s="316"/>
      <c r="G15" s="53"/>
    </row>
    <row r="16" spans="1:7" ht="12.75" customHeight="1">
      <c r="A16" s="358" t="s">
        <v>134</v>
      </c>
      <c r="B16" s="357">
        <v>4196.9685399999998</v>
      </c>
      <c r="C16" s="357">
        <v>16313.783870000001</v>
      </c>
      <c r="D16" s="357">
        <v>189994.62635999999</v>
      </c>
      <c r="E16" s="316"/>
      <c r="F16" s="316"/>
      <c r="G16" s="53"/>
    </row>
    <row r="17" spans="1:8" ht="12.75" customHeight="1">
      <c r="A17" s="705" t="s">
        <v>257</v>
      </c>
      <c r="B17" s="706">
        <v>115062.54528999999</v>
      </c>
      <c r="C17" s="706">
        <v>445246.52463999996</v>
      </c>
      <c r="D17" s="706">
        <v>15760295.656509994</v>
      </c>
      <c r="E17" s="317"/>
      <c r="F17" s="317"/>
      <c r="G17" s="53"/>
    </row>
    <row r="18" spans="1:8" ht="12.75" customHeight="1">
      <c r="A18" s="358" t="s">
        <v>135</v>
      </c>
      <c r="B18" s="357">
        <v>4364.85149</v>
      </c>
      <c r="C18" s="357">
        <v>16258.577499999999</v>
      </c>
      <c r="D18" s="357">
        <v>104909.68656999999</v>
      </c>
      <c r="E18" s="316"/>
      <c r="F18" s="316"/>
      <c r="G18" s="53"/>
    </row>
    <row r="19" spans="1:8" ht="12.75" customHeight="1">
      <c r="A19" s="358" t="s">
        <v>136</v>
      </c>
      <c r="B19" s="357">
        <v>167892.94806999998</v>
      </c>
      <c r="C19" s="357">
        <v>651604.40274000005</v>
      </c>
      <c r="D19" s="357">
        <v>26479879.488030005</v>
      </c>
      <c r="E19" s="316"/>
      <c r="F19" s="316"/>
      <c r="G19" s="53"/>
    </row>
    <row r="20" spans="1:8" ht="12.75" customHeight="1">
      <c r="A20" s="358" t="s">
        <v>137</v>
      </c>
      <c r="B20" s="357">
        <v>8331.2299400000011</v>
      </c>
      <c r="C20" s="357">
        <v>32369.877310000003</v>
      </c>
      <c r="D20" s="357">
        <v>393804.79298000014</v>
      </c>
      <c r="E20" s="316"/>
      <c r="F20" s="316"/>
      <c r="G20" s="53"/>
    </row>
    <row r="21" spans="1:8" ht="12.75" customHeight="1">
      <c r="A21" s="705" t="s">
        <v>258</v>
      </c>
      <c r="B21" s="706">
        <v>180589.02949999998</v>
      </c>
      <c r="C21" s="706">
        <v>700232.85755000007</v>
      </c>
      <c r="D21" s="706">
        <v>26978593.967580006</v>
      </c>
      <c r="E21" s="317"/>
      <c r="F21" s="317"/>
      <c r="G21" s="53"/>
    </row>
    <row r="22" spans="1:8" ht="12.75" customHeight="1">
      <c r="A22" s="359" t="s">
        <v>259</v>
      </c>
      <c r="B22" s="360">
        <v>20499.395509999998</v>
      </c>
      <c r="C22" s="360">
        <v>76110.225949999993</v>
      </c>
      <c r="D22" s="360">
        <v>437817.8097499999</v>
      </c>
      <c r="E22" s="317"/>
      <c r="F22" s="317"/>
      <c r="G22" s="53"/>
      <c r="H22" s="135"/>
    </row>
    <row r="23" spans="1:8" ht="12.75" customHeight="1">
      <c r="A23" s="359" t="s">
        <v>260</v>
      </c>
      <c r="B23" s="360">
        <v>567846.08742</v>
      </c>
      <c r="C23" s="360">
        <v>2202145.79109</v>
      </c>
      <c r="D23" s="360">
        <v>87479811.071959987</v>
      </c>
      <c r="E23" s="317"/>
      <c r="F23" s="317"/>
      <c r="G23" s="53"/>
      <c r="H23" s="135"/>
    </row>
    <row r="24" spans="1:8" ht="12.75" customHeight="1">
      <c r="A24" s="359" t="s">
        <v>261</v>
      </c>
      <c r="B24" s="360">
        <v>25040.975990000003</v>
      </c>
      <c r="C24" s="360">
        <v>98812.760169999994</v>
      </c>
      <c r="D24" s="360">
        <v>1174988.0189900002</v>
      </c>
      <c r="E24" s="317"/>
      <c r="F24" s="317"/>
      <c r="G24" s="53"/>
      <c r="H24" s="135"/>
    </row>
    <row r="25" spans="1:8">
      <c r="A25" s="707" t="s">
        <v>627</v>
      </c>
      <c r="B25" s="708">
        <v>613386.45891999989</v>
      </c>
      <c r="C25" s="708">
        <v>2377068.77721</v>
      </c>
      <c r="D25" s="708">
        <v>89092616.900699988</v>
      </c>
      <c r="E25" s="317"/>
      <c r="F25" s="317"/>
      <c r="H25" s="135"/>
    </row>
    <row r="26" spans="1:8" ht="21.75" customHeight="1">
      <c r="A26" s="1083" t="s">
        <v>23</v>
      </c>
      <c r="B26" s="1083"/>
      <c r="C26" s="1083"/>
      <c r="D26" s="1083"/>
      <c r="E26" s="1083"/>
      <c r="F26" s="805"/>
      <c r="G26" s="805"/>
    </row>
    <row r="27" spans="1:8" ht="21" customHeight="1">
      <c r="A27" s="1084" t="s">
        <v>24</v>
      </c>
      <c r="B27" s="1084"/>
      <c r="C27" s="1084"/>
      <c r="D27" s="1084"/>
      <c r="E27" s="1084"/>
      <c r="F27" s="806"/>
      <c r="G27" s="806"/>
    </row>
    <row r="28" spans="1:8" ht="12.75" customHeight="1"/>
    <row r="29" spans="1:8" ht="12.75" customHeight="1">
      <c r="A29" s="153" t="s">
        <v>694</v>
      </c>
      <c r="E29" s="140" t="str">
        <f>Naslovnica!A20</f>
        <v>Travanj 2021.</v>
      </c>
    </row>
    <row r="30" spans="1:8" ht="12.75" customHeight="1">
      <c r="A30" s="571" t="s">
        <v>1006</v>
      </c>
      <c r="E30" s="549" t="str">
        <f>Naslovnica!A24</f>
        <v>April 2021</v>
      </c>
    </row>
    <row r="31" spans="1:8" ht="12.75" customHeight="1">
      <c r="D31" s="310"/>
      <c r="E31" s="65" t="s">
        <v>344</v>
      </c>
    </row>
    <row r="32" spans="1:8" ht="25.5" customHeight="1">
      <c r="A32" s="1079" t="s">
        <v>628</v>
      </c>
      <c r="B32" s="1082" t="s">
        <v>871</v>
      </c>
      <c r="C32" s="1082"/>
      <c r="D32" s="1082" t="s">
        <v>870</v>
      </c>
      <c r="E32" s="1082"/>
      <c r="F32" s="802"/>
      <c r="G32" s="802"/>
    </row>
    <row r="33" spans="1:6" ht="60">
      <c r="A33" s="1079"/>
      <c r="B33" s="704" t="s">
        <v>624</v>
      </c>
      <c r="C33" s="704" t="s">
        <v>629</v>
      </c>
      <c r="D33" s="704" t="s">
        <v>624</v>
      </c>
      <c r="E33" s="704" t="s">
        <v>629</v>
      </c>
    </row>
    <row r="34" spans="1:6">
      <c r="A34" s="356" t="s">
        <v>126</v>
      </c>
      <c r="B34" s="361">
        <v>24.679689999999997</v>
      </c>
      <c r="C34" s="361">
        <v>92.090639999999993</v>
      </c>
      <c r="D34" s="362">
        <v>3.1E-4</v>
      </c>
      <c r="E34" s="363">
        <v>0.12232000000000001</v>
      </c>
    </row>
    <row r="35" spans="1:6" ht="12.75" customHeight="1">
      <c r="A35" s="358" t="s">
        <v>127</v>
      </c>
      <c r="B35" s="361">
        <v>1040.9242899999999</v>
      </c>
      <c r="C35" s="361">
        <v>4041.0451699999999</v>
      </c>
      <c r="D35" s="362">
        <v>3.1519999999999999E-2</v>
      </c>
      <c r="E35" s="363">
        <v>3.1519999999999999E-2</v>
      </c>
      <c r="F35" s="53"/>
    </row>
    <row r="36" spans="1:6" ht="12.75" customHeight="1">
      <c r="A36" s="358" t="s">
        <v>128</v>
      </c>
      <c r="B36" s="361">
        <v>49.78942</v>
      </c>
      <c r="C36" s="361">
        <v>201.09834999999998</v>
      </c>
      <c r="D36" s="362">
        <v>0</v>
      </c>
      <c r="E36" s="363">
        <v>0</v>
      </c>
      <c r="F36" s="53"/>
    </row>
    <row r="37" spans="1:6" ht="12.75" customHeight="1">
      <c r="A37" s="705" t="s">
        <v>255</v>
      </c>
      <c r="B37" s="709">
        <v>1115.3933999999999</v>
      </c>
      <c r="C37" s="709">
        <v>4334.23416</v>
      </c>
      <c r="D37" s="710">
        <v>3.1829999999999997E-2</v>
      </c>
      <c r="E37" s="711">
        <v>0.15384</v>
      </c>
      <c r="F37" s="53"/>
    </row>
    <row r="38" spans="1:6" ht="12.75" customHeight="1">
      <c r="A38" s="358" t="s">
        <v>129</v>
      </c>
      <c r="B38" s="361">
        <v>24.271000000000001</v>
      </c>
      <c r="C38" s="361">
        <v>90.094540000000009</v>
      </c>
      <c r="D38" s="362">
        <v>4.8200000000000005E-3</v>
      </c>
      <c r="E38" s="363">
        <v>0.81701999999999997</v>
      </c>
      <c r="F38" s="53"/>
    </row>
    <row r="39" spans="1:6" ht="12.75" customHeight="1">
      <c r="A39" s="358" t="s">
        <v>130</v>
      </c>
      <c r="B39" s="361">
        <v>443.73753999999997</v>
      </c>
      <c r="C39" s="361">
        <v>1713.2968100000001</v>
      </c>
      <c r="D39" s="362">
        <v>0</v>
      </c>
      <c r="E39" s="363">
        <v>0.28242</v>
      </c>
      <c r="F39" s="53"/>
    </row>
    <row r="40" spans="1:6" ht="12.75" customHeight="1">
      <c r="A40" s="358" t="s">
        <v>131</v>
      </c>
      <c r="B40" s="361">
        <v>13.08235</v>
      </c>
      <c r="C40" s="361">
        <v>50.788940000000004</v>
      </c>
      <c r="D40" s="362">
        <v>0</v>
      </c>
      <c r="E40" s="363">
        <v>0</v>
      </c>
      <c r="F40" s="53"/>
    </row>
    <row r="41" spans="1:6" ht="12.75" customHeight="1">
      <c r="A41" s="705" t="s">
        <v>256</v>
      </c>
      <c r="B41" s="709">
        <v>481.09089</v>
      </c>
      <c r="C41" s="709">
        <v>1854.18029</v>
      </c>
      <c r="D41" s="710">
        <v>4.8200000000000005E-3</v>
      </c>
      <c r="E41" s="711">
        <v>1.09944</v>
      </c>
      <c r="F41" s="53"/>
    </row>
    <row r="42" spans="1:6" ht="12.75" customHeight="1">
      <c r="A42" s="358" t="s">
        <v>132</v>
      </c>
      <c r="B42" s="361">
        <v>32.1265</v>
      </c>
      <c r="C42" s="361">
        <v>118.58954000000001</v>
      </c>
      <c r="D42" s="362">
        <v>9.1199999999999996E-3</v>
      </c>
      <c r="E42" s="363">
        <v>7.1930000000000008E-2</v>
      </c>
      <c r="F42" s="53"/>
    </row>
    <row r="43" spans="1:6" ht="12.75" customHeight="1">
      <c r="A43" s="358" t="s">
        <v>133</v>
      </c>
      <c r="B43" s="361">
        <v>524.92527000000007</v>
      </c>
      <c r="C43" s="361">
        <v>2036.6931999999999</v>
      </c>
      <c r="D43" s="362">
        <v>1.027E-2</v>
      </c>
      <c r="E43" s="363">
        <v>2.1799999999999996E-2</v>
      </c>
      <c r="F43" s="53"/>
    </row>
    <row r="44" spans="1:6" ht="12.75" customHeight="1">
      <c r="A44" s="358" t="s">
        <v>134</v>
      </c>
      <c r="B44" s="361">
        <v>21.088060000000002</v>
      </c>
      <c r="C44" s="361">
        <v>81.974320000000006</v>
      </c>
      <c r="D44" s="362">
        <v>0</v>
      </c>
      <c r="E44" s="363">
        <v>0</v>
      </c>
      <c r="F44" s="53"/>
    </row>
    <row r="45" spans="1:6" ht="12.75" customHeight="1">
      <c r="A45" s="705" t="s">
        <v>257</v>
      </c>
      <c r="B45" s="709">
        <v>546.01333000000011</v>
      </c>
      <c r="C45" s="709">
        <v>2237.2570599999999</v>
      </c>
      <c r="D45" s="710">
        <v>1.9389999999999998E-2</v>
      </c>
      <c r="E45" s="711">
        <v>9.3730000000000008E-2</v>
      </c>
      <c r="F45" s="53"/>
    </row>
    <row r="46" spans="1:6" ht="12.75" customHeight="1">
      <c r="A46" s="358" t="s">
        <v>135</v>
      </c>
      <c r="B46" s="361">
        <v>21.934069999999998</v>
      </c>
      <c r="C46" s="361">
        <v>81.704599999999999</v>
      </c>
      <c r="D46" s="362">
        <v>1.3800000000000002E-2</v>
      </c>
      <c r="E46" s="363">
        <v>1.8868499999999999</v>
      </c>
      <c r="F46" s="53"/>
    </row>
    <row r="47" spans="1:6" ht="12.75" customHeight="1">
      <c r="A47" s="358" t="s">
        <v>136</v>
      </c>
      <c r="B47" s="361">
        <v>843.59100000000001</v>
      </c>
      <c r="C47" s="361">
        <v>3274.1367099999998</v>
      </c>
      <c r="D47" s="362">
        <v>0</v>
      </c>
      <c r="E47" s="363">
        <v>2.3949999999999999E-2</v>
      </c>
      <c r="F47" s="53"/>
    </row>
    <row r="48" spans="1:6" ht="12.75" customHeight="1">
      <c r="A48" s="358" t="s">
        <v>137</v>
      </c>
      <c r="B48" s="361">
        <v>41.861139999999999</v>
      </c>
      <c r="C48" s="361">
        <v>162.65255999999999</v>
      </c>
      <c r="D48" s="362">
        <v>0</v>
      </c>
      <c r="E48" s="363">
        <v>0</v>
      </c>
      <c r="F48" s="53"/>
    </row>
    <row r="49" spans="1:6" ht="12.75" customHeight="1">
      <c r="A49" s="705" t="s">
        <v>258</v>
      </c>
      <c r="B49" s="709">
        <v>907.38621000000001</v>
      </c>
      <c r="C49" s="709">
        <v>3518.4938699999998</v>
      </c>
      <c r="D49" s="710">
        <v>1.3800000000000002E-2</v>
      </c>
      <c r="E49" s="711">
        <v>1.9107999999999998</v>
      </c>
      <c r="F49" s="53"/>
    </row>
    <row r="50" spans="1:6" ht="12.75" customHeight="1">
      <c r="A50" s="359" t="s">
        <v>259</v>
      </c>
      <c r="B50" s="364">
        <v>103.01125999999999</v>
      </c>
      <c r="C50" s="364">
        <v>382.47932000000003</v>
      </c>
      <c r="D50" s="365">
        <v>2.8050000000000002E-2</v>
      </c>
      <c r="E50" s="366">
        <v>2.8981199999999996</v>
      </c>
      <c r="F50" s="53"/>
    </row>
    <row r="51" spans="1:6" ht="12.75" customHeight="1">
      <c r="A51" s="359" t="s">
        <v>260</v>
      </c>
      <c r="B51" s="364">
        <v>2853.1781000000001</v>
      </c>
      <c r="C51" s="364">
        <v>11065.17189</v>
      </c>
      <c r="D51" s="365">
        <v>4.1790000000000001E-2</v>
      </c>
      <c r="E51" s="366">
        <v>0.35968999999999995</v>
      </c>
      <c r="F51" s="53"/>
    </row>
    <row r="52" spans="1:6" ht="12.75" customHeight="1">
      <c r="A52" s="359" t="s">
        <v>261</v>
      </c>
      <c r="B52" s="364">
        <v>125.82096999999999</v>
      </c>
      <c r="C52" s="364">
        <v>496.51416999999998</v>
      </c>
      <c r="D52" s="365">
        <v>0</v>
      </c>
      <c r="E52" s="366">
        <v>0</v>
      </c>
      <c r="F52" s="44"/>
    </row>
    <row r="53" spans="1:6" ht="12.75" customHeight="1">
      <c r="A53" s="707" t="s">
        <v>627</v>
      </c>
      <c r="B53" s="712">
        <v>3082.0103300000001</v>
      </c>
      <c r="C53" s="712">
        <v>11944.16538</v>
      </c>
      <c r="D53" s="713">
        <v>6.9839999999999999E-2</v>
      </c>
      <c r="E53" s="714">
        <v>3.2578099999999997</v>
      </c>
    </row>
    <row r="54" spans="1:6" ht="24.75" customHeight="1">
      <c r="A54" s="1085" t="s">
        <v>25</v>
      </c>
      <c r="B54" s="1085"/>
      <c r="C54" s="1085"/>
      <c r="D54" s="1085"/>
      <c r="E54" s="1085"/>
      <c r="F54" s="807"/>
    </row>
    <row r="55" spans="1:6">
      <c r="A55" s="577" t="s">
        <v>26</v>
      </c>
      <c r="B55" s="177"/>
      <c r="C55" s="177"/>
      <c r="D55" s="177"/>
      <c r="E55" s="177"/>
      <c r="F55" s="177"/>
    </row>
    <row r="56" spans="1:6" ht="12.75" customHeight="1">
      <c r="A56" s="17" t="s">
        <v>630</v>
      </c>
    </row>
    <row r="57" spans="1:6" ht="12.75" customHeight="1"/>
    <row r="58" spans="1:6" ht="12.75" customHeight="1">
      <c r="A58" s="318" t="s">
        <v>695</v>
      </c>
      <c r="D58" s="140" t="str">
        <f t="shared" ref="D58:D59" si="0">E1</f>
        <v>Travanj 2021.</v>
      </c>
    </row>
    <row r="59" spans="1:6" ht="12.75" customHeight="1">
      <c r="A59" s="578" t="s">
        <v>696</v>
      </c>
      <c r="D59" s="549" t="str">
        <f t="shared" si="0"/>
        <v>April 2021</v>
      </c>
    </row>
    <row r="60" spans="1:6" ht="12.75" customHeight="1">
      <c r="D60" s="65" t="s">
        <v>594</v>
      </c>
    </row>
    <row r="61" spans="1:6" ht="42.75" customHeight="1">
      <c r="A61" s="1080" t="s">
        <v>628</v>
      </c>
      <c r="B61" s="1081" t="s">
        <v>631</v>
      </c>
      <c r="C61" s="1081"/>
      <c r="D61" s="1081"/>
      <c r="E61" s="803"/>
    </row>
    <row r="62" spans="1:6" ht="60">
      <c r="A62" s="1080"/>
      <c r="B62" s="704" t="s">
        <v>624</v>
      </c>
      <c r="C62" s="704" t="s">
        <v>629</v>
      </c>
      <c r="D62" s="704" t="s">
        <v>632</v>
      </c>
    </row>
    <row r="63" spans="1:6" ht="12.75" customHeight="1">
      <c r="A63" s="356" t="s">
        <v>126</v>
      </c>
      <c r="B63" s="357">
        <v>0</v>
      </c>
      <c r="C63" s="357">
        <v>0.53239000000000003</v>
      </c>
      <c r="D63" s="357">
        <v>2297.6370699999993</v>
      </c>
    </row>
    <row r="64" spans="1:6" ht="12.75" customHeight="1">
      <c r="A64" s="358" t="s">
        <v>127</v>
      </c>
      <c r="B64" s="357">
        <v>12084.659460000001</v>
      </c>
      <c r="C64" s="357">
        <v>60351.199800000002</v>
      </c>
      <c r="D64" s="357">
        <v>2717421.4385699998</v>
      </c>
    </row>
    <row r="65" spans="1:4" ht="12.75" customHeight="1">
      <c r="A65" s="358" t="s">
        <v>128</v>
      </c>
      <c r="B65" s="357">
        <v>17006.926920000002</v>
      </c>
      <c r="C65" s="357">
        <v>89806.213739999992</v>
      </c>
      <c r="D65" s="357">
        <v>1367613.97591</v>
      </c>
    </row>
    <row r="66" spans="1:4" ht="12.75" customHeight="1">
      <c r="A66" s="705" t="s">
        <v>255</v>
      </c>
      <c r="B66" s="706">
        <v>29091.586380000001</v>
      </c>
      <c r="C66" s="706">
        <v>150157.94592999999</v>
      </c>
      <c r="D66" s="706">
        <v>4087333.05155</v>
      </c>
    </row>
    <row r="67" spans="1:4" ht="12.75" customHeight="1">
      <c r="A67" s="358" t="s">
        <v>129</v>
      </c>
      <c r="B67" s="357">
        <v>0</v>
      </c>
      <c r="C67" s="357">
        <v>0</v>
      </c>
      <c r="D67" s="357">
        <v>597.65409000000011</v>
      </c>
    </row>
    <row r="68" spans="1:4" ht="12.75" customHeight="1">
      <c r="A68" s="358" t="s">
        <v>130</v>
      </c>
      <c r="B68" s="357">
        <v>6642.0177899999999</v>
      </c>
      <c r="C68" s="357">
        <v>22933.563169999998</v>
      </c>
      <c r="D68" s="357">
        <v>1070654.4564899998</v>
      </c>
    </row>
    <row r="69" spans="1:4" ht="12.75" customHeight="1">
      <c r="A69" s="358" t="s">
        <v>131</v>
      </c>
      <c r="B69" s="357">
        <v>5951.6281500000005</v>
      </c>
      <c r="C69" s="357">
        <v>28033.093280000001</v>
      </c>
      <c r="D69" s="357">
        <v>424528.98440999998</v>
      </c>
    </row>
    <row r="70" spans="1:4" ht="12.75" customHeight="1">
      <c r="A70" s="705" t="s">
        <v>256</v>
      </c>
      <c r="B70" s="706">
        <v>12593.64594</v>
      </c>
      <c r="C70" s="706">
        <v>50966.656449999995</v>
      </c>
      <c r="D70" s="706">
        <v>1495781.0949899999</v>
      </c>
    </row>
    <row r="71" spans="1:4">
      <c r="A71" s="358" t="s">
        <v>132</v>
      </c>
      <c r="B71" s="357">
        <v>0</v>
      </c>
      <c r="C71" s="357">
        <v>0</v>
      </c>
      <c r="D71" s="357">
        <v>2639.9452500000007</v>
      </c>
    </row>
    <row r="72" spans="1:4">
      <c r="A72" s="358" t="s">
        <v>133</v>
      </c>
      <c r="B72" s="357">
        <v>7319.09166</v>
      </c>
      <c r="C72" s="357">
        <v>29863.191419999999</v>
      </c>
      <c r="D72" s="357">
        <v>1592509.6303199995</v>
      </c>
    </row>
    <row r="73" spans="1:4">
      <c r="A73" s="358" t="s">
        <v>134</v>
      </c>
      <c r="B73" s="357">
        <v>7180.8776500000004</v>
      </c>
      <c r="C73" s="357">
        <v>36278.850140000002</v>
      </c>
      <c r="D73" s="357">
        <v>613662.67039999983</v>
      </c>
    </row>
    <row r="74" spans="1:4">
      <c r="A74" s="705" t="s">
        <v>257</v>
      </c>
      <c r="B74" s="706">
        <v>14499.96931</v>
      </c>
      <c r="C74" s="706">
        <v>66142.041559999998</v>
      </c>
      <c r="D74" s="706">
        <v>2208812.2459699996</v>
      </c>
    </row>
    <row r="75" spans="1:4">
      <c r="A75" s="358" t="s">
        <v>135</v>
      </c>
      <c r="B75" s="357">
        <v>0</v>
      </c>
      <c r="C75" s="357">
        <v>292.74457000000001</v>
      </c>
      <c r="D75" s="357">
        <v>3028.4991599999998</v>
      </c>
    </row>
    <row r="76" spans="1:4">
      <c r="A76" s="358" t="s">
        <v>136</v>
      </c>
      <c r="B76" s="357">
        <v>10517.69651</v>
      </c>
      <c r="C76" s="357">
        <v>40017.990939999996</v>
      </c>
      <c r="D76" s="357">
        <v>2126508.7385100001</v>
      </c>
    </row>
    <row r="77" spans="1:4">
      <c r="A77" s="358" t="s">
        <v>137</v>
      </c>
      <c r="B77" s="357">
        <v>17584.088379999997</v>
      </c>
      <c r="C77" s="357">
        <v>76744.562030000001</v>
      </c>
      <c r="D77" s="357">
        <v>1251836.0027300001</v>
      </c>
    </row>
    <row r="78" spans="1:4">
      <c r="A78" s="705" t="s">
        <v>258</v>
      </c>
      <c r="B78" s="706">
        <v>28101.784889999995</v>
      </c>
      <c r="C78" s="706">
        <v>117055.29754</v>
      </c>
      <c r="D78" s="706">
        <v>3381373.2404000005</v>
      </c>
    </row>
    <row r="79" spans="1:4">
      <c r="A79" s="359" t="s">
        <v>259</v>
      </c>
      <c r="B79" s="360">
        <v>0</v>
      </c>
      <c r="C79" s="360">
        <v>293.27696000000003</v>
      </c>
      <c r="D79" s="360">
        <v>8563.7355699999989</v>
      </c>
    </row>
    <row r="80" spans="1:4">
      <c r="A80" s="359" t="s">
        <v>260</v>
      </c>
      <c r="B80" s="360">
        <v>36563.46542</v>
      </c>
      <c r="C80" s="360">
        <v>153165.94532999999</v>
      </c>
      <c r="D80" s="360">
        <v>7507094.2638899982</v>
      </c>
    </row>
    <row r="81" spans="1:5">
      <c r="A81" s="359" t="s">
        <v>261</v>
      </c>
      <c r="B81" s="360">
        <v>47723.521099999998</v>
      </c>
      <c r="C81" s="360">
        <v>230862.71919</v>
      </c>
      <c r="D81" s="360">
        <v>3657641.6334499996</v>
      </c>
    </row>
    <row r="82" spans="1:5">
      <c r="A82" s="707" t="s">
        <v>633</v>
      </c>
      <c r="B82" s="708">
        <v>84286.986520000006</v>
      </c>
      <c r="C82" s="708">
        <v>384321.94147999998</v>
      </c>
      <c r="D82" s="708">
        <v>11173299.632909998</v>
      </c>
    </row>
    <row r="83" spans="1:5">
      <c r="A83" s="17" t="s">
        <v>630</v>
      </c>
    </row>
    <row r="85" spans="1:5">
      <c r="A85" s="634" t="s">
        <v>87</v>
      </c>
      <c r="E85" s="14" t="s">
        <v>859</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697</v>
      </c>
      <c r="G1" s="140" t="str">
        <f>Naslovnica!A20</f>
        <v>Travanj 2021.</v>
      </c>
    </row>
    <row r="2" spans="1:10" ht="12.75" customHeight="1">
      <c r="A2" s="547" t="s">
        <v>997</v>
      </c>
      <c r="G2" s="549" t="str">
        <f>Naslovnica!A24</f>
        <v>April 2021</v>
      </c>
    </row>
    <row r="3" spans="1:10" ht="12.75" customHeight="1">
      <c r="E3" s="14" t="s">
        <v>344</v>
      </c>
      <c r="F3" s="319"/>
      <c r="G3" s="319"/>
    </row>
    <row r="4" spans="1:10" ht="16.5" customHeight="1">
      <c r="A4" s="1087" t="s">
        <v>613</v>
      </c>
      <c r="B4" s="1094" t="s">
        <v>612</v>
      </c>
      <c r="C4" s="1094"/>
      <c r="D4" s="1094"/>
      <c r="E4" s="1094"/>
      <c r="F4" s="271"/>
      <c r="G4" s="271"/>
    </row>
    <row r="5" spans="1:10" ht="12.75" customHeight="1">
      <c r="A5" s="1087"/>
      <c r="B5" s="1092" t="str">
        <f>Naslovnica!A20</f>
        <v>Travanj 2021.</v>
      </c>
      <c r="C5" s="1092"/>
      <c r="D5" s="1093" t="s">
        <v>17</v>
      </c>
      <c r="E5" s="1093"/>
    </row>
    <row r="6" spans="1:10" ht="12.75" customHeight="1">
      <c r="A6" s="1087"/>
      <c r="B6" s="1090" t="str">
        <f>Naslovnica!A24</f>
        <v>April 2021</v>
      </c>
      <c r="C6" s="1090"/>
      <c r="D6" s="1091" t="s">
        <v>45</v>
      </c>
      <c r="E6" s="1091"/>
    </row>
    <row r="7" spans="1:10" ht="12.75" customHeight="1">
      <c r="A7" s="1087"/>
      <c r="B7" s="772" t="s">
        <v>27</v>
      </c>
      <c r="C7" s="715" t="s">
        <v>28</v>
      </c>
      <c r="D7" s="715" t="s">
        <v>156</v>
      </c>
      <c r="E7" s="715" t="s">
        <v>154</v>
      </c>
    </row>
    <row r="8" spans="1:10" ht="12.75" customHeight="1">
      <c r="A8" s="1087"/>
      <c r="B8" s="771" t="s">
        <v>29</v>
      </c>
      <c r="C8" s="716" t="s">
        <v>30</v>
      </c>
      <c r="D8" s="716" t="s">
        <v>29</v>
      </c>
      <c r="E8" s="716" t="s">
        <v>155</v>
      </c>
    </row>
    <row r="9" spans="1:10" ht="12.75" customHeight="1">
      <c r="A9" s="367" t="s">
        <v>126</v>
      </c>
      <c r="B9" s="368">
        <v>413616.61986999999</v>
      </c>
      <c r="C9" s="369">
        <v>3.3197784516378966E-3</v>
      </c>
      <c r="D9" s="368">
        <v>7605.7832599999965</v>
      </c>
      <c r="E9" s="369">
        <v>1.8732956301129144E-2</v>
      </c>
      <c r="G9" s="135"/>
      <c r="H9" s="863"/>
      <c r="I9" s="846"/>
      <c r="J9" s="77"/>
    </row>
    <row r="10" spans="1:10" ht="12.75" customHeight="1">
      <c r="A10" s="367" t="s">
        <v>127</v>
      </c>
      <c r="B10" s="368">
        <v>43821822.063269995</v>
      </c>
      <c r="C10" s="369">
        <v>0.3517236339363683</v>
      </c>
      <c r="D10" s="368">
        <v>293398.43429999053</v>
      </c>
      <c r="E10" s="369">
        <v>6.7403873110791768E-3</v>
      </c>
      <c r="G10" s="135"/>
      <c r="H10" s="863"/>
      <c r="I10" s="846"/>
      <c r="J10" s="77"/>
    </row>
    <row r="11" spans="1:10" ht="12.75" customHeight="1">
      <c r="A11" s="367" t="s">
        <v>128</v>
      </c>
      <c r="B11" s="368">
        <v>3066872.1478599999</v>
      </c>
      <c r="C11" s="369">
        <v>2.4615394017759883E-2</v>
      </c>
      <c r="D11" s="368">
        <v>28052.578059999738</v>
      </c>
      <c r="E11" s="369">
        <v>9.2314062798555252E-3</v>
      </c>
      <c r="G11" s="135"/>
      <c r="H11" s="863"/>
      <c r="I11" s="846"/>
      <c r="J11" s="77"/>
    </row>
    <row r="12" spans="1:10" ht="12.75" customHeight="1">
      <c r="A12" s="717" t="s">
        <v>614</v>
      </c>
      <c r="B12" s="718">
        <v>47302310.830999993</v>
      </c>
      <c r="C12" s="719">
        <v>0.37965880640576605</v>
      </c>
      <c r="D12" s="718">
        <v>329056.7956199944</v>
      </c>
      <c r="E12" s="719">
        <v>7.0051948151632626E-3</v>
      </c>
      <c r="G12" s="135"/>
      <c r="H12" s="863"/>
      <c r="I12" s="846"/>
      <c r="J12" s="77"/>
    </row>
    <row r="13" spans="1:10" ht="12.75" customHeight="1">
      <c r="A13" s="367" t="s">
        <v>129</v>
      </c>
      <c r="B13" s="368">
        <v>191408.86406999998</v>
      </c>
      <c r="C13" s="369">
        <v>1.5362898681193973E-3</v>
      </c>
      <c r="D13" s="368">
        <v>7734.0472499999742</v>
      </c>
      <c r="E13" s="369">
        <v>4.2107281683472664E-2</v>
      </c>
      <c r="G13" s="135"/>
      <c r="H13" s="863"/>
      <c r="I13" s="846"/>
      <c r="J13" s="77"/>
    </row>
    <row r="14" spans="1:10" ht="12.75" customHeight="1">
      <c r="A14" s="367" t="s">
        <v>130</v>
      </c>
      <c r="B14" s="368">
        <v>16876140.58526</v>
      </c>
      <c r="C14" s="369">
        <v>0.13545163605700039</v>
      </c>
      <c r="D14" s="368">
        <v>182252.42813999951</v>
      </c>
      <c r="E14" s="369">
        <v>1.0917314553965607E-2</v>
      </c>
      <c r="G14" s="135"/>
      <c r="H14" s="863"/>
      <c r="I14" s="846"/>
      <c r="J14" s="77"/>
    </row>
    <row r="15" spans="1:10" ht="12.75" customHeight="1">
      <c r="A15" s="367" t="s">
        <v>131</v>
      </c>
      <c r="B15" s="368">
        <v>829741.32997000008</v>
      </c>
      <c r="C15" s="369">
        <v>6.6596873900607173E-3</v>
      </c>
      <c r="D15" s="368">
        <v>6469.822310000076</v>
      </c>
      <c r="E15" s="862">
        <v>7.858673900168478E-3</v>
      </c>
      <c r="G15" s="135"/>
      <c r="H15" s="863"/>
      <c r="I15" s="846"/>
      <c r="J15" s="77"/>
    </row>
    <row r="16" spans="1:10" ht="12.75" customHeight="1">
      <c r="A16" s="720" t="s">
        <v>615</v>
      </c>
      <c r="B16" s="718">
        <v>17897290.779299997</v>
      </c>
      <c r="C16" s="719">
        <v>0.14364761331518047</v>
      </c>
      <c r="D16" s="718">
        <v>196456.29769999534</v>
      </c>
      <c r="E16" s="719">
        <v>1.1098702600954358E-2</v>
      </c>
      <c r="G16" s="135"/>
      <c r="H16" s="863"/>
      <c r="I16" s="846"/>
      <c r="J16" s="77"/>
    </row>
    <row r="17" spans="1:10" ht="12.75" customHeight="1">
      <c r="A17" s="367" t="s">
        <v>132</v>
      </c>
      <c r="B17" s="368">
        <v>215824.6912</v>
      </c>
      <c r="C17" s="369">
        <v>1.7322566955901254E-3</v>
      </c>
      <c r="D17" s="368">
        <v>8435.1277999999875</v>
      </c>
      <c r="E17" s="369">
        <v>4.067286541189552E-2</v>
      </c>
      <c r="G17" s="135"/>
      <c r="H17" s="863"/>
      <c r="I17" s="846"/>
      <c r="J17" s="77"/>
    </row>
    <row r="18" spans="1:10" ht="12.75" customHeight="1">
      <c r="A18" s="367" t="s">
        <v>133</v>
      </c>
      <c r="B18" s="368">
        <v>20203331.420119997</v>
      </c>
      <c r="C18" s="369">
        <v>0.16215640541933146</v>
      </c>
      <c r="D18" s="368">
        <v>212641.5084999986</v>
      </c>
      <c r="E18" s="369">
        <v>1.0637027008077116E-2</v>
      </c>
      <c r="G18" s="135"/>
      <c r="H18" s="863"/>
      <c r="I18" s="846"/>
      <c r="J18" s="77"/>
    </row>
    <row r="19" spans="1:10" ht="12.75" customHeight="1">
      <c r="A19" s="367" t="s">
        <v>134</v>
      </c>
      <c r="B19" s="368">
        <v>1247483.90527</v>
      </c>
      <c r="C19" s="369">
        <v>1.001258167232756E-2</v>
      </c>
      <c r="D19" s="368">
        <v>15130.467569999862</v>
      </c>
      <c r="E19" s="369">
        <v>1.2277701434613153E-2</v>
      </c>
      <c r="G19" s="135"/>
      <c r="H19" s="863"/>
      <c r="I19" s="846"/>
      <c r="J19" s="77"/>
    </row>
    <row r="20" spans="1:10" ht="12.75" customHeight="1">
      <c r="A20" s="717" t="s">
        <v>616</v>
      </c>
      <c r="B20" s="718">
        <v>21666640.016589995</v>
      </c>
      <c r="C20" s="719">
        <v>0.17390124378724914</v>
      </c>
      <c r="D20" s="718">
        <v>236207.10386999696</v>
      </c>
      <c r="E20" s="719">
        <v>1.1022040704077307E-2</v>
      </c>
      <c r="G20" s="135"/>
      <c r="H20" s="863"/>
      <c r="I20" s="846"/>
      <c r="J20" s="77"/>
    </row>
    <row r="21" spans="1:10" ht="12.75" customHeight="1">
      <c r="A21" s="367" t="s">
        <v>135</v>
      </c>
      <c r="B21" s="368">
        <v>294045.36157000001</v>
      </c>
      <c r="C21" s="369">
        <v>2.3600730924472272E-3</v>
      </c>
      <c r="D21" s="368">
        <v>1933.1314000000129</v>
      </c>
      <c r="E21" s="369">
        <v>6.6177694746809568E-3</v>
      </c>
      <c r="G21" s="135"/>
      <c r="H21" s="863"/>
      <c r="I21" s="846"/>
      <c r="J21" s="77"/>
    </row>
    <row r="22" spans="1:10" ht="12.75" customHeight="1">
      <c r="A22" s="367" t="s">
        <v>136</v>
      </c>
      <c r="B22" s="368">
        <v>34894870.475680001</v>
      </c>
      <c r="C22" s="369">
        <v>0.28007394653113193</v>
      </c>
      <c r="D22" s="368">
        <v>38083.285849995911</v>
      </c>
      <c r="E22" s="369">
        <v>1.0925644306400972E-3</v>
      </c>
      <c r="G22" s="135"/>
      <c r="H22" s="863"/>
      <c r="I22" s="846"/>
      <c r="J22" s="77"/>
    </row>
    <row r="23" spans="1:10" ht="12.75" customHeight="1">
      <c r="A23" s="367" t="s">
        <v>137</v>
      </c>
      <c r="B23" s="368">
        <v>2536475.9522199999</v>
      </c>
      <c r="C23" s="369">
        <v>2.0358316868225101E-2</v>
      </c>
      <c r="D23" s="368">
        <v>18668.440739999991</v>
      </c>
      <c r="E23" s="369">
        <v>7.4145623344441525E-3</v>
      </c>
      <c r="G23" s="135"/>
      <c r="H23" s="863"/>
      <c r="I23" s="846"/>
      <c r="J23" s="77"/>
    </row>
    <row r="24" spans="1:10" ht="12.75" customHeight="1">
      <c r="A24" s="717" t="s">
        <v>617</v>
      </c>
      <c r="B24" s="718">
        <v>37725391.789470002</v>
      </c>
      <c r="C24" s="719">
        <v>0.30279233649180431</v>
      </c>
      <c r="D24" s="718">
        <v>58684.857989996672</v>
      </c>
      <c r="E24" s="719">
        <v>1.5580034139099919E-3</v>
      </c>
      <c r="G24" s="135"/>
      <c r="H24" s="863"/>
      <c r="I24" s="846"/>
      <c r="J24" s="77"/>
    </row>
    <row r="25" spans="1:10" ht="12.75" customHeight="1">
      <c r="A25" s="370" t="s">
        <v>618</v>
      </c>
      <c r="B25" s="371">
        <v>1114895.5367099999</v>
      </c>
      <c r="C25" s="372">
        <v>8.9483981077946462E-3</v>
      </c>
      <c r="D25" s="371">
        <v>25708.089709999971</v>
      </c>
      <c r="E25" s="372">
        <v>2.3602998529600239E-2</v>
      </c>
      <c r="G25" s="135"/>
      <c r="H25" s="863"/>
      <c r="I25" s="846"/>
      <c r="J25" s="77"/>
    </row>
    <row r="26" spans="1:10" ht="12.75" customHeight="1">
      <c r="A26" s="370" t="s">
        <v>619</v>
      </c>
      <c r="B26" s="371">
        <v>115796164.54433</v>
      </c>
      <c r="C26" s="372">
        <v>0.92940562194383214</v>
      </c>
      <c r="D26" s="371">
        <v>726375.65678998828</v>
      </c>
      <c r="E26" s="372">
        <v>6.3124792685584907E-3</v>
      </c>
      <c r="G26" s="135"/>
      <c r="H26" s="863"/>
      <c r="I26" s="846"/>
      <c r="J26" s="77"/>
    </row>
    <row r="27" spans="1:10" ht="12.75" customHeight="1">
      <c r="A27" s="370" t="s">
        <v>620</v>
      </c>
      <c r="B27" s="371">
        <v>7680573.3353199996</v>
      </c>
      <c r="C27" s="372">
        <v>6.1645979948373258E-2</v>
      </c>
      <c r="D27" s="371">
        <v>68321.308679999784</v>
      </c>
      <c r="E27" s="372">
        <v>8.9751769175403506E-3</v>
      </c>
      <c r="G27" s="135"/>
      <c r="H27" s="863"/>
      <c r="I27" s="846"/>
      <c r="J27" s="77"/>
    </row>
    <row r="28" spans="1:10" ht="18.75" customHeight="1">
      <c r="A28" s="707" t="s">
        <v>621</v>
      </c>
      <c r="B28" s="721">
        <v>124591633.41635999</v>
      </c>
      <c r="C28" s="722">
        <v>1</v>
      </c>
      <c r="D28" s="721">
        <v>820405.05517998338</v>
      </c>
      <c r="E28" s="722">
        <v>6.6283987485842299E-3</v>
      </c>
      <c r="G28" s="864"/>
      <c r="H28" s="77"/>
      <c r="I28" s="846"/>
      <c r="J28" s="77"/>
    </row>
    <row r="29" spans="1:10" ht="12.75" customHeight="1">
      <c r="A29" s="20" t="s">
        <v>622</v>
      </c>
    </row>
    <row r="30" spans="1:10" ht="12.75" customHeight="1">
      <c r="C30" s="77"/>
    </row>
    <row r="31" spans="1:10" ht="12.75" customHeight="1"/>
    <row r="32" spans="1:10" s="271" customFormat="1" ht="12.75" customHeight="1">
      <c r="A32" s="154" t="s">
        <v>699</v>
      </c>
      <c r="I32" s="140" t="str">
        <f>Naslovnica!A20</f>
        <v>Travanj 2021.</v>
      </c>
    </row>
    <row r="33" spans="1:9" s="271" customFormat="1" ht="12.75" customHeight="1">
      <c r="A33" s="575" t="s">
        <v>998</v>
      </c>
      <c r="I33" s="549" t="str">
        <f>Naslovnica!A24</f>
        <v>April 2021</v>
      </c>
    </row>
    <row r="34" spans="1:9" s="271" customFormat="1" ht="12.75" customHeight="1"/>
    <row r="35" spans="1:9" s="271" customFormat="1" ht="15" customHeight="1">
      <c r="A35" s="751"/>
      <c r="B35" s="1086" t="s">
        <v>1008</v>
      </c>
      <c r="C35" s="1086"/>
      <c r="D35" s="1086"/>
      <c r="E35" s="1086"/>
      <c r="F35" s="1086" t="s">
        <v>1007</v>
      </c>
      <c r="G35" s="1086"/>
      <c r="H35" s="1086"/>
      <c r="I35" s="1086"/>
    </row>
    <row r="36" spans="1:9" s="271" customFormat="1" ht="22.5">
      <c r="A36" s="1087" t="s">
        <v>590</v>
      </c>
      <c r="B36" s="830" t="s">
        <v>68</v>
      </c>
      <c r="C36" s="829" t="s">
        <v>106</v>
      </c>
      <c r="D36" s="829" t="s">
        <v>108</v>
      </c>
      <c r="E36" s="829" t="s">
        <v>110</v>
      </c>
      <c r="F36" s="829" t="s">
        <v>684</v>
      </c>
      <c r="G36" s="827" t="s">
        <v>60</v>
      </c>
      <c r="H36" s="827" t="s">
        <v>50</v>
      </c>
      <c r="I36" s="827" t="s">
        <v>683</v>
      </c>
    </row>
    <row r="37" spans="1:9" s="271" customFormat="1" ht="34.5" customHeight="1">
      <c r="A37" s="1087"/>
      <c r="B37" s="736" t="s">
        <v>679</v>
      </c>
      <c r="C37" s="828" t="s">
        <v>107</v>
      </c>
      <c r="D37" s="828" t="s">
        <v>109</v>
      </c>
      <c r="E37" s="828" t="s">
        <v>111</v>
      </c>
      <c r="F37" s="828" t="s">
        <v>264</v>
      </c>
      <c r="G37" s="828" t="s">
        <v>51</v>
      </c>
      <c r="H37" s="828" t="s">
        <v>52</v>
      </c>
      <c r="I37" s="831" t="s">
        <v>682</v>
      </c>
    </row>
    <row r="38" spans="1:9" s="271" customFormat="1">
      <c r="A38" s="373" t="s">
        <v>126</v>
      </c>
      <c r="B38" s="374">
        <v>155.5324</v>
      </c>
      <c r="C38" s="375">
        <v>154.92019999999999</v>
      </c>
      <c r="D38" s="374">
        <v>156.00550000000001</v>
      </c>
      <c r="E38" s="832">
        <v>1.0853000000000179</v>
      </c>
      <c r="F38" s="833">
        <v>5.5445360200885307E-3</v>
      </c>
      <c r="G38" s="768">
        <v>4.1216905572262208E-2</v>
      </c>
      <c r="H38" s="768">
        <v>0.11923041772779519</v>
      </c>
      <c r="I38" s="768">
        <v>6.8187650539189626E-2</v>
      </c>
    </row>
    <row r="39" spans="1:9" s="271" customFormat="1">
      <c r="A39" s="373" t="s">
        <v>129</v>
      </c>
      <c r="B39" s="374">
        <v>163.54140000000001</v>
      </c>
      <c r="C39" s="375">
        <v>162.4365</v>
      </c>
      <c r="D39" s="374">
        <v>164.20840000000001</v>
      </c>
      <c r="E39" s="832">
        <v>1.7719000000000165</v>
      </c>
      <c r="F39" s="833">
        <v>9.8876004846233378E-3</v>
      </c>
      <c r="G39" s="768">
        <v>6.5286509070230592E-2</v>
      </c>
      <c r="H39" s="768">
        <v>0.16094504689456612</v>
      </c>
      <c r="I39" s="768">
        <v>7.6228038165158774E-2</v>
      </c>
    </row>
    <row r="40" spans="1:9" s="271" customFormat="1">
      <c r="A40" s="373" t="s">
        <v>132</v>
      </c>
      <c r="B40" s="374">
        <v>172.26220000000001</v>
      </c>
      <c r="C40" s="375">
        <v>171.352</v>
      </c>
      <c r="D40" s="374">
        <v>173.0394</v>
      </c>
      <c r="E40" s="832">
        <v>1.6873999999999967</v>
      </c>
      <c r="F40" s="833">
        <v>7.8911262129675031E-3</v>
      </c>
      <c r="G40" s="768">
        <v>5.7305911409870625E-2</v>
      </c>
      <c r="H40" s="768">
        <v>0.17168352025661626</v>
      </c>
      <c r="I40" s="768">
        <v>8.4610671651658809E-2</v>
      </c>
    </row>
    <row r="41" spans="1:9" s="271" customFormat="1">
      <c r="A41" s="373" t="s">
        <v>135</v>
      </c>
      <c r="B41" s="374">
        <v>159.1088</v>
      </c>
      <c r="C41" s="375">
        <v>158.9648</v>
      </c>
      <c r="D41" s="374">
        <v>159.93090000000001</v>
      </c>
      <c r="E41" s="832">
        <v>0.96610000000001151</v>
      </c>
      <c r="F41" s="833">
        <v>-6.3312765059386766E-4</v>
      </c>
      <c r="G41" s="768">
        <v>5.2036215550364417E-2</v>
      </c>
      <c r="H41" s="768">
        <v>0.14146167885306316</v>
      </c>
      <c r="I41" s="768">
        <v>7.182057099213246E-2</v>
      </c>
    </row>
    <row r="42" spans="1:9" s="271" customFormat="1">
      <c r="A42" s="723" t="s">
        <v>138</v>
      </c>
      <c r="B42" s="724">
        <v>161.08926262820228</v>
      </c>
      <c r="C42" s="725">
        <v>160.59264992539175</v>
      </c>
      <c r="D42" s="724">
        <v>161.70601198714618</v>
      </c>
      <c r="E42" s="834">
        <v>1.1133620617544295</v>
      </c>
      <c r="F42" s="835">
        <v>5.4996659294597183E-3</v>
      </c>
      <c r="G42" s="816">
        <v>5.2866769371715305E-2</v>
      </c>
      <c r="H42" s="816">
        <v>0.14521776133557052</v>
      </c>
      <c r="I42" s="816">
        <v>7.380254734756897E-2</v>
      </c>
    </row>
    <row r="43" spans="1:9" s="271" customFormat="1">
      <c r="A43" s="373" t="s">
        <v>127</v>
      </c>
      <c r="B43" s="374">
        <v>271.1225</v>
      </c>
      <c r="C43" s="375">
        <v>270.54660000000001</v>
      </c>
      <c r="D43" s="374">
        <v>271.6497</v>
      </c>
      <c r="E43" s="832">
        <v>1.1030999999999835</v>
      </c>
      <c r="F43" s="833">
        <v>3.3699478076278933E-3</v>
      </c>
      <c r="G43" s="769">
        <v>2.6427073316625194E-2</v>
      </c>
      <c r="H43" s="769">
        <v>6.9512546301592426E-2</v>
      </c>
      <c r="I43" s="769">
        <v>5.3857188333065187E-2</v>
      </c>
    </row>
    <row r="44" spans="1:9" s="271" customFormat="1">
      <c r="A44" s="373" t="s">
        <v>130</v>
      </c>
      <c r="B44" s="374">
        <v>294.5444</v>
      </c>
      <c r="C44" s="375">
        <v>293.19290000000001</v>
      </c>
      <c r="D44" s="374">
        <v>295.30759999999998</v>
      </c>
      <c r="E44" s="832">
        <v>2.1146999999999707</v>
      </c>
      <c r="F44" s="833">
        <v>6.7759996171750103E-3</v>
      </c>
      <c r="G44" s="769">
        <v>4.5893790138335389E-2</v>
      </c>
      <c r="H44" s="769">
        <v>0.10406523385974364</v>
      </c>
      <c r="I44" s="769">
        <v>5.845977021524229E-2</v>
      </c>
    </row>
    <row r="45" spans="1:9" s="271" customFormat="1">
      <c r="A45" s="373" t="s">
        <v>133</v>
      </c>
      <c r="B45" s="374">
        <v>266.04649999999998</v>
      </c>
      <c r="C45" s="375">
        <v>264.80840000000001</v>
      </c>
      <c r="D45" s="374">
        <v>266.89569999999998</v>
      </c>
      <c r="E45" s="832">
        <v>2.0872999999999706</v>
      </c>
      <c r="F45" s="833">
        <v>7.04886702199925E-3</v>
      </c>
      <c r="G45" s="769">
        <v>3.7631758150810768E-2</v>
      </c>
      <c r="H45" s="769">
        <v>9.536084596483585E-2</v>
      </c>
      <c r="I45" s="769">
        <v>5.2810173283944106E-2</v>
      </c>
    </row>
    <row r="46" spans="1:9" s="271" customFormat="1">
      <c r="A46" s="373" t="s">
        <v>136</v>
      </c>
      <c r="B46" s="374">
        <v>279.55619999999999</v>
      </c>
      <c r="C46" s="375">
        <v>279.50799999999998</v>
      </c>
      <c r="D46" s="374">
        <v>280.79320000000001</v>
      </c>
      <c r="E46" s="832">
        <v>1.2852000000000317</v>
      </c>
      <c r="F46" s="833">
        <v>-2.364224800129433E-3</v>
      </c>
      <c r="G46" s="769">
        <v>2.76819127583392E-2</v>
      </c>
      <c r="H46" s="769">
        <v>6.0271223159101828E-2</v>
      </c>
      <c r="I46" s="769">
        <v>5.5556405428591082E-2</v>
      </c>
    </row>
    <row r="47" spans="1:9" s="271" customFormat="1">
      <c r="A47" s="723" t="s">
        <v>139</v>
      </c>
      <c r="B47" s="724">
        <v>276.19185647070924</v>
      </c>
      <c r="C47" s="725">
        <v>275.8700769757271</v>
      </c>
      <c r="D47" s="724">
        <v>276.92559347091287</v>
      </c>
      <c r="E47" s="834">
        <v>1.0555164951857705</v>
      </c>
      <c r="F47" s="835">
        <v>2.7352646600140584E-3</v>
      </c>
      <c r="G47" s="816">
        <v>3.1757730060806066E-2</v>
      </c>
      <c r="H47" s="816">
        <v>7.6059492951573882E-2</v>
      </c>
      <c r="I47" s="816">
        <v>5.4884459611991954E-2</v>
      </c>
    </row>
    <row r="48" spans="1:9" s="271" customFormat="1">
      <c r="A48" s="373" t="s">
        <v>128</v>
      </c>
      <c r="B48" s="374">
        <v>133.72929999999999</v>
      </c>
      <c r="C48" s="375">
        <v>133.72929999999999</v>
      </c>
      <c r="D48" s="374">
        <v>133.82679999999999</v>
      </c>
      <c r="E48" s="832">
        <v>9.7499999999996589E-2</v>
      </c>
      <c r="F48" s="833">
        <v>-2.7062284370793499E-4</v>
      </c>
      <c r="G48" s="769">
        <v>3.8229995496170677E-3</v>
      </c>
      <c r="H48" s="769">
        <v>2.3956245223988315E-2</v>
      </c>
      <c r="I48" s="769">
        <v>4.4362693477562276E-2</v>
      </c>
    </row>
    <row r="49" spans="1:9" s="271" customFormat="1">
      <c r="A49" s="373" t="s">
        <v>131</v>
      </c>
      <c r="B49" s="374">
        <v>142.45570000000001</v>
      </c>
      <c r="C49" s="375">
        <v>142.45570000000001</v>
      </c>
      <c r="D49" s="374">
        <v>142.62379999999999</v>
      </c>
      <c r="E49" s="832">
        <v>0.16809999999998126</v>
      </c>
      <c r="F49" s="833">
        <v>-5.8930950465030385E-4</v>
      </c>
      <c r="G49" s="769">
        <v>2.6859223461561665E-3</v>
      </c>
      <c r="H49" s="769">
        <v>2.9677672103610053E-2</v>
      </c>
      <c r="I49" s="769">
        <v>5.426882847097092E-2</v>
      </c>
    </row>
    <row r="50" spans="1:9" s="271" customFormat="1">
      <c r="A50" s="373" t="s">
        <v>134</v>
      </c>
      <c r="B50" s="374">
        <v>138.31270000000001</v>
      </c>
      <c r="C50" s="375">
        <v>138.31270000000001</v>
      </c>
      <c r="D50" s="374">
        <v>138.5361</v>
      </c>
      <c r="E50" s="832">
        <v>0.22339999999999804</v>
      </c>
      <c r="F50" s="833">
        <v>-1.1150663226137114E-3</v>
      </c>
      <c r="G50" s="769">
        <v>-3.3995150755308234E-3</v>
      </c>
      <c r="H50" s="769">
        <v>3.1232362363996735E-2</v>
      </c>
      <c r="I50" s="769">
        <v>4.963207005672432E-2</v>
      </c>
    </row>
    <row r="51" spans="1:9" s="271" customFormat="1">
      <c r="A51" s="373" t="s">
        <v>137</v>
      </c>
      <c r="B51" s="374">
        <v>140.7715</v>
      </c>
      <c r="C51" s="375">
        <v>140.7715</v>
      </c>
      <c r="D51" s="374">
        <v>140.95189999999999</v>
      </c>
      <c r="E51" s="832">
        <v>0.18039999999999168</v>
      </c>
      <c r="F51" s="833">
        <v>-1.0949024238287031E-3</v>
      </c>
      <c r="G51" s="769">
        <v>1.0474726256219924E-3</v>
      </c>
      <c r="H51" s="769">
        <v>1.5025124794772582E-2</v>
      </c>
      <c r="I51" s="769">
        <v>5.2397925720563787E-2</v>
      </c>
    </row>
    <row r="52" spans="1:9" s="271" customFormat="1">
      <c r="A52" s="723" t="s">
        <v>140</v>
      </c>
      <c r="B52" s="724">
        <v>137.74211806427857</v>
      </c>
      <c r="C52" s="725">
        <v>137.74211806427857</v>
      </c>
      <c r="D52" s="724">
        <v>137.89206801560385</v>
      </c>
      <c r="E52" s="834">
        <v>0.14994995132528288</v>
      </c>
      <c r="F52" s="835">
        <v>-7.3841429242005319E-4</v>
      </c>
      <c r="G52" s="816">
        <v>1.5101531373611365E-3</v>
      </c>
      <c r="H52" s="816">
        <v>2.2471569619941345E-2</v>
      </c>
      <c r="I52" s="816">
        <v>4.8984259528314533E-2</v>
      </c>
    </row>
    <row r="53" spans="1:9" s="271" customFormat="1" ht="12.75" customHeight="1">
      <c r="A53" s="23" t="s">
        <v>589</v>
      </c>
      <c r="G53" s="766"/>
      <c r="H53" s="766"/>
      <c r="I53" s="766"/>
    </row>
    <row r="54" spans="1:9" s="271" customFormat="1" ht="25.5" customHeight="1">
      <c r="A54" s="1089" t="s">
        <v>141</v>
      </c>
      <c r="B54" s="1089"/>
      <c r="C54" s="1089"/>
      <c r="D54" s="1089"/>
      <c r="E54" s="1089"/>
      <c r="F54" s="1089"/>
      <c r="G54" s="1089"/>
      <c r="H54" s="1089"/>
      <c r="I54" s="1089"/>
    </row>
    <row r="55" spans="1:9" s="271" customFormat="1" ht="21.75" customHeight="1">
      <c r="A55" s="1088" t="s">
        <v>189</v>
      </c>
      <c r="B55" s="1088"/>
      <c r="C55" s="1088"/>
      <c r="D55" s="1088"/>
      <c r="E55" s="1088"/>
      <c r="F55" s="1088"/>
      <c r="G55" s="1088"/>
      <c r="H55" s="1088"/>
      <c r="I55" s="1088"/>
    </row>
    <row r="56" spans="1:9" s="271" customFormat="1" ht="12.75" customHeight="1">
      <c r="A56" s="181" t="s">
        <v>142</v>
      </c>
      <c r="B56" s="181"/>
      <c r="C56" s="181"/>
      <c r="D56" s="181"/>
      <c r="E56" s="181"/>
    </row>
    <row r="57" spans="1:9" s="271" customFormat="1" ht="10.5" customHeight="1">
      <c r="A57" s="576" t="s">
        <v>1010</v>
      </c>
      <c r="B57" s="182"/>
      <c r="C57" s="182"/>
      <c r="D57" s="182"/>
      <c r="E57" s="182"/>
      <c r="F57" s="140"/>
    </row>
    <row r="58" spans="1:9" s="271" customFormat="1" ht="12.75" customHeight="1">
      <c r="F58" s="182"/>
    </row>
    <row r="59" spans="1:9" s="271" customFormat="1" ht="12.75" customHeight="1">
      <c r="A59" s="181"/>
    </row>
    <row r="60" spans="1:9" s="271" customFormat="1" ht="12.75" customHeight="1">
      <c r="A60" s="634" t="s">
        <v>87</v>
      </c>
    </row>
    <row r="61" spans="1:9" s="271" customFormat="1" ht="12.75" customHeight="1"/>
    <row r="62" spans="1:9" s="271" customFormat="1" ht="12.75" customHeight="1"/>
    <row r="63" spans="1:9" s="271" customFormat="1" ht="12.75" customHeight="1">
      <c r="I63" s="68" t="s">
        <v>860</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700</v>
      </c>
      <c r="AG1" s="140" t="str">
        <f>Naslovnica!A20</f>
        <v>Travanj 2021.</v>
      </c>
    </row>
    <row r="2" spans="1:35" ht="12.75" customHeight="1">
      <c r="A2" s="571" t="s">
        <v>999</v>
      </c>
      <c r="AG2" s="549" t="str">
        <f>Naslovnica!A24</f>
        <v>April 2021</v>
      </c>
    </row>
    <row r="3" spans="1:35" ht="12.75" customHeight="1">
      <c r="A3" s="67"/>
      <c r="AG3" s="66"/>
    </row>
    <row r="4" spans="1:35" ht="12.75" customHeight="1">
      <c r="I4" s="180"/>
      <c r="J4" s="180"/>
      <c r="K4" s="180"/>
      <c r="AG4" s="14" t="s">
        <v>565</v>
      </c>
    </row>
    <row r="5" spans="1:35" ht="15" customHeight="1">
      <c r="A5" s="726" t="s">
        <v>143</v>
      </c>
      <c r="B5" s="1095" t="s">
        <v>608</v>
      </c>
      <c r="C5" s="1095"/>
      <c r="D5" s="1095"/>
      <c r="E5" s="1095"/>
      <c r="F5" s="1095"/>
      <c r="G5" s="1095"/>
      <c r="H5" s="1095"/>
      <c r="I5" s="1095"/>
      <c r="J5" s="1096" t="s">
        <v>602</v>
      </c>
      <c r="K5" s="1096"/>
      <c r="L5" s="1095" t="s">
        <v>607</v>
      </c>
      <c r="M5" s="1095"/>
      <c r="N5" s="1095"/>
      <c r="O5" s="1095"/>
      <c r="P5" s="1095"/>
      <c r="Q5" s="1095"/>
      <c r="R5" s="1095"/>
      <c r="S5" s="1095"/>
      <c r="T5" s="1096" t="s">
        <v>603</v>
      </c>
      <c r="U5" s="1096"/>
      <c r="V5" s="1095" t="s">
        <v>606</v>
      </c>
      <c r="W5" s="1095"/>
      <c r="X5" s="1095"/>
      <c r="Y5" s="1095"/>
      <c r="Z5" s="1095"/>
      <c r="AA5" s="1095"/>
      <c r="AB5" s="1095"/>
      <c r="AC5" s="1095"/>
      <c r="AD5" s="1096" t="s">
        <v>604</v>
      </c>
      <c r="AE5" s="1096"/>
      <c r="AF5" s="1098" t="s">
        <v>605</v>
      </c>
      <c r="AG5" s="1098"/>
    </row>
    <row r="6" spans="1:35" ht="22.5" customHeight="1">
      <c r="A6" s="1097" t="s">
        <v>609</v>
      </c>
      <c r="B6" s="1086" t="s">
        <v>144</v>
      </c>
      <c r="C6" s="1086"/>
      <c r="D6" s="1086" t="s">
        <v>145</v>
      </c>
      <c r="E6" s="1086"/>
      <c r="F6" s="1086" t="s">
        <v>146</v>
      </c>
      <c r="G6" s="1086"/>
      <c r="H6" s="1086" t="s">
        <v>147</v>
      </c>
      <c r="I6" s="1086"/>
      <c r="J6" s="1096"/>
      <c r="K6" s="1096"/>
      <c r="L6" s="1086" t="s">
        <v>144</v>
      </c>
      <c r="M6" s="1086"/>
      <c r="N6" s="1086" t="s">
        <v>145</v>
      </c>
      <c r="O6" s="1086"/>
      <c r="P6" s="1086" t="s">
        <v>146</v>
      </c>
      <c r="Q6" s="1086"/>
      <c r="R6" s="1086" t="s">
        <v>147</v>
      </c>
      <c r="S6" s="1086"/>
      <c r="T6" s="1096"/>
      <c r="U6" s="1096"/>
      <c r="V6" s="1086" t="s">
        <v>144</v>
      </c>
      <c r="W6" s="1086"/>
      <c r="X6" s="1086" t="s">
        <v>145</v>
      </c>
      <c r="Y6" s="1086"/>
      <c r="Z6" s="1086" t="s">
        <v>146</v>
      </c>
      <c r="AA6" s="1086"/>
      <c r="AB6" s="1086" t="s">
        <v>147</v>
      </c>
      <c r="AC6" s="1086"/>
      <c r="AD6" s="1096"/>
      <c r="AE6" s="1096"/>
      <c r="AF6" s="1098"/>
      <c r="AG6" s="1098"/>
    </row>
    <row r="7" spans="1:35">
      <c r="A7" s="1097"/>
      <c r="B7" s="726" t="s">
        <v>31</v>
      </c>
      <c r="C7" s="726" t="s">
        <v>32</v>
      </c>
      <c r="D7" s="726" t="s">
        <v>31</v>
      </c>
      <c r="E7" s="726" t="s">
        <v>32</v>
      </c>
      <c r="F7" s="726" t="s">
        <v>31</v>
      </c>
      <c r="G7" s="726" t="s">
        <v>32</v>
      </c>
      <c r="H7" s="726" t="s">
        <v>31</v>
      </c>
      <c r="I7" s="726" t="s">
        <v>32</v>
      </c>
      <c r="J7" s="726" t="s">
        <v>31</v>
      </c>
      <c r="K7" s="726" t="s">
        <v>32</v>
      </c>
      <c r="L7" s="726" t="s">
        <v>31</v>
      </c>
      <c r="M7" s="726" t="s">
        <v>32</v>
      </c>
      <c r="N7" s="726" t="s">
        <v>31</v>
      </c>
      <c r="O7" s="726" t="s">
        <v>32</v>
      </c>
      <c r="P7" s="726" t="s">
        <v>31</v>
      </c>
      <c r="Q7" s="726" t="s">
        <v>32</v>
      </c>
      <c r="R7" s="726" t="s">
        <v>31</v>
      </c>
      <c r="S7" s="726" t="s">
        <v>32</v>
      </c>
      <c r="T7" s="726" t="s">
        <v>31</v>
      </c>
      <c r="U7" s="726" t="s">
        <v>32</v>
      </c>
      <c r="V7" s="726" t="s">
        <v>31</v>
      </c>
      <c r="W7" s="726" t="s">
        <v>32</v>
      </c>
      <c r="X7" s="726" t="s">
        <v>31</v>
      </c>
      <c r="Y7" s="726" t="s">
        <v>32</v>
      </c>
      <c r="Z7" s="726" t="s">
        <v>31</v>
      </c>
      <c r="AA7" s="726" t="s">
        <v>32</v>
      </c>
      <c r="AB7" s="726" t="s">
        <v>31</v>
      </c>
      <c r="AC7" s="726" t="s">
        <v>32</v>
      </c>
      <c r="AD7" s="726" t="s">
        <v>31</v>
      </c>
      <c r="AE7" s="726" t="s">
        <v>32</v>
      </c>
      <c r="AF7" s="726" t="s">
        <v>31</v>
      </c>
      <c r="AG7" s="726" t="s">
        <v>32</v>
      </c>
    </row>
    <row r="8" spans="1:35">
      <c r="A8" s="1097"/>
      <c r="B8" s="727" t="s">
        <v>29</v>
      </c>
      <c r="C8" s="727" t="s">
        <v>30</v>
      </c>
      <c r="D8" s="727" t="s">
        <v>29</v>
      </c>
      <c r="E8" s="727" t="s">
        <v>30</v>
      </c>
      <c r="F8" s="727" t="s">
        <v>29</v>
      </c>
      <c r="G8" s="727" t="s">
        <v>30</v>
      </c>
      <c r="H8" s="727" t="s">
        <v>29</v>
      </c>
      <c r="I8" s="727" t="s">
        <v>30</v>
      </c>
      <c r="J8" s="727" t="s">
        <v>29</v>
      </c>
      <c r="K8" s="727" t="s">
        <v>30</v>
      </c>
      <c r="L8" s="727" t="s">
        <v>29</v>
      </c>
      <c r="M8" s="727" t="s">
        <v>30</v>
      </c>
      <c r="N8" s="727" t="s">
        <v>29</v>
      </c>
      <c r="O8" s="727" t="s">
        <v>30</v>
      </c>
      <c r="P8" s="727" t="s">
        <v>29</v>
      </c>
      <c r="Q8" s="727" t="s">
        <v>30</v>
      </c>
      <c r="R8" s="727" t="s">
        <v>29</v>
      </c>
      <c r="S8" s="727" t="s">
        <v>30</v>
      </c>
      <c r="T8" s="727" t="s">
        <v>29</v>
      </c>
      <c r="U8" s="727" t="s">
        <v>30</v>
      </c>
      <c r="V8" s="727" t="s">
        <v>29</v>
      </c>
      <c r="W8" s="727" t="s">
        <v>30</v>
      </c>
      <c r="X8" s="727" t="s">
        <v>29</v>
      </c>
      <c r="Y8" s="727" t="s">
        <v>30</v>
      </c>
      <c r="Z8" s="727" t="s">
        <v>29</v>
      </c>
      <c r="AA8" s="727" t="s">
        <v>30</v>
      </c>
      <c r="AB8" s="727" t="s">
        <v>29</v>
      </c>
      <c r="AC8" s="727" t="s">
        <v>30</v>
      </c>
      <c r="AD8" s="727" t="s">
        <v>29</v>
      </c>
      <c r="AE8" s="727" t="s">
        <v>30</v>
      </c>
      <c r="AF8" s="727" t="s">
        <v>29</v>
      </c>
      <c r="AG8" s="727" t="s">
        <v>30</v>
      </c>
    </row>
    <row r="9" spans="1:35" ht="18">
      <c r="A9" s="376" t="s">
        <v>455</v>
      </c>
      <c r="B9" s="377">
        <v>10878.90539</v>
      </c>
      <c r="C9" s="378">
        <v>2.6301905840774117E-2</v>
      </c>
      <c r="D9" s="377">
        <v>3448.1421099999998</v>
      </c>
      <c r="E9" s="378">
        <v>1.801453724075695E-2</v>
      </c>
      <c r="F9" s="377">
        <v>20746.59576</v>
      </c>
      <c r="G9" s="378">
        <v>9.6127072600671937E-2</v>
      </c>
      <c r="H9" s="377">
        <v>15132.76614</v>
      </c>
      <c r="I9" s="378">
        <v>5.1464053230431649E-2</v>
      </c>
      <c r="J9" s="377">
        <v>50206.409399999997</v>
      </c>
      <c r="K9" s="378">
        <v>4.5032388907176507E-2</v>
      </c>
      <c r="L9" s="377">
        <v>284077.11811000004</v>
      </c>
      <c r="M9" s="378">
        <v>6.4825492125783618E-3</v>
      </c>
      <c r="N9" s="377">
        <v>185224.6361</v>
      </c>
      <c r="O9" s="378">
        <v>1.0975532892975504E-2</v>
      </c>
      <c r="P9" s="377">
        <v>1104202.71166</v>
      </c>
      <c r="Q9" s="378">
        <v>5.4654486861525811E-2</v>
      </c>
      <c r="R9" s="377">
        <v>921618.22255999991</v>
      </c>
      <c r="S9" s="378">
        <v>2.6411280798486481E-2</v>
      </c>
      <c r="T9" s="377">
        <v>2495122.6884300001</v>
      </c>
      <c r="U9" s="378">
        <v>2.1547541736365527E-2</v>
      </c>
      <c r="V9" s="377">
        <v>72787.107319999996</v>
      </c>
      <c r="W9" s="378">
        <v>2.3733336054060594E-2</v>
      </c>
      <c r="X9" s="377">
        <v>29563.943890000002</v>
      </c>
      <c r="Y9" s="378">
        <v>3.5630313716045588E-2</v>
      </c>
      <c r="Z9" s="377">
        <v>124412.09406999999</v>
      </c>
      <c r="AA9" s="378">
        <v>9.9730420203756276E-2</v>
      </c>
      <c r="AB9" s="377">
        <v>154087.58080000003</v>
      </c>
      <c r="AC9" s="378">
        <v>6.0748685854931109E-2</v>
      </c>
      <c r="AD9" s="377">
        <v>380850.72608000005</v>
      </c>
      <c r="AE9" s="378">
        <v>4.958623652854327E-2</v>
      </c>
      <c r="AF9" s="377">
        <v>2926179.8239099998</v>
      </c>
      <c r="AG9" s="378">
        <v>2.3486166315287806E-2</v>
      </c>
    </row>
    <row r="10" spans="1:35" ht="18">
      <c r="A10" s="376" t="s">
        <v>456</v>
      </c>
      <c r="B10" s="379">
        <v>1389.6817800000001</v>
      </c>
      <c r="C10" s="380">
        <v>3.359830609410178E-3</v>
      </c>
      <c r="D10" s="379">
        <v>532.99310000000003</v>
      </c>
      <c r="E10" s="380">
        <v>2.7845789827428235E-3</v>
      </c>
      <c r="F10" s="379">
        <v>256.06738000000001</v>
      </c>
      <c r="G10" s="380">
        <v>1.1864600782062883E-3</v>
      </c>
      <c r="H10" s="379">
        <v>365.49468000000002</v>
      </c>
      <c r="I10" s="380">
        <v>1.242987401836607E-3</v>
      </c>
      <c r="J10" s="379">
        <v>2544.2369399999998</v>
      </c>
      <c r="K10" s="380">
        <v>2.2820406542373591E-3</v>
      </c>
      <c r="L10" s="379">
        <v>74450.808449999997</v>
      </c>
      <c r="M10" s="380">
        <v>1.698943698473054E-3</v>
      </c>
      <c r="N10" s="379">
        <v>19472.859130000001</v>
      </c>
      <c r="O10" s="380">
        <v>1.1538692174091053E-3</v>
      </c>
      <c r="P10" s="379">
        <v>2423.5140000000001</v>
      </c>
      <c r="Q10" s="380">
        <v>1.1995615721011645E-4</v>
      </c>
      <c r="R10" s="379">
        <v>13906.845599999999</v>
      </c>
      <c r="S10" s="380">
        <v>3.9853552715412378E-4</v>
      </c>
      <c r="T10" s="379">
        <v>110254.02717999999</v>
      </c>
      <c r="U10" s="378">
        <v>9.5213885204109409E-4</v>
      </c>
      <c r="V10" s="379">
        <v>1556.52018</v>
      </c>
      <c r="W10" s="380">
        <v>5.0752692155299256E-4</v>
      </c>
      <c r="X10" s="379">
        <v>222.85334</v>
      </c>
      <c r="Y10" s="380">
        <v>2.6858170365944944E-4</v>
      </c>
      <c r="Z10" s="379">
        <v>864.3583000000001</v>
      </c>
      <c r="AA10" s="380">
        <v>6.9288132403834272E-4</v>
      </c>
      <c r="AB10" s="379">
        <v>1581.04279</v>
      </c>
      <c r="AC10" s="380">
        <v>6.2332260182329893E-4</v>
      </c>
      <c r="AD10" s="379">
        <v>4224.7746100000004</v>
      </c>
      <c r="AE10" s="380">
        <v>5.5005979704300049E-4</v>
      </c>
      <c r="AF10" s="379">
        <v>117023.03873</v>
      </c>
      <c r="AG10" s="378">
        <v>9.3925278544934642E-4</v>
      </c>
    </row>
    <row r="11" spans="1:35" ht="27">
      <c r="A11" s="376" t="s">
        <v>457</v>
      </c>
      <c r="B11" s="379">
        <v>401517.79691000003</v>
      </c>
      <c r="C11" s="380">
        <v>0.97074870211017472</v>
      </c>
      <c r="D11" s="379">
        <v>187593.02821000002</v>
      </c>
      <c r="E11" s="380">
        <v>0.98006447674960084</v>
      </c>
      <c r="F11" s="379">
        <v>195388.95383000001</v>
      </c>
      <c r="G11" s="380">
        <v>0.90531325560400022</v>
      </c>
      <c r="H11" s="379">
        <v>278632.28798000002</v>
      </c>
      <c r="I11" s="380">
        <v>0.9475826671514056</v>
      </c>
      <c r="J11" s="379">
        <v>1063132.0669300002</v>
      </c>
      <c r="K11" s="380">
        <v>0.95357101353840623</v>
      </c>
      <c r="L11" s="379">
        <v>43535765.688529998</v>
      </c>
      <c r="M11" s="380">
        <v>0.99347228478252247</v>
      </c>
      <c r="N11" s="379">
        <v>16677369.092459999</v>
      </c>
      <c r="O11" s="380">
        <v>0.98822174466989132</v>
      </c>
      <c r="P11" s="379">
        <v>19149335.054279998</v>
      </c>
      <c r="Q11" s="380">
        <v>0.94783056596347515</v>
      </c>
      <c r="R11" s="379">
        <v>33978329.16347</v>
      </c>
      <c r="S11" s="380">
        <v>0.97373421079614597</v>
      </c>
      <c r="T11" s="379">
        <v>113340798.99873999</v>
      </c>
      <c r="U11" s="380">
        <v>0.97879579556670016</v>
      </c>
      <c r="V11" s="379">
        <v>3003658.0206599999</v>
      </c>
      <c r="W11" s="380">
        <v>0.9793880787485354</v>
      </c>
      <c r="X11" s="379">
        <v>802433.49759000004</v>
      </c>
      <c r="Y11" s="380">
        <v>0.96708874031743441</v>
      </c>
      <c r="Z11" s="379">
        <v>1128637.68032</v>
      </c>
      <c r="AA11" s="380">
        <v>0.90473125589201286</v>
      </c>
      <c r="AB11" s="379">
        <v>2389665.4798300001</v>
      </c>
      <c r="AC11" s="380">
        <v>0.94212029794270002</v>
      </c>
      <c r="AD11" s="379">
        <v>7324394.6784000006</v>
      </c>
      <c r="AE11" s="380">
        <v>0.95362603267101542</v>
      </c>
      <c r="AF11" s="379">
        <v>121728325.74406998</v>
      </c>
      <c r="AG11" s="380">
        <v>0.97701845947615584</v>
      </c>
    </row>
    <row r="12" spans="1:35" ht="18.75">
      <c r="A12" s="376" t="s">
        <v>458</v>
      </c>
      <c r="B12" s="381">
        <v>295542.05557999999</v>
      </c>
      <c r="C12" s="382">
        <v>0.71453138336870758</v>
      </c>
      <c r="D12" s="381">
        <v>110634.20343000001</v>
      </c>
      <c r="E12" s="382">
        <v>0.57799937305693461</v>
      </c>
      <c r="F12" s="381">
        <v>131681.32754999999</v>
      </c>
      <c r="G12" s="382">
        <v>0.61013096702626024</v>
      </c>
      <c r="H12" s="381">
        <v>180386.71664</v>
      </c>
      <c r="I12" s="382">
        <v>0.61346560842469677</v>
      </c>
      <c r="J12" s="381">
        <v>718244.30319999997</v>
      </c>
      <c r="K12" s="382">
        <v>0.64422565123859254</v>
      </c>
      <c r="L12" s="381">
        <v>35057580.008150004</v>
      </c>
      <c r="M12" s="382">
        <v>0.80000279215989301</v>
      </c>
      <c r="N12" s="381">
        <v>12152954.86586</v>
      </c>
      <c r="O12" s="382">
        <v>0.72012642964557094</v>
      </c>
      <c r="P12" s="381">
        <v>14411221.598370001</v>
      </c>
      <c r="Q12" s="382">
        <v>0.71330917157643714</v>
      </c>
      <c r="R12" s="381">
        <v>26089365.34381</v>
      </c>
      <c r="S12" s="382">
        <v>0.74765617376321825</v>
      </c>
      <c r="T12" s="381">
        <v>87711121.816190004</v>
      </c>
      <c r="U12" s="382">
        <v>0.75746137327900653</v>
      </c>
      <c r="V12" s="381">
        <v>2953028.9850900001</v>
      </c>
      <c r="W12" s="382">
        <v>0.96287971676633555</v>
      </c>
      <c r="X12" s="381">
        <v>767282.24496000004</v>
      </c>
      <c r="Y12" s="382">
        <v>0.924724630732498</v>
      </c>
      <c r="Z12" s="381">
        <v>1049079.57617</v>
      </c>
      <c r="AA12" s="382">
        <v>0.84095640171240671</v>
      </c>
      <c r="AB12" s="381">
        <v>2244790.3262300002</v>
      </c>
      <c r="AC12" s="382">
        <v>0.88500359101188886</v>
      </c>
      <c r="AD12" s="381">
        <v>7014181.1324500013</v>
      </c>
      <c r="AE12" s="382">
        <v>0.91323665906482299</v>
      </c>
      <c r="AF12" s="381">
        <v>95443547.25184001</v>
      </c>
      <c r="AG12" s="382">
        <v>0.76605101510216989</v>
      </c>
    </row>
    <row r="13" spans="1:35" ht="19.5">
      <c r="A13" s="383" t="s">
        <v>459</v>
      </c>
      <c r="B13" s="381">
        <v>107796.35301000001</v>
      </c>
      <c r="C13" s="382">
        <v>0.26061900763049722</v>
      </c>
      <c r="D13" s="381">
        <v>40008.36159</v>
      </c>
      <c r="E13" s="382">
        <v>0.20902042224841047</v>
      </c>
      <c r="F13" s="381">
        <v>62232.177770000002</v>
      </c>
      <c r="G13" s="382">
        <v>0.28834595997327672</v>
      </c>
      <c r="H13" s="381">
        <v>59302.159469999999</v>
      </c>
      <c r="I13" s="382">
        <v>0.20167690846530364</v>
      </c>
      <c r="J13" s="381">
        <v>269339.05184000003</v>
      </c>
      <c r="K13" s="382">
        <v>0.24158232136690211</v>
      </c>
      <c r="L13" s="381">
        <v>4732844.7535399999</v>
      </c>
      <c r="M13" s="382">
        <v>0.10800200746346679</v>
      </c>
      <c r="N13" s="381">
        <v>2569969.6831700001</v>
      </c>
      <c r="O13" s="382">
        <v>0.15228420681768137</v>
      </c>
      <c r="P13" s="381">
        <v>3029933.63962</v>
      </c>
      <c r="Q13" s="382">
        <v>0.14997198118536845</v>
      </c>
      <c r="R13" s="381">
        <v>3212476.20212</v>
      </c>
      <c r="S13" s="382">
        <v>9.2061559717177832E-2</v>
      </c>
      <c r="T13" s="381">
        <v>13545224.278450001</v>
      </c>
      <c r="U13" s="382">
        <v>0.11697472305539544</v>
      </c>
      <c r="V13" s="381">
        <v>0</v>
      </c>
      <c r="W13" s="382">
        <v>0</v>
      </c>
      <c r="X13" s="381">
        <v>0</v>
      </c>
      <c r="Y13" s="382">
        <v>0</v>
      </c>
      <c r="Z13" s="381">
        <v>0</v>
      </c>
      <c r="AA13" s="382">
        <v>0</v>
      </c>
      <c r="AB13" s="381">
        <v>0</v>
      </c>
      <c r="AC13" s="382">
        <v>0</v>
      </c>
      <c r="AD13" s="381">
        <v>0</v>
      </c>
      <c r="AE13" s="382">
        <v>0</v>
      </c>
      <c r="AF13" s="381">
        <v>13814563.330290001</v>
      </c>
      <c r="AG13" s="382">
        <v>0.11087874002040354</v>
      </c>
      <c r="AH13" s="135"/>
      <c r="AI13" s="77"/>
    </row>
    <row r="14" spans="1:35" ht="19.5">
      <c r="A14" s="383" t="s">
        <v>460</v>
      </c>
      <c r="B14" s="381">
        <v>147649.01591999998</v>
      </c>
      <c r="C14" s="382">
        <v>0.35697070385229246</v>
      </c>
      <c r="D14" s="381">
        <v>55808.668990000006</v>
      </c>
      <c r="E14" s="382">
        <v>0.29156783966697725</v>
      </c>
      <c r="F14" s="381">
        <v>66593.651110000006</v>
      </c>
      <c r="G14" s="382">
        <v>0.30855436762001032</v>
      </c>
      <c r="H14" s="381">
        <v>107375.05763</v>
      </c>
      <c r="I14" s="382">
        <v>0.36516494277172418</v>
      </c>
      <c r="J14" s="381">
        <v>377426.39364999998</v>
      </c>
      <c r="K14" s="382">
        <v>0.3385307243795827</v>
      </c>
      <c r="L14" s="381">
        <v>27260396.82742</v>
      </c>
      <c r="M14" s="382">
        <v>0.62207355933446595</v>
      </c>
      <c r="N14" s="381">
        <v>8686846.2751000002</v>
      </c>
      <c r="O14" s="382">
        <v>0.51474128407577302</v>
      </c>
      <c r="P14" s="381">
        <v>10543913.875010001</v>
      </c>
      <c r="Q14" s="382">
        <v>0.52188986339696319</v>
      </c>
      <c r="R14" s="381">
        <v>21753232.260430001</v>
      </c>
      <c r="S14" s="382">
        <v>0.62339340894218043</v>
      </c>
      <c r="T14" s="381">
        <v>68244389.237960011</v>
      </c>
      <c r="U14" s="382">
        <v>0.58934930622710002</v>
      </c>
      <c r="V14" s="381">
        <v>2624260.5661200001</v>
      </c>
      <c r="W14" s="382">
        <v>0.85567980652573161</v>
      </c>
      <c r="X14" s="381">
        <v>610786.86459000001</v>
      </c>
      <c r="Y14" s="382">
        <v>0.73611720005809944</v>
      </c>
      <c r="Z14" s="381">
        <v>928889.41838000005</v>
      </c>
      <c r="AA14" s="382">
        <v>0.74461034283160166</v>
      </c>
      <c r="AB14" s="381">
        <v>1983310.57283</v>
      </c>
      <c r="AC14" s="382">
        <v>0.78191578007831974</v>
      </c>
      <c r="AD14" s="381">
        <v>6147247.4219199996</v>
      </c>
      <c r="AE14" s="382">
        <v>0.80036309186075683</v>
      </c>
      <c r="AF14" s="381">
        <v>74769063.053530008</v>
      </c>
      <c r="AG14" s="382">
        <v>0.60011303330189869</v>
      </c>
      <c r="AH14" s="135"/>
      <c r="AI14" s="77"/>
    </row>
    <row r="15" spans="1:35" ht="19.5">
      <c r="A15" s="383" t="s">
        <v>461</v>
      </c>
      <c r="B15" s="381">
        <v>0</v>
      </c>
      <c r="C15" s="382">
        <v>0</v>
      </c>
      <c r="D15" s="381">
        <v>0</v>
      </c>
      <c r="E15" s="382">
        <v>0</v>
      </c>
      <c r="F15" s="381">
        <v>1260.48792</v>
      </c>
      <c r="G15" s="382">
        <v>5.8403323224585713E-3</v>
      </c>
      <c r="H15" s="381">
        <v>0</v>
      </c>
      <c r="I15" s="382">
        <v>0</v>
      </c>
      <c r="J15" s="381">
        <v>1260.48792</v>
      </c>
      <c r="K15" s="382">
        <v>1.1305883632108131E-3</v>
      </c>
      <c r="L15" s="381">
        <v>0</v>
      </c>
      <c r="M15" s="382">
        <v>0</v>
      </c>
      <c r="N15" s="381">
        <v>0</v>
      </c>
      <c r="O15" s="382">
        <v>0</v>
      </c>
      <c r="P15" s="381">
        <v>0</v>
      </c>
      <c r="Q15" s="382">
        <v>0</v>
      </c>
      <c r="R15" s="381">
        <v>0</v>
      </c>
      <c r="S15" s="382">
        <v>0</v>
      </c>
      <c r="T15" s="381">
        <v>0</v>
      </c>
      <c r="U15" s="382">
        <v>0</v>
      </c>
      <c r="V15" s="381">
        <v>0</v>
      </c>
      <c r="W15" s="382">
        <v>0</v>
      </c>
      <c r="X15" s="381">
        <v>0</v>
      </c>
      <c r="Y15" s="382">
        <v>0</v>
      </c>
      <c r="Z15" s="381">
        <v>1258.2135499999999</v>
      </c>
      <c r="AA15" s="382">
        <v>1.0086010285861586E-3</v>
      </c>
      <c r="AB15" s="381">
        <v>0</v>
      </c>
      <c r="AC15" s="382">
        <v>0</v>
      </c>
      <c r="AD15" s="381">
        <v>1258.2135499999999</v>
      </c>
      <c r="AE15" s="382">
        <v>1.6381765983718434E-4</v>
      </c>
      <c r="AF15" s="381">
        <v>2518.70147</v>
      </c>
      <c r="AG15" s="382">
        <v>2.0215654943562781E-5</v>
      </c>
      <c r="AI15" s="77"/>
    </row>
    <row r="16" spans="1:35" ht="19.5">
      <c r="A16" s="383" t="s">
        <v>462</v>
      </c>
      <c r="B16" s="381">
        <v>8095.7619500000001</v>
      </c>
      <c r="C16" s="382">
        <v>1.95731060143195E-2</v>
      </c>
      <c r="D16" s="381">
        <v>3593.1327900000001</v>
      </c>
      <c r="E16" s="382">
        <v>1.877202922371431E-2</v>
      </c>
      <c r="F16" s="381">
        <v>1595.0107499999999</v>
      </c>
      <c r="G16" s="382">
        <v>7.3903071105147029E-3</v>
      </c>
      <c r="H16" s="381">
        <v>6950.3373300000003</v>
      </c>
      <c r="I16" s="382">
        <v>2.3636956192371064E-2</v>
      </c>
      <c r="J16" s="381">
        <v>20234.242819999999</v>
      </c>
      <c r="K16" s="382">
        <v>1.8149003340447681E-2</v>
      </c>
      <c r="L16" s="381">
        <v>301727.50698000001</v>
      </c>
      <c r="M16" s="382">
        <v>6.8853254559877843E-3</v>
      </c>
      <c r="N16" s="381">
        <v>306698.39577999996</v>
      </c>
      <c r="O16" s="382">
        <v>1.8173491399323685E-2</v>
      </c>
      <c r="P16" s="381">
        <v>412179.39619</v>
      </c>
      <c r="Q16" s="382">
        <v>2.0401555942378923E-2</v>
      </c>
      <c r="R16" s="381">
        <v>453337.06481999997</v>
      </c>
      <c r="S16" s="382">
        <v>1.2991510174423874E-2</v>
      </c>
      <c r="T16" s="381">
        <v>1473942.3637699999</v>
      </c>
      <c r="U16" s="382">
        <v>1.2728766704580565E-2</v>
      </c>
      <c r="V16" s="381">
        <v>53303.78282</v>
      </c>
      <c r="W16" s="382">
        <v>1.7380503734788642E-2</v>
      </c>
      <c r="X16" s="381">
        <v>41098.181750000003</v>
      </c>
      <c r="Y16" s="382">
        <v>4.9531318093418271E-2</v>
      </c>
      <c r="Z16" s="381">
        <v>58438.148329999996</v>
      </c>
      <c r="AA16" s="382">
        <v>4.6844811450574911E-2</v>
      </c>
      <c r="AB16" s="381">
        <v>88479.141669999997</v>
      </c>
      <c r="AC16" s="382">
        <v>3.4882704719735431E-2</v>
      </c>
      <c r="AD16" s="381">
        <v>241319.25456999999</v>
      </c>
      <c r="AE16" s="382">
        <v>3.1419432382770909E-2</v>
      </c>
      <c r="AF16" s="381">
        <v>1735495.8611599999</v>
      </c>
      <c r="AG16" s="382">
        <v>1.3929473541456227E-2</v>
      </c>
      <c r="AI16" s="77"/>
    </row>
    <row r="17" spans="1:35" ht="19.5">
      <c r="A17" s="384" t="s">
        <v>463</v>
      </c>
      <c r="B17" s="381">
        <v>0</v>
      </c>
      <c r="C17" s="382">
        <v>0</v>
      </c>
      <c r="D17" s="381">
        <v>62.5685</v>
      </c>
      <c r="E17" s="382">
        <v>3.2688402548127616E-4</v>
      </c>
      <c r="F17" s="381">
        <v>0</v>
      </c>
      <c r="G17" s="382">
        <v>0</v>
      </c>
      <c r="H17" s="381">
        <v>0</v>
      </c>
      <c r="I17" s="382">
        <v>0</v>
      </c>
      <c r="J17" s="381">
        <v>62.5685</v>
      </c>
      <c r="K17" s="382">
        <v>5.6120504513486941E-5</v>
      </c>
      <c r="L17" s="381">
        <v>14046.53146</v>
      </c>
      <c r="M17" s="382">
        <v>3.2053736697026431E-4</v>
      </c>
      <c r="N17" s="381">
        <v>14933.66087</v>
      </c>
      <c r="O17" s="382">
        <v>8.8489787072782464E-4</v>
      </c>
      <c r="P17" s="381">
        <v>32775.83122</v>
      </c>
      <c r="Q17" s="382">
        <v>1.622298349635514E-3</v>
      </c>
      <c r="R17" s="381">
        <v>12901.887419999999</v>
      </c>
      <c r="S17" s="382">
        <v>3.6973593092979034E-4</v>
      </c>
      <c r="T17" s="381">
        <v>74657.910969999997</v>
      </c>
      <c r="U17" s="382">
        <v>6.4473561161362022E-4</v>
      </c>
      <c r="V17" s="381">
        <v>0</v>
      </c>
      <c r="W17" s="382">
        <v>0</v>
      </c>
      <c r="X17" s="381">
        <v>0</v>
      </c>
      <c r="Y17" s="382">
        <v>0</v>
      </c>
      <c r="Z17" s="381">
        <v>0</v>
      </c>
      <c r="AA17" s="382">
        <v>0</v>
      </c>
      <c r="AB17" s="381">
        <v>0</v>
      </c>
      <c r="AC17" s="382">
        <v>0</v>
      </c>
      <c r="AD17" s="381">
        <v>0</v>
      </c>
      <c r="AE17" s="382">
        <v>0</v>
      </c>
      <c r="AF17" s="381">
        <v>74720.479469999991</v>
      </c>
      <c r="AG17" s="382">
        <v>5.9972309071749063E-4</v>
      </c>
      <c r="AH17" s="135"/>
      <c r="AI17" s="77"/>
    </row>
    <row r="18" spans="1:35" ht="19.5">
      <c r="A18" s="384" t="s">
        <v>464</v>
      </c>
      <c r="B18" s="381">
        <v>0</v>
      </c>
      <c r="C18" s="382">
        <v>0</v>
      </c>
      <c r="D18" s="381">
        <v>2961.4049500000001</v>
      </c>
      <c r="E18" s="382">
        <v>1.5471618644144855E-2</v>
      </c>
      <c r="F18" s="381">
        <v>0</v>
      </c>
      <c r="G18" s="382">
        <v>0</v>
      </c>
      <c r="H18" s="381">
        <v>6759.1622100000004</v>
      </c>
      <c r="I18" s="382">
        <v>2.2986800995297877E-2</v>
      </c>
      <c r="J18" s="381">
        <v>9720.5671600000005</v>
      </c>
      <c r="K18" s="382">
        <v>8.7188143103387947E-3</v>
      </c>
      <c r="L18" s="381">
        <v>114738.34077</v>
      </c>
      <c r="M18" s="382">
        <v>2.6182923339960773E-3</v>
      </c>
      <c r="N18" s="381">
        <v>124504.80692</v>
      </c>
      <c r="O18" s="382">
        <v>7.3775639809936936E-3</v>
      </c>
      <c r="P18" s="381">
        <v>292418.83989</v>
      </c>
      <c r="Q18" s="382">
        <v>1.4473793148727307E-2</v>
      </c>
      <c r="R18" s="381">
        <v>227502.20902000001</v>
      </c>
      <c r="S18" s="382">
        <v>6.519646180620094E-3</v>
      </c>
      <c r="T18" s="381">
        <v>759164.19659999991</v>
      </c>
      <c r="U18" s="382">
        <v>6.5560392227790145E-3</v>
      </c>
      <c r="V18" s="381">
        <v>25492.93334</v>
      </c>
      <c r="W18" s="382">
        <v>8.3123560784196509E-3</v>
      </c>
      <c r="X18" s="381">
        <v>20394.346670000003</v>
      </c>
      <c r="Y18" s="382">
        <v>2.4579162123619148E-2</v>
      </c>
      <c r="Z18" s="381">
        <v>25492.93334</v>
      </c>
      <c r="AA18" s="382">
        <v>2.0435480756348854E-2</v>
      </c>
      <c r="AB18" s="381">
        <v>23045.611730000001</v>
      </c>
      <c r="AC18" s="382">
        <v>9.0856811434895692E-3</v>
      </c>
      <c r="AD18" s="381">
        <v>94425.82508000001</v>
      </c>
      <c r="AE18" s="382">
        <v>1.2294111514536552E-2</v>
      </c>
      <c r="AF18" s="381">
        <v>863310.58883999987</v>
      </c>
      <c r="AG18" s="382">
        <v>6.9291216847201208E-3</v>
      </c>
    </row>
    <row r="19" spans="1:35" ht="19.5">
      <c r="A19" s="385" t="s">
        <v>465</v>
      </c>
      <c r="B19" s="381">
        <v>0</v>
      </c>
      <c r="C19" s="382">
        <v>0</v>
      </c>
      <c r="D19" s="381">
        <v>0</v>
      </c>
      <c r="E19" s="382">
        <v>0</v>
      </c>
      <c r="F19" s="381">
        <v>0</v>
      </c>
      <c r="G19" s="382">
        <v>0</v>
      </c>
      <c r="H19" s="381">
        <v>0</v>
      </c>
      <c r="I19" s="382">
        <v>0</v>
      </c>
      <c r="J19" s="381">
        <v>0</v>
      </c>
      <c r="K19" s="382">
        <v>0</v>
      </c>
      <c r="L19" s="381">
        <v>649823.35</v>
      </c>
      <c r="M19" s="382">
        <v>1.4828761548567842E-2</v>
      </c>
      <c r="N19" s="381">
        <v>0</v>
      </c>
      <c r="O19" s="382">
        <v>0</v>
      </c>
      <c r="P19" s="381">
        <v>0</v>
      </c>
      <c r="Q19" s="382">
        <v>0</v>
      </c>
      <c r="R19" s="381">
        <v>429915.72</v>
      </c>
      <c r="S19" s="382">
        <v>1.2320312817886227E-2</v>
      </c>
      <c r="T19" s="381">
        <v>1079739.0699999998</v>
      </c>
      <c r="U19" s="382">
        <v>9.3244804285952491E-3</v>
      </c>
      <c r="V19" s="381">
        <v>89970.75</v>
      </c>
      <c r="W19" s="382">
        <v>2.9336322370914526E-2</v>
      </c>
      <c r="X19" s="381">
        <v>0</v>
      </c>
      <c r="Y19" s="382">
        <v>0</v>
      </c>
      <c r="Z19" s="381">
        <v>0</v>
      </c>
      <c r="AA19" s="382">
        <v>0</v>
      </c>
      <c r="AB19" s="381">
        <v>149955</v>
      </c>
      <c r="AC19" s="382">
        <v>5.9119425070344109E-2</v>
      </c>
      <c r="AD19" s="381">
        <v>239925.75</v>
      </c>
      <c r="AE19" s="382">
        <v>3.1238000019695646E-2</v>
      </c>
      <c r="AF19" s="381">
        <v>1319664.8199999998</v>
      </c>
      <c r="AG19" s="382">
        <v>1.0591921654883098E-2</v>
      </c>
    </row>
    <row r="20" spans="1:35" ht="17.25" customHeight="1">
      <c r="A20" s="376" t="s">
        <v>466</v>
      </c>
      <c r="B20" s="381">
        <v>32000.9247</v>
      </c>
      <c r="C20" s="382">
        <v>7.7368565871598474E-2</v>
      </c>
      <c r="D20" s="381">
        <v>8200.0666099999999</v>
      </c>
      <c r="E20" s="382">
        <v>4.2840579248206397E-2</v>
      </c>
      <c r="F20" s="381">
        <v>0</v>
      </c>
      <c r="G20" s="382">
        <v>0</v>
      </c>
      <c r="H20" s="381">
        <v>0</v>
      </c>
      <c r="I20" s="382">
        <v>0</v>
      </c>
      <c r="J20" s="381">
        <v>40200.991309999998</v>
      </c>
      <c r="K20" s="382">
        <v>3.6058078973597009E-2</v>
      </c>
      <c r="L20" s="381">
        <v>1984002.6979799999</v>
      </c>
      <c r="M20" s="382">
        <v>4.5274308656438216E-2</v>
      </c>
      <c r="N20" s="381">
        <v>450002.04401999997</v>
      </c>
      <c r="O20" s="382">
        <v>2.6664985501071367E-2</v>
      </c>
      <c r="P20" s="381">
        <v>100000.01643999999</v>
      </c>
      <c r="Q20" s="382">
        <v>4.9496795533637812E-3</v>
      </c>
      <c r="R20" s="381">
        <v>0</v>
      </c>
      <c r="S20" s="382">
        <v>0</v>
      </c>
      <c r="T20" s="381">
        <v>2534004.75844</v>
      </c>
      <c r="U20" s="382">
        <v>2.1883322028942612E-2</v>
      </c>
      <c r="V20" s="381">
        <v>160000.95280999999</v>
      </c>
      <c r="W20" s="382">
        <v>5.2170728056481049E-2</v>
      </c>
      <c r="X20" s="381">
        <v>95002.851949999997</v>
      </c>
      <c r="Y20" s="382">
        <v>0.11449695045736111</v>
      </c>
      <c r="Z20" s="381">
        <v>35000.862569999998</v>
      </c>
      <c r="AA20" s="382">
        <v>2.805716564529509E-2</v>
      </c>
      <c r="AB20" s="381">
        <v>0</v>
      </c>
      <c r="AC20" s="382">
        <v>0</v>
      </c>
      <c r="AD20" s="381">
        <v>290004.66732999997</v>
      </c>
      <c r="AE20" s="382">
        <v>3.7758205627225795E-2</v>
      </c>
      <c r="AF20" s="381">
        <v>2864210.41708</v>
      </c>
      <c r="AG20" s="382">
        <v>2.2988786153147131E-2</v>
      </c>
    </row>
    <row r="21" spans="1:35" ht="19.5">
      <c r="A21" s="383" t="s">
        <v>467</v>
      </c>
      <c r="B21" s="381">
        <v>105975.74133</v>
      </c>
      <c r="C21" s="382">
        <v>0.25621731874146703</v>
      </c>
      <c r="D21" s="381">
        <v>76958.824779999995</v>
      </c>
      <c r="E21" s="382">
        <v>0.40206510369266624</v>
      </c>
      <c r="F21" s="381">
        <v>63707.626280000004</v>
      </c>
      <c r="G21" s="382">
        <v>0.29518228857773993</v>
      </c>
      <c r="H21" s="381">
        <v>98245.57134000001</v>
      </c>
      <c r="I21" s="382">
        <v>0.33411705872670877</v>
      </c>
      <c r="J21" s="381">
        <v>344887.76373000001</v>
      </c>
      <c r="K21" s="382">
        <v>0.30934536229981352</v>
      </c>
      <c r="L21" s="381">
        <v>8478185.6803799998</v>
      </c>
      <c r="M21" s="382">
        <v>0.19346949262262955</v>
      </c>
      <c r="N21" s="381">
        <v>4524414.2266000006</v>
      </c>
      <c r="O21" s="382">
        <v>0.26809531502432049</v>
      </c>
      <c r="P21" s="381">
        <v>4738113.45591</v>
      </c>
      <c r="Q21" s="382">
        <v>0.23452139438703806</v>
      </c>
      <c r="R21" s="381">
        <v>7888963.8196599996</v>
      </c>
      <c r="S21" s="382">
        <v>0.22607803703292773</v>
      </c>
      <c r="T21" s="381">
        <v>25629677.182550002</v>
      </c>
      <c r="U21" s="382">
        <v>0.22133442228769371</v>
      </c>
      <c r="V21" s="381">
        <v>50629.03557</v>
      </c>
      <c r="W21" s="382">
        <v>1.6508361982199973E-2</v>
      </c>
      <c r="X21" s="381">
        <v>35151.252630000003</v>
      </c>
      <c r="Y21" s="382">
        <v>4.2364109584936457E-2</v>
      </c>
      <c r="Z21" s="381">
        <v>79558.104149999999</v>
      </c>
      <c r="AA21" s="382">
        <v>6.3774854179606266E-2</v>
      </c>
      <c r="AB21" s="381">
        <v>144875.15359999999</v>
      </c>
      <c r="AC21" s="382">
        <v>5.7116706930811195E-2</v>
      </c>
      <c r="AD21" s="381">
        <v>310213.54595</v>
      </c>
      <c r="AE21" s="382">
        <v>4.0389373606192575E-2</v>
      </c>
      <c r="AF21" s="381">
        <v>26284778.492230002</v>
      </c>
      <c r="AG21" s="382">
        <v>0.21096744437398615</v>
      </c>
    </row>
    <row r="22" spans="1:35" ht="19.5">
      <c r="A22" s="383" t="s">
        <v>468</v>
      </c>
      <c r="B22" s="381">
        <v>44801.068770000005</v>
      </c>
      <c r="C22" s="382">
        <v>0.10831544627989323</v>
      </c>
      <c r="D22" s="381">
        <v>33721.710789999997</v>
      </c>
      <c r="E22" s="382">
        <v>0.17617632785108456</v>
      </c>
      <c r="F22" s="381">
        <v>33339.21673</v>
      </c>
      <c r="G22" s="382">
        <v>0.15447359866302454</v>
      </c>
      <c r="H22" s="381">
        <v>35414.113090000006</v>
      </c>
      <c r="I22" s="382">
        <v>0.12043758453087985</v>
      </c>
      <c r="J22" s="381">
        <v>147276.10938000001</v>
      </c>
      <c r="K22" s="382">
        <v>0.13209857294307975</v>
      </c>
      <c r="L22" s="381">
        <v>3650600.0164899998</v>
      </c>
      <c r="M22" s="382">
        <v>8.3305527808023569E-2</v>
      </c>
      <c r="N22" s="381">
        <v>1984488.9271500001</v>
      </c>
      <c r="O22" s="382">
        <v>0.11759139580072575</v>
      </c>
      <c r="P22" s="381">
        <v>2904677.39017</v>
      </c>
      <c r="Q22" s="382">
        <v>0.14377219923627563</v>
      </c>
      <c r="R22" s="381">
        <v>2117216.80375</v>
      </c>
      <c r="S22" s="382">
        <v>6.0674155682153785E-2</v>
      </c>
      <c r="T22" s="381">
        <v>10656983.137559999</v>
      </c>
      <c r="U22" s="382">
        <v>9.2032263585727053E-2</v>
      </c>
      <c r="V22" s="381">
        <v>0</v>
      </c>
      <c r="W22" s="382">
        <v>0</v>
      </c>
      <c r="X22" s="381">
        <v>0</v>
      </c>
      <c r="Y22" s="382">
        <v>0</v>
      </c>
      <c r="Z22" s="381">
        <v>0</v>
      </c>
      <c r="AA22" s="382">
        <v>0</v>
      </c>
      <c r="AB22" s="381">
        <v>0</v>
      </c>
      <c r="AC22" s="382">
        <v>0</v>
      </c>
      <c r="AD22" s="381">
        <v>0</v>
      </c>
      <c r="AE22" s="382">
        <v>0</v>
      </c>
      <c r="AF22" s="381">
        <v>10804259.246939998</v>
      </c>
      <c r="AG22" s="382">
        <v>8.671737379695757E-2</v>
      </c>
    </row>
    <row r="23" spans="1:35" ht="19.5">
      <c r="A23" s="383" t="s">
        <v>469</v>
      </c>
      <c r="B23" s="381">
        <v>9061.2648200000003</v>
      </c>
      <c r="C23" s="382">
        <v>2.1907400197912652E-2</v>
      </c>
      <c r="D23" s="381">
        <v>3192.92632</v>
      </c>
      <c r="E23" s="382">
        <v>1.6681183160004109E-2</v>
      </c>
      <c r="F23" s="381">
        <v>0</v>
      </c>
      <c r="G23" s="382">
        <v>0</v>
      </c>
      <c r="H23" s="381">
        <v>0</v>
      </c>
      <c r="I23" s="382">
        <v>0</v>
      </c>
      <c r="J23" s="381">
        <v>12254.191140000001</v>
      </c>
      <c r="K23" s="382">
        <v>1.0991335722951672E-2</v>
      </c>
      <c r="L23" s="381">
        <v>2021685.30846</v>
      </c>
      <c r="M23" s="382">
        <v>4.6134213806561686E-2</v>
      </c>
      <c r="N23" s="381">
        <v>153062.74830000001</v>
      </c>
      <c r="O23" s="382">
        <v>9.0697720563959073E-3</v>
      </c>
      <c r="P23" s="381">
        <v>0</v>
      </c>
      <c r="Q23" s="382">
        <v>0</v>
      </c>
      <c r="R23" s="381">
        <v>266957.43436000001</v>
      </c>
      <c r="S23" s="382">
        <v>7.6503345827306094E-3</v>
      </c>
      <c r="T23" s="381">
        <v>2441705.4911199999</v>
      </c>
      <c r="U23" s="382">
        <v>2.1086238052256453E-2</v>
      </c>
      <c r="V23" s="381">
        <v>50629.03557</v>
      </c>
      <c r="W23" s="382">
        <v>1.6508361982199973E-2</v>
      </c>
      <c r="X23" s="381">
        <v>15564.949259999999</v>
      </c>
      <c r="Y23" s="382">
        <v>1.875879710675948E-2</v>
      </c>
      <c r="Z23" s="381">
        <v>41111.002990000001</v>
      </c>
      <c r="AA23" s="382">
        <v>3.2955136989203972E-2</v>
      </c>
      <c r="AB23" s="381">
        <v>48942.999200000006</v>
      </c>
      <c r="AC23" s="382">
        <v>1.9295668526706757E-2</v>
      </c>
      <c r="AD23" s="381">
        <v>156247.98702</v>
      </c>
      <c r="AE23" s="382">
        <v>2.0343271289589234E-2</v>
      </c>
      <c r="AF23" s="381">
        <v>2610207.6692799996</v>
      </c>
      <c r="AG23" s="382">
        <v>2.0950103933200837E-2</v>
      </c>
    </row>
    <row r="24" spans="1:35" ht="19.5">
      <c r="A24" s="383" t="s">
        <v>461</v>
      </c>
      <c r="B24" s="381">
        <v>0</v>
      </c>
      <c r="C24" s="382">
        <v>0</v>
      </c>
      <c r="D24" s="381">
        <v>0</v>
      </c>
      <c r="E24" s="382">
        <v>0</v>
      </c>
      <c r="F24" s="381">
        <v>1509.26999</v>
      </c>
      <c r="G24" s="382">
        <v>6.9930367170148887E-3</v>
      </c>
      <c r="H24" s="381">
        <v>0</v>
      </c>
      <c r="I24" s="382">
        <v>0</v>
      </c>
      <c r="J24" s="381">
        <v>1509.26999</v>
      </c>
      <c r="K24" s="382">
        <v>1.3537322020803662E-3</v>
      </c>
      <c r="L24" s="381">
        <v>0</v>
      </c>
      <c r="M24" s="382">
        <v>0</v>
      </c>
      <c r="N24" s="381">
        <v>0</v>
      </c>
      <c r="O24" s="382">
        <v>0</v>
      </c>
      <c r="P24" s="381">
        <v>94329.374559999997</v>
      </c>
      <c r="Q24" s="382">
        <v>4.6690009978284921E-3</v>
      </c>
      <c r="R24" s="381">
        <v>0</v>
      </c>
      <c r="S24" s="382">
        <v>0</v>
      </c>
      <c r="T24" s="381">
        <v>94329.374559999997</v>
      </c>
      <c r="U24" s="382">
        <v>8.1461570796576856E-4</v>
      </c>
      <c r="V24" s="381">
        <v>0</v>
      </c>
      <c r="W24" s="382">
        <v>0</v>
      </c>
      <c r="X24" s="381">
        <v>0</v>
      </c>
      <c r="Y24" s="382">
        <v>0</v>
      </c>
      <c r="Z24" s="381">
        <v>11319.524949999999</v>
      </c>
      <c r="AA24" s="382">
        <v>9.073884562502672E-3</v>
      </c>
      <c r="AB24" s="381">
        <v>0</v>
      </c>
      <c r="AC24" s="382">
        <v>0</v>
      </c>
      <c r="AD24" s="381">
        <v>11319.524949999999</v>
      </c>
      <c r="AE24" s="382">
        <v>1.4737864552306092E-3</v>
      </c>
      <c r="AF24" s="381">
        <v>107158.16949999999</v>
      </c>
      <c r="AG24" s="382">
        <v>8.6007516365002709E-4</v>
      </c>
    </row>
    <row r="25" spans="1:35" ht="19.5">
      <c r="A25" s="383" t="s">
        <v>470</v>
      </c>
      <c r="B25" s="381">
        <v>0</v>
      </c>
      <c r="C25" s="382">
        <v>0</v>
      </c>
      <c r="D25" s="381">
        <v>0</v>
      </c>
      <c r="E25" s="382">
        <v>0</v>
      </c>
      <c r="F25" s="381">
        <v>0</v>
      </c>
      <c r="G25" s="382">
        <v>0</v>
      </c>
      <c r="H25" s="381">
        <v>10139.84087</v>
      </c>
      <c r="I25" s="382">
        <v>3.4483934097311458E-2</v>
      </c>
      <c r="J25" s="381">
        <v>10139.84087</v>
      </c>
      <c r="K25" s="382">
        <v>9.0948797767386822E-3</v>
      </c>
      <c r="L25" s="381">
        <v>0</v>
      </c>
      <c r="M25" s="382">
        <v>0</v>
      </c>
      <c r="N25" s="381">
        <v>48895.329359999996</v>
      </c>
      <c r="O25" s="382">
        <v>2.8973051695662146E-3</v>
      </c>
      <c r="P25" s="381">
        <v>0</v>
      </c>
      <c r="Q25" s="382">
        <v>0</v>
      </c>
      <c r="R25" s="381">
        <v>874477.08774999995</v>
      </c>
      <c r="S25" s="382">
        <v>2.5060333390819357E-2</v>
      </c>
      <c r="T25" s="381">
        <v>923372.41710999992</v>
      </c>
      <c r="U25" s="382">
        <v>7.9741191838569696E-3</v>
      </c>
      <c r="V25" s="381">
        <v>0</v>
      </c>
      <c r="W25" s="382">
        <v>0</v>
      </c>
      <c r="X25" s="381">
        <v>11358.211509999999</v>
      </c>
      <c r="Y25" s="382">
        <v>1.3688858322160069E-2</v>
      </c>
      <c r="Z25" s="381">
        <v>27127.576209999999</v>
      </c>
      <c r="AA25" s="382">
        <v>2.1745832627899617E-2</v>
      </c>
      <c r="AB25" s="381">
        <v>63787.133520000003</v>
      </c>
      <c r="AC25" s="382">
        <v>2.5147935451219867E-2</v>
      </c>
      <c r="AD25" s="381">
        <v>102272.92124</v>
      </c>
      <c r="AE25" s="382">
        <v>1.3315792555444555E-2</v>
      </c>
      <c r="AF25" s="381">
        <v>1035785.1792199998</v>
      </c>
      <c r="AG25" s="382">
        <v>8.313440885381251E-3</v>
      </c>
    </row>
    <row r="26" spans="1:35" ht="19.5">
      <c r="A26" s="384" t="s">
        <v>463</v>
      </c>
      <c r="B26" s="381">
        <v>0</v>
      </c>
      <c r="C26" s="382">
        <v>0</v>
      </c>
      <c r="D26" s="381">
        <v>798.56775000000005</v>
      </c>
      <c r="E26" s="382">
        <v>4.1720520827497123E-3</v>
      </c>
      <c r="F26" s="381">
        <v>6533.3419000000004</v>
      </c>
      <c r="G26" s="382">
        <v>3.02715220565088E-2</v>
      </c>
      <c r="H26" s="381">
        <v>0</v>
      </c>
      <c r="I26" s="382">
        <v>0</v>
      </c>
      <c r="J26" s="381">
        <v>7331.9096500000005</v>
      </c>
      <c r="K26" s="382">
        <v>6.5763198511280194E-3</v>
      </c>
      <c r="L26" s="381">
        <v>7.26363</v>
      </c>
      <c r="M26" s="382">
        <v>1.6575371944856065E-7</v>
      </c>
      <c r="N26" s="381">
        <v>225210.80343</v>
      </c>
      <c r="O26" s="382">
        <v>1.3344923401900561E-2</v>
      </c>
      <c r="P26" s="381">
        <v>389082.85433</v>
      </c>
      <c r="Q26" s="382">
        <v>1.9258351320343238E-2</v>
      </c>
      <c r="R26" s="381">
        <v>18204.023309999997</v>
      </c>
      <c r="S26" s="382">
        <v>5.2168192808416645E-4</v>
      </c>
      <c r="T26" s="381">
        <v>632504.94469999999</v>
      </c>
      <c r="U26" s="382">
        <v>5.4622270710690032E-3</v>
      </c>
      <c r="V26" s="381">
        <v>0</v>
      </c>
      <c r="W26" s="382">
        <v>0</v>
      </c>
      <c r="X26" s="381">
        <v>0</v>
      </c>
      <c r="Y26" s="382">
        <v>0</v>
      </c>
      <c r="Z26" s="381">
        <v>0</v>
      </c>
      <c r="AA26" s="382">
        <v>0</v>
      </c>
      <c r="AB26" s="381">
        <v>0</v>
      </c>
      <c r="AC26" s="382">
        <v>0</v>
      </c>
      <c r="AD26" s="381">
        <v>0</v>
      </c>
      <c r="AE26" s="382">
        <v>0</v>
      </c>
      <c r="AF26" s="381">
        <v>639836.85435000004</v>
      </c>
      <c r="AG26" s="382">
        <v>5.1354720762974097E-3</v>
      </c>
    </row>
    <row r="27" spans="1:35" ht="39">
      <c r="A27" s="384" t="s">
        <v>471</v>
      </c>
      <c r="B27" s="381">
        <v>52113.407740000002</v>
      </c>
      <c r="C27" s="382">
        <v>0.12599447226366117</v>
      </c>
      <c r="D27" s="381">
        <v>39245.619920000005</v>
      </c>
      <c r="E27" s="382">
        <v>0.20503554059882784</v>
      </c>
      <c r="F27" s="381">
        <v>22325.79766</v>
      </c>
      <c r="G27" s="382">
        <v>0.10344413114119169</v>
      </c>
      <c r="H27" s="381">
        <v>52691.617380000003</v>
      </c>
      <c r="I27" s="382">
        <v>0.17919554009851749</v>
      </c>
      <c r="J27" s="381">
        <v>166376.44270000001</v>
      </c>
      <c r="K27" s="382">
        <v>0.149230521803835</v>
      </c>
      <c r="L27" s="381">
        <v>2805893.0918000001</v>
      </c>
      <c r="M27" s="382">
        <v>6.4029585254324853E-2</v>
      </c>
      <c r="N27" s="381">
        <v>2112756.41836</v>
      </c>
      <c r="O27" s="382">
        <v>0.12519191859573206</v>
      </c>
      <c r="P27" s="381">
        <v>1350023.8368499998</v>
      </c>
      <c r="Q27" s="382">
        <v>6.6821842832590697E-2</v>
      </c>
      <c r="R27" s="381">
        <v>4612108.4704900002</v>
      </c>
      <c r="S27" s="382">
        <v>0.13217153144913982</v>
      </c>
      <c r="T27" s="381">
        <v>10880781.817499999</v>
      </c>
      <c r="U27" s="382">
        <v>9.3964958686818464E-2</v>
      </c>
      <c r="V27" s="381">
        <v>0</v>
      </c>
      <c r="W27" s="382">
        <v>0</v>
      </c>
      <c r="X27" s="381">
        <v>8228.0918600000005</v>
      </c>
      <c r="Y27" s="382">
        <v>9.9164541560169042E-3</v>
      </c>
      <c r="Z27" s="381">
        <v>0</v>
      </c>
      <c r="AA27" s="382">
        <v>0</v>
      </c>
      <c r="AB27" s="381">
        <v>32145.02088</v>
      </c>
      <c r="AC27" s="382">
        <v>1.2673102952884577E-2</v>
      </c>
      <c r="AD27" s="381">
        <v>40373.112739999997</v>
      </c>
      <c r="AE27" s="382">
        <v>5.2565233059281655E-3</v>
      </c>
      <c r="AF27" s="381">
        <v>11087531.37294</v>
      </c>
      <c r="AG27" s="382">
        <v>8.8990978518499061E-2</v>
      </c>
    </row>
    <row r="28" spans="1:35" ht="19.5" customHeight="1">
      <c r="A28" s="385" t="s">
        <v>465</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row>
    <row r="29" spans="1:35" ht="19.5">
      <c r="A29" s="383" t="s">
        <v>466</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row>
    <row r="30" spans="1:35" ht="19.5">
      <c r="A30" s="383" t="s">
        <v>472</v>
      </c>
      <c r="B30" s="381">
        <v>0</v>
      </c>
      <c r="C30" s="382">
        <v>0</v>
      </c>
      <c r="D30" s="381">
        <v>0</v>
      </c>
      <c r="E30" s="382">
        <v>0</v>
      </c>
      <c r="F30" s="381">
        <v>0</v>
      </c>
      <c r="G30" s="382">
        <v>0</v>
      </c>
      <c r="H30" s="381">
        <v>0</v>
      </c>
      <c r="I30" s="382">
        <v>0</v>
      </c>
      <c r="J30" s="381">
        <v>0</v>
      </c>
      <c r="K30" s="382">
        <v>0</v>
      </c>
      <c r="L30" s="381">
        <v>0</v>
      </c>
      <c r="M30" s="382">
        <v>0</v>
      </c>
      <c r="N30" s="381">
        <v>0</v>
      </c>
      <c r="O30" s="382">
        <v>0</v>
      </c>
      <c r="P30" s="381">
        <v>0</v>
      </c>
      <c r="Q30" s="382">
        <v>0</v>
      </c>
      <c r="R30" s="381">
        <v>0</v>
      </c>
      <c r="S30" s="382">
        <v>0</v>
      </c>
      <c r="T30" s="381">
        <v>0</v>
      </c>
      <c r="U30" s="382">
        <v>0</v>
      </c>
      <c r="V30" s="381">
        <v>0</v>
      </c>
      <c r="W30" s="382">
        <v>0</v>
      </c>
      <c r="X30" s="381">
        <v>0</v>
      </c>
      <c r="Y30" s="382">
        <v>0</v>
      </c>
      <c r="Z30" s="381">
        <v>0</v>
      </c>
      <c r="AA30" s="382">
        <v>0</v>
      </c>
      <c r="AB30" s="381">
        <v>0</v>
      </c>
      <c r="AC30" s="382">
        <v>0</v>
      </c>
      <c r="AD30" s="381">
        <v>0</v>
      </c>
      <c r="AE30" s="382">
        <v>0</v>
      </c>
      <c r="AF30" s="381">
        <v>0</v>
      </c>
      <c r="AG30" s="382">
        <v>0</v>
      </c>
    </row>
    <row r="31" spans="1:35" ht="18">
      <c r="A31" s="376" t="s">
        <v>473</v>
      </c>
      <c r="B31" s="379">
        <v>413786.38407999999</v>
      </c>
      <c r="C31" s="380">
        <v>1.0004104385603589</v>
      </c>
      <c r="D31" s="379">
        <v>191574.16342</v>
      </c>
      <c r="E31" s="380">
        <v>1.0008635929731005</v>
      </c>
      <c r="F31" s="379">
        <v>216391.61697</v>
      </c>
      <c r="G31" s="380">
        <v>1.0026267882828783</v>
      </c>
      <c r="H31" s="379">
        <v>294130.54879999999</v>
      </c>
      <c r="I31" s="380">
        <v>1.0002897077836739</v>
      </c>
      <c r="J31" s="379">
        <v>1115882.7132699999</v>
      </c>
      <c r="K31" s="380">
        <v>1.00088544309982</v>
      </c>
      <c r="L31" s="379">
        <v>43894293.615089998</v>
      </c>
      <c r="M31" s="380">
        <v>1.0016537776935739</v>
      </c>
      <c r="N31" s="379">
        <v>16882066.587689999</v>
      </c>
      <c r="O31" s="380">
        <v>1.0003511467802761</v>
      </c>
      <c r="P31" s="379">
        <v>20255961.279939998</v>
      </c>
      <c r="Q31" s="380">
        <v>1.0026050089822112</v>
      </c>
      <c r="R31" s="379">
        <v>34913854.231629997</v>
      </c>
      <c r="S31" s="380">
        <v>1.0005440271217865</v>
      </c>
      <c r="T31" s="379">
        <v>115946175.71434999</v>
      </c>
      <c r="U31" s="380">
        <v>1.0012954761551069</v>
      </c>
      <c r="V31" s="379">
        <v>3078001.6481599999</v>
      </c>
      <c r="W31" s="380">
        <v>1.0036289417241491</v>
      </c>
      <c r="X31" s="379">
        <v>832220.29482000007</v>
      </c>
      <c r="Y31" s="380">
        <v>1.0029876357371394</v>
      </c>
      <c r="Z31" s="379">
        <v>1253914.1326900001</v>
      </c>
      <c r="AA31" s="380">
        <v>1.0051545574198075</v>
      </c>
      <c r="AB31" s="379">
        <v>2545334.1034200001</v>
      </c>
      <c r="AC31" s="380">
        <v>1.0034923063994545</v>
      </c>
      <c r="AD31" s="379">
        <v>7709470.1790900007</v>
      </c>
      <c r="AE31" s="380">
        <v>1.0037623289966018</v>
      </c>
      <c r="AF31" s="379">
        <v>124771528.60670999</v>
      </c>
      <c r="AG31" s="380">
        <v>1.0014438785768933</v>
      </c>
    </row>
    <row r="32" spans="1:35" ht="18">
      <c r="A32" s="376" t="s">
        <v>610</v>
      </c>
      <c r="B32" s="379">
        <v>169.76420999999999</v>
      </c>
      <c r="C32" s="380">
        <v>4.1043856035900345E-4</v>
      </c>
      <c r="D32" s="379">
        <v>165.29935</v>
      </c>
      <c r="E32" s="380">
        <v>8.6359297310049606E-4</v>
      </c>
      <c r="F32" s="379">
        <v>566.92577000000006</v>
      </c>
      <c r="G32" s="380">
        <v>2.6267882828783589E-3</v>
      </c>
      <c r="H32" s="379">
        <v>85.18723</v>
      </c>
      <c r="I32" s="380">
        <v>2.8970778367378005E-4</v>
      </c>
      <c r="J32" s="379">
        <v>987.17656000000011</v>
      </c>
      <c r="K32" s="380">
        <v>8.8544309982001345E-4</v>
      </c>
      <c r="L32" s="379">
        <v>72471.551819999993</v>
      </c>
      <c r="M32" s="380">
        <v>1.6537776935738884E-3</v>
      </c>
      <c r="N32" s="379">
        <v>5926.0024299999995</v>
      </c>
      <c r="O32" s="380">
        <v>3.5114678027604862E-4</v>
      </c>
      <c r="P32" s="379">
        <v>52629.859819999998</v>
      </c>
      <c r="Q32" s="380">
        <v>2.6050089822110835E-3</v>
      </c>
      <c r="R32" s="379">
        <v>18983.755949999999</v>
      </c>
      <c r="S32" s="380">
        <v>5.4402712178658861E-4</v>
      </c>
      <c r="T32" s="379">
        <v>150011.17001999999</v>
      </c>
      <c r="U32" s="380">
        <v>1.2954761551067743E-3</v>
      </c>
      <c r="V32" s="379">
        <v>11129.500300000002</v>
      </c>
      <c r="W32" s="380">
        <v>3.6289417241491253E-3</v>
      </c>
      <c r="X32" s="379">
        <v>2478.9648500000003</v>
      </c>
      <c r="Y32" s="380">
        <v>2.9876357371394638E-3</v>
      </c>
      <c r="Z32" s="379">
        <v>6430.2274200000002</v>
      </c>
      <c r="AA32" s="380">
        <v>5.1545574198075678E-3</v>
      </c>
      <c r="AB32" s="379">
        <v>8858.1511999999984</v>
      </c>
      <c r="AC32" s="380">
        <v>3.4923063994543608E-3</v>
      </c>
      <c r="AD32" s="379">
        <v>28896.843769999999</v>
      </c>
      <c r="AE32" s="380">
        <v>3.762328996601665E-3</v>
      </c>
      <c r="AF32" s="379">
        <v>179895.19034999999</v>
      </c>
      <c r="AG32" s="380">
        <v>1.4438785768930947E-3</v>
      </c>
    </row>
    <row r="33" spans="1:33" ht="22.5" customHeight="1">
      <c r="A33" s="728" t="s">
        <v>475</v>
      </c>
      <c r="B33" s="729">
        <v>413616.61986999999</v>
      </c>
      <c r="C33" s="730">
        <v>1</v>
      </c>
      <c r="D33" s="729">
        <v>191408.86406999998</v>
      </c>
      <c r="E33" s="730">
        <v>1</v>
      </c>
      <c r="F33" s="731">
        <v>215824.6912</v>
      </c>
      <c r="G33" s="730">
        <v>1</v>
      </c>
      <c r="H33" s="729">
        <v>294045.36157000001</v>
      </c>
      <c r="I33" s="730">
        <v>1</v>
      </c>
      <c r="J33" s="729">
        <v>1114895.5367099999</v>
      </c>
      <c r="K33" s="730">
        <v>1</v>
      </c>
      <c r="L33" s="729">
        <v>43821822.063269995</v>
      </c>
      <c r="M33" s="730">
        <v>1</v>
      </c>
      <c r="N33" s="729">
        <v>16876140.58526</v>
      </c>
      <c r="O33" s="730">
        <v>1</v>
      </c>
      <c r="P33" s="731">
        <v>20203331.420119997</v>
      </c>
      <c r="Q33" s="730">
        <v>1</v>
      </c>
      <c r="R33" s="729">
        <v>34894870.475680001</v>
      </c>
      <c r="S33" s="730">
        <v>1</v>
      </c>
      <c r="T33" s="729">
        <v>115796164.54433</v>
      </c>
      <c r="U33" s="730">
        <v>1</v>
      </c>
      <c r="V33" s="729">
        <v>3066872.1478599999</v>
      </c>
      <c r="W33" s="730">
        <v>1</v>
      </c>
      <c r="X33" s="729">
        <v>829741.32997000008</v>
      </c>
      <c r="Y33" s="730">
        <v>1</v>
      </c>
      <c r="Z33" s="731">
        <v>1247483.90527</v>
      </c>
      <c r="AA33" s="730">
        <v>1</v>
      </c>
      <c r="AB33" s="729">
        <v>2536475.9522199999</v>
      </c>
      <c r="AC33" s="730">
        <v>1</v>
      </c>
      <c r="AD33" s="729">
        <v>7680573.3353199996</v>
      </c>
      <c r="AE33" s="730">
        <v>1</v>
      </c>
      <c r="AF33" s="729">
        <v>124591633.41635999</v>
      </c>
      <c r="AG33" s="730">
        <v>1</v>
      </c>
    </row>
    <row r="34" spans="1:33" ht="19.5">
      <c r="A34" s="385" t="s">
        <v>476</v>
      </c>
      <c r="B34" s="381">
        <v>568.67902000000004</v>
      </c>
      <c r="C34" s="382">
        <v>1.374894026692487E-3</v>
      </c>
      <c r="D34" s="381">
        <v>312.40833000000003</v>
      </c>
      <c r="E34" s="382">
        <v>1.6321518416500785E-3</v>
      </c>
      <c r="F34" s="381">
        <v>19.0364</v>
      </c>
      <c r="G34" s="382">
        <v>8.8203068398505849E-5</v>
      </c>
      <c r="H34" s="381">
        <v>85.375</v>
      </c>
      <c r="I34" s="382">
        <v>2.9034635861676652E-4</v>
      </c>
      <c r="J34" s="381">
        <v>985.49874999999997</v>
      </c>
      <c r="K34" s="382">
        <v>8.8393819649521313E-4</v>
      </c>
      <c r="L34" s="381">
        <v>71502.691319999998</v>
      </c>
      <c r="M34" s="382">
        <v>1.63166860603752E-3</v>
      </c>
      <c r="N34" s="381">
        <v>15216.63934</v>
      </c>
      <c r="O34" s="382">
        <v>9.0166583189586335E-4</v>
      </c>
      <c r="P34" s="381">
        <v>2312.7600000000002</v>
      </c>
      <c r="Q34" s="382">
        <v>1.1447419001881934E-4</v>
      </c>
      <c r="R34" s="381">
        <v>4055.05</v>
      </c>
      <c r="S34" s="382">
        <v>1.1620762435058097E-4</v>
      </c>
      <c r="T34" s="381">
        <v>93087.14065999999</v>
      </c>
      <c r="U34" s="378">
        <v>8.0388794418457317E-4</v>
      </c>
      <c r="V34" s="381">
        <v>1234.1803799999998</v>
      </c>
      <c r="W34" s="382">
        <v>4.0242315965508554E-4</v>
      </c>
      <c r="X34" s="381">
        <v>197.02554999999998</v>
      </c>
      <c r="Y34" s="382">
        <v>2.3745418347079759E-4</v>
      </c>
      <c r="Z34" s="381">
        <v>864.3583000000001</v>
      </c>
      <c r="AA34" s="382">
        <v>6.9288132403834272E-4</v>
      </c>
      <c r="AB34" s="381">
        <v>20.9694</v>
      </c>
      <c r="AC34" s="382">
        <v>8.2671392889205014E-6</v>
      </c>
      <c r="AD34" s="381">
        <v>2316.5336299999999</v>
      </c>
      <c r="AE34" s="382">
        <v>3.0160946701037974E-4</v>
      </c>
      <c r="AF34" s="381">
        <v>96389.173039999994</v>
      </c>
      <c r="AG34" s="382">
        <v>7.7364081677849838E-4</v>
      </c>
    </row>
    <row r="35" spans="1:33" ht="28.5">
      <c r="A35" s="385" t="s">
        <v>477</v>
      </c>
      <c r="B35" s="381">
        <v>0</v>
      </c>
      <c r="C35" s="382">
        <v>0</v>
      </c>
      <c r="D35" s="381">
        <v>0</v>
      </c>
      <c r="E35" s="382">
        <v>0</v>
      </c>
      <c r="F35" s="381">
        <v>0</v>
      </c>
      <c r="G35" s="382">
        <v>0</v>
      </c>
      <c r="H35" s="381">
        <v>0</v>
      </c>
      <c r="I35" s="382">
        <v>0</v>
      </c>
      <c r="J35" s="381">
        <v>0</v>
      </c>
      <c r="K35" s="382">
        <v>0</v>
      </c>
      <c r="L35" s="381">
        <v>0</v>
      </c>
      <c r="M35" s="382">
        <v>0</v>
      </c>
      <c r="N35" s="381">
        <v>0</v>
      </c>
      <c r="O35" s="382">
        <v>0</v>
      </c>
      <c r="P35" s="381">
        <v>0</v>
      </c>
      <c r="Q35" s="382">
        <v>0</v>
      </c>
      <c r="R35" s="381">
        <v>0</v>
      </c>
      <c r="S35" s="382">
        <v>0</v>
      </c>
      <c r="T35" s="381">
        <v>0</v>
      </c>
      <c r="U35" s="378">
        <v>0</v>
      </c>
      <c r="V35" s="381">
        <v>0</v>
      </c>
      <c r="W35" s="382">
        <v>0</v>
      </c>
      <c r="X35" s="381">
        <v>0</v>
      </c>
      <c r="Y35" s="382">
        <v>0</v>
      </c>
      <c r="Z35" s="381">
        <v>0</v>
      </c>
      <c r="AA35" s="382">
        <v>0</v>
      </c>
      <c r="AB35" s="381">
        <v>0</v>
      </c>
      <c r="AC35" s="382">
        <v>0</v>
      </c>
      <c r="AD35" s="381">
        <v>0</v>
      </c>
      <c r="AE35" s="382">
        <v>0</v>
      </c>
      <c r="AF35" s="381">
        <v>0</v>
      </c>
      <c r="AG35" s="378">
        <v>0</v>
      </c>
    </row>
    <row r="36" spans="1:33" ht="12.75" customHeight="1">
      <c r="A36" s="23" t="s">
        <v>611</v>
      </c>
    </row>
    <row r="37" spans="1:33" ht="12.75" customHeight="1">
      <c r="A37" s="23"/>
    </row>
    <row r="38" spans="1:33" ht="12.75" customHeight="1">
      <c r="A38" s="634"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861</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701</v>
      </c>
      <c r="J1" s="140" t="str">
        <f>Naslovnica!A20</f>
        <v>Travanj 2021.</v>
      </c>
    </row>
    <row r="2" spans="1:17" ht="12.75" customHeight="1">
      <c r="A2" s="547" t="s">
        <v>1000</v>
      </c>
      <c r="I2" s="538"/>
      <c r="J2" s="549" t="str">
        <f>Naslovnica!A24</f>
        <v>April 2021</v>
      </c>
    </row>
    <row r="3" spans="1:17" ht="12.75" customHeight="1"/>
    <row r="4" spans="1:17" ht="33.75">
      <c r="A4" s="936" t="s">
        <v>595</v>
      </c>
      <c r="B4" s="937" t="s">
        <v>33</v>
      </c>
      <c r="C4" s="937" t="s">
        <v>34</v>
      </c>
      <c r="D4" s="937" t="s">
        <v>35</v>
      </c>
      <c r="E4" s="937" t="s">
        <v>239</v>
      </c>
      <c r="F4" s="937" t="s">
        <v>240</v>
      </c>
      <c r="G4" s="937" t="s">
        <v>36</v>
      </c>
      <c r="H4" s="937" t="s">
        <v>37</v>
      </c>
      <c r="I4" s="937" t="s">
        <v>38</v>
      </c>
      <c r="J4" s="937" t="s">
        <v>453</v>
      </c>
    </row>
    <row r="5" spans="1:17" ht="21.75">
      <c r="A5" s="732" t="s">
        <v>596</v>
      </c>
      <c r="B5" s="733">
        <v>50326</v>
      </c>
      <c r="C5" s="733">
        <v>101023</v>
      </c>
      <c r="D5" s="733">
        <v>35715</v>
      </c>
      <c r="E5" s="733">
        <v>2593</v>
      </c>
      <c r="F5" s="733">
        <v>1456</v>
      </c>
      <c r="G5" s="733">
        <v>22710</v>
      </c>
      <c r="H5" s="733">
        <v>36302</v>
      </c>
      <c r="I5" s="733">
        <v>86211</v>
      </c>
      <c r="J5" s="733">
        <v>336336</v>
      </c>
      <c r="K5" s="53"/>
    </row>
    <row r="6" spans="1:17" ht="22.5">
      <c r="A6" s="770" t="s">
        <v>597</v>
      </c>
      <c r="B6" s="386">
        <v>0.14963013177298892</v>
      </c>
      <c r="C6" s="386">
        <v>0.30036332714904146</v>
      </c>
      <c r="D6" s="386">
        <v>0.10618845440274012</v>
      </c>
      <c r="E6" s="386">
        <v>7.7095523524094954E-3</v>
      </c>
      <c r="F6" s="386">
        <v>4.329004329004329E-3</v>
      </c>
      <c r="G6" s="386">
        <v>6.7521763950335378E-2</v>
      </c>
      <c r="H6" s="386">
        <v>0.10793373293373293</v>
      </c>
      <c r="I6" s="386">
        <v>0.25632403310974738</v>
      </c>
      <c r="J6" s="386">
        <v>1</v>
      </c>
      <c r="K6" s="53"/>
    </row>
    <row r="7" spans="1:17" ht="21.75">
      <c r="A7" s="872" t="s">
        <v>987</v>
      </c>
      <c r="B7" s="873">
        <v>372</v>
      </c>
      <c r="C7" s="873">
        <v>441</v>
      </c>
      <c r="D7" s="873">
        <v>298</v>
      </c>
      <c r="E7" s="873">
        <v>61</v>
      </c>
      <c r="F7" s="873">
        <v>48</v>
      </c>
      <c r="G7" s="873">
        <v>217</v>
      </c>
      <c r="H7" s="873">
        <v>555</v>
      </c>
      <c r="I7" s="873">
        <v>568</v>
      </c>
      <c r="J7" s="873">
        <v>2560</v>
      </c>
      <c r="K7" s="53"/>
    </row>
    <row r="8" spans="1:17" ht="22.5">
      <c r="A8" s="79" t="s">
        <v>598</v>
      </c>
      <c r="B8" s="224">
        <v>133</v>
      </c>
      <c r="C8" s="224">
        <v>48</v>
      </c>
      <c r="D8" s="224">
        <v>16</v>
      </c>
      <c r="E8" s="224">
        <v>0</v>
      </c>
      <c r="F8" s="224">
        <v>0</v>
      </c>
      <c r="G8" s="224">
        <v>10</v>
      </c>
      <c r="H8" s="224">
        <v>56</v>
      </c>
      <c r="I8" s="224">
        <v>103</v>
      </c>
      <c r="J8" s="224">
        <v>366</v>
      </c>
      <c r="K8" s="53"/>
    </row>
    <row r="9" spans="1:17" ht="22.5">
      <c r="A9" s="770" t="s">
        <v>685</v>
      </c>
      <c r="B9" s="225">
        <v>25</v>
      </c>
      <c r="C9" s="225">
        <v>12</v>
      </c>
      <c r="D9" s="225">
        <v>4</v>
      </c>
      <c r="E9" s="225">
        <v>0</v>
      </c>
      <c r="F9" s="225">
        <v>0</v>
      </c>
      <c r="G9" s="225">
        <v>2</v>
      </c>
      <c r="H9" s="225">
        <v>7</v>
      </c>
      <c r="I9" s="225">
        <v>13</v>
      </c>
      <c r="J9" s="225">
        <v>63</v>
      </c>
    </row>
    <row r="10" spans="1:17" ht="22.5">
      <c r="A10" s="770" t="s">
        <v>863</v>
      </c>
      <c r="B10" s="225">
        <v>12</v>
      </c>
      <c r="C10" s="225">
        <v>85</v>
      </c>
      <c r="D10" s="225">
        <v>0</v>
      </c>
      <c r="E10" s="225">
        <v>1</v>
      </c>
      <c r="F10" s="225">
        <v>0</v>
      </c>
      <c r="G10" s="225">
        <v>20</v>
      </c>
      <c r="H10" s="225">
        <v>10</v>
      </c>
      <c r="I10" s="225">
        <v>3</v>
      </c>
      <c r="J10" s="225">
        <v>131</v>
      </c>
    </row>
    <row r="11" spans="1:17" ht="32.25">
      <c r="A11" s="872" t="s">
        <v>988</v>
      </c>
      <c r="B11" s="873">
        <v>170</v>
      </c>
      <c r="C11" s="873">
        <v>145</v>
      </c>
      <c r="D11" s="873">
        <v>20</v>
      </c>
      <c r="E11" s="873">
        <v>1</v>
      </c>
      <c r="F11" s="873">
        <v>0</v>
      </c>
      <c r="G11" s="873">
        <v>32</v>
      </c>
      <c r="H11" s="873">
        <v>73</v>
      </c>
      <c r="I11" s="873">
        <v>119</v>
      </c>
      <c r="J11" s="873">
        <v>560</v>
      </c>
      <c r="M11" s="271"/>
      <c r="N11" s="271"/>
      <c r="O11" s="271"/>
      <c r="P11" s="271"/>
      <c r="Q11" s="271"/>
    </row>
    <row r="12" spans="1:17" ht="21.75">
      <c r="A12" s="732" t="s">
        <v>599</v>
      </c>
      <c r="B12" s="733">
        <v>50528</v>
      </c>
      <c r="C12" s="733">
        <v>101319</v>
      </c>
      <c r="D12" s="733">
        <v>35993</v>
      </c>
      <c r="E12" s="733">
        <v>2653</v>
      </c>
      <c r="F12" s="733">
        <v>1504</v>
      </c>
      <c r="G12" s="733">
        <v>22895</v>
      </c>
      <c r="H12" s="733">
        <v>36784</v>
      </c>
      <c r="I12" s="733">
        <v>86660</v>
      </c>
      <c r="J12" s="733">
        <v>338336</v>
      </c>
      <c r="M12" s="271"/>
      <c r="N12" s="271"/>
      <c r="O12" s="271"/>
      <c r="P12" s="271"/>
      <c r="Q12" s="271"/>
    </row>
    <row r="13" spans="1:17" s="271" customFormat="1" ht="22.5">
      <c r="A13" s="934" t="s">
        <v>688</v>
      </c>
      <c r="B13" s="225">
        <v>202</v>
      </c>
      <c r="C13" s="225">
        <v>296</v>
      </c>
      <c r="D13" s="225">
        <v>278</v>
      </c>
      <c r="E13" s="225">
        <v>60</v>
      </c>
      <c r="F13" s="225">
        <v>48</v>
      </c>
      <c r="G13" s="225">
        <v>185</v>
      </c>
      <c r="H13" s="225">
        <v>482</v>
      </c>
      <c r="I13" s="225">
        <v>449</v>
      </c>
      <c r="J13" s="225">
        <v>2000</v>
      </c>
    </row>
    <row r="14" spans="1:17" s="271" customFormat="1" ht="22.5">
      <c r="A14" s="935" t="s">
        <v>665</v>
      </c>
      <c r="B14" s="938">
        <v>4.0138298295115948E-3</v>
      </c>
      <c r="C14" s="938">
        <v>2.9300258357007891E-3</v>
      </c>
      <c r="D14" s="938">
        <v>7.7838443231135201E-3</v>
      </c>
      <c r="E14" s="938">
        <v>2.3139220979560449E-2</v>
      </c>
      <c r="F14" s="938">
        <v>3.2967032967033072E-2</v>
      </c>
      <c r="G14" s="938">
        <v>8.1461911052400637E-3</v>
      </c>
      <c r="H14" s="938">
        <v>1.327750537160477E-2</v>
      </c>
      <c r="I14" s="938">
        <v>5.2081520919604607E-3</v>
      </c>
      <c r="J14" s="938">
        <v>5.9464345178630307E-3</v>
      </c>
    </row>
    <row r="15" spans="1:17" ht="21.75" customHeight="1">
      <c r="A15" s="770" t="s">
        <v>600</v>
      </c>
      <c r="B15" s="386">
        <v>0.14934266527948548</v>
      </c>
      <c r="C15" s="386">
        <v>0.29946266433368013</v>
      </c>
      <c r="D15" s="386">
        <v>0.10638241274945616</v>
      </c>
      <c r="E15" s="386">
        <v>7.841317506857088E-3</v>
      </c>
      <c r="F15" s="386">
        <v>4.4452851603140071E-3</v>
      </c>
      <c r="G15" s="386">
        <v>6.7669417383902392E-2</v>
      </c>
      <c r="H15" s="386">
        <v>0.10872032535704151</v>
      </c>
      <c r="I15" s="386">
        <v>0.25613591222926324</v>
      </c>
      <c r="J15" s="386">
        <v>1</v>
      </c>
      <c r="M15" s="271"/>
      <c r="N15" s="271"/>
      <c r="O15" s="271"/>
      <c r="P15" s="271"/>
      <c r="Q15" s="271"/>
    </row>
    <row r="16" spans="1:17" ht="12.75" customHeight="1">
      <c r="A16" s="22" t="s">
        <v>1011</v>
      </c>
      <c r="M16" s="271"/>
      <c r="N16" s="271"/>
      <c r="O16" s="271"/>
      <c r="P16" s="271"/>
      <c r="Q16" s="271"/>
    </row>
    <row r="17" spans="1:10" ht="12.75" customHeight="1">
      <c r="A17" s="29" t="s">
        <v>601</v>
      </c>
    </row>
    <row r="18" spans="1:10" ht="12.75" customHeight="1"/>
    <row r="19" spans="1:10" ht="12.75" customHeight="1"/>
    <row r="20" spans="1:10">
      <c r="A20" s="139" t="s">
        <v>703</v>
      </c>
      <c r="B20" s="271"/>
      <c r="C20" s="271"/>
      <c r="D20" s="271"/>
      <c r="E20" s="271"/>
      <c r="F20" s="271"/>
      <c r="G20" s="780"/>
      <c r="H20" s="780" t="s">
        <v>43</v>
      </c>
      <c r="I20" s="296"/>
      <c r="J20" s="734" t="s">
        <v>1542</v>
      </c>
    </row>
    <row r="21" spans="1:10">
      <c r="A21" s="547" t="s">
        <v>702</v>
      </c>
      <c r="B21" s="271"/>
      <c r="C21" s="271"/>
      <c r="D21" s="271"/>
      <c r="E21" s="271"/>
      <c r="F21" s="271"/>
      <c r="G21" s="561"/>
      <c r="H21" s="561" t="s">
        <v>44</v>
      </c>
      <c r="I21" s="735"/>
      <c r="J21" s="549" t="s">
        <v>1543</v>
      </c>
    </row>
    <row r="22" spans="1:10">
      <c r="A22" s="271"/>
      <c r="B22" s="271"/>
      <c r="C22" s="271"/>
      <c r="D22" s="271"/>
      <c r="E22" s="271"/>
      <c r="F22" s="271"/>
      <c r="G22" s="271"/>
      <c r="H22" s="271"/>
      <c r="I22" s="271"/>
      <c r="J22" s="271"/>
    </row>
    <row r="23" spans="1:10" ht="24" customHeight="1">
      <c r="A23" s="743"/>
      <c r="B23" s="744"/>
      <c r="C23" s="744" t="s">
        <v>1502</v>
      </c>
      <c r="D23" s="744"/>
      <c r="E23" s="1096" t="s">
        <v>673</v>
      </c>
      <c r="F23" s="1099"/>
      <c r="G23" s="1099"/>
      <c r="H23" s="1100"/>
      <c r="I23" s="1101"/>
      <c r="J23" s="1101"/>
    </row>
    <row r="24" spans="1:10" ht="24">
      <c r="A24" s="743"/>
      <c r="B24" s="745"/>
      <c r="C24" s="746" t="s">
        <v>1503</v>
      </c>
      <c r="D24" s="745"/>
      <c r="E24" s="1102" t="s">
        <v>579</v>
      </c>
      <c r="F24" s="1102"/>
      <c r="G24" s="747" t="s">
        <v>580</v>
      </c>
      <c r="H24" s="1103"/>
      <c r="I24" s="1103"/>
      <c r="J24" s="320"/>
    </row>
    <row r="25" spans="1:10" ht="21.75">
      <c r="A25" s="767" t="s">
        <v>581</v>
      </c>
      <c r="B25" s="767" t="s">
        <v>582</v>
      </c>
      <c r="C25" s="767" t="s">
        <v>583</v>
      </c>
      <c r="D25" s="767" t="s">
        <v>584</v>
      </c>
      <c r="E25" s="767" t="s">
        <v>582</v>
      </c>
      <c r="F25" s="767" t="s">
        <v>583</v>
      </c>
      <c r="G25" s="767" t="s">
        <v>584</v>
      </c>
      <c r="H25" s="321"/>
      <c r="I25" s="321"/>
      <c r="J25" s="321"/>
    </row>
    <row r="26" spans="1:10">
      <c r="A26" s="78" t="s">
        <v>6</v>
      </c>
      <c r="B26" s="387">
        <v>883</v>
      </c>
      <c r="C26" s="387">
        <v>867</v>
      </c>
      <c r="D26" s="387">
        <v>1750</v>
      </c>
      <c r="E26" s="387">
        <v>-22</v>
      </c>
      <c r="F26" s="387">
        <v>4</v>
      </c>
      <c r="G26" s="388">
        <v>-1.0180995475113086E-2</v>
      </c>
      <c r="H26" s="322"/>
      <c r="I26" s="322"/>
      <c r="J26" s="323"/>
    </row>
    <row r="27" spans="1:10">
      <c r="A27" s="78" t="s">
        <v>7</v>
      </c>
      <c r="B27" s="387">
        <v>5476</v>
      </c>
      <c r="C27" s="387">
        <v>3118</v>
      </c>
      <c r="D27" s="387">
        <v>8594</v>
      </c>
      <c r="E27" s="387">
        <v>-175</v>
      </c>
      <c r="F27" s="387">
        <v>-79</v>
      </c>
      <c r="G27" s="388">
        <v>-2.8707052441229619E-2</v>
      </c>
      <c r="H27" s="322"/>
      <c r="I27" s="322"/>
      <c r="J27" s="323"/>
    </row>
    <row r="28" spans="1:10">
      <c r="A28" s="78" t="s">
        <v>8</v>
      </c>
      <c r="B28" s="387">
        <v>10250</v>
      </c>
      <c r="C28" s="387">
        <v>6595</v>
      </c>
      <c r="D28" s="387">
        <v>16845</v>
      </c>
      <c r="E28" s="387">
        <v>-236</v>
      </c>
      <c r="F28" s="387">
        <v>-123</v>
      </c>
      <c r="G28" s="388">
        <v>-2.086724017670305E-2</v>
      </c>
      <c r="H28" s="322"/>
      <c r="I28" s="322"/>
      <c r="J28" s="323"/>
    </row>
    <row r="29" spans="1:10">
      <c r="A29" s="78" t="s">
        <v>9</v>
      </c>
      <c r="B29" s="387">
        <v>18217</v>
      </c>
      <c r="C29" s="387">
        <v>12829</v>
      </c>
      <c r="D29" s="387">
        <v>31046</v>
      </c>
      <c r="E29" s="387">
        <v>-319</v>
      </c>
      <c r="F29" s="387">
        <v>-259</v>
      </c>
      <c r="G29" s="388">
        <v>-1.8277257778902101E-2</v>
      </c>
      <c r="H29" s="322"/>
      <c r="I29" s="322"/>
      <c r="J29" s="323"/>
    </row>
    <row r="30" spans="1:10">
      <c r="A30" s="78" t="s">
        <v>10</v>
      </c>
      <c r="B30" s="387">
        <v>24490</v>
      </c>
      <c r="C30" s="387">
        <v>19105</v>
      </c>
      <c r="D30" s="387">
        <v>43595</v>
      </c>
      <c r="E30" s="387">
        <v>-418</v>
      </c>
      <c r="F30" s="387">
        <v>-267</v>
      </c>
      <c r="G30" s="388">
        <v>-1.5469738030713609E-2</v>
      </c>
      <c r="H30" s="322"/>
      <c r="I30" s="322"/>
      <c r="J30" s="323"/>
    </row>
    <row r="31" spans="1:10">
      <c r="A31" s="78" t="s">
        <v>11</v>
      </c>
      <c r="B31" s="387">
        <v>26410</v>
      </c>
      <c r="C31" s="387">
        <v>23035</v>
      </c>
      <c r="D31" s="387">
        <v>49445</v>
      </c>
      <c r="E31" s="387">
        <v>146</v>
      </c>
      <c r="F31" s="387">
        <v>74</v>
      </c>
      <c r="G31" s="388">
        <v>4.4692737430167551E-3</v>
      </c>
      <c r="H31" s="322"/>
      <c r="I31" s="322"/>
      <c r="J31" s="323"/>
    </row>
    <row r="32" spans="1:10">
      <c r="A32" s="78" t="s">
        <v>12</v>
      </c>
      <c r="B32" s="387">
        <v>24418</v>
      </c>
      <c r="C32" s="387">
        <v>23955</v>
      </c>
      <c r="D32" s="387">
        <v>48373</v>
      </c>
      <c r="E32" s="387">
        <v>165</v>
      </c>
      <c r="F32" s="387">
        <v>131</v>
      </c>
      <c r="G32" s="388">
        <v>6.1567901491357269E-3</v>
      </c>
      <c r="H32" s="322"/>
      <c r="I32" s="322"/>
      <c r="J32" s="323"/>
    </row>
    <row r="33" spans="1:10">
      <c r="A33" s="78" t="s">
        <v>39</v>
      </c>
      <c r="B33" s="387">
        <v>39254</v>
      </c>
      <c r="C33" s="387">
        <v>42181</v>
      </c>
      <c r="D33" s="387">
        <v>81435</v>
      </c>
      <c r="E33" s="387">
        <v>680</v>
      </c>
      <c r="F33" s="387">
        <v>636</v>
      </c>
      <c r="G33" s="388">
        <v>1.6425566969133332E-2</v>
      </c>
      <c r="H33" s="322"/>
      <c r="I33" s="322"/>
      <c r="J33" s="323"/>
    </row>
    <row r="34" spans="1:10">
      <c r="A34" s="78" t="s">
        <v>40</v>
      </c>
      <c r="B34" s="387">
        <v>19877</v>
      </c>
      <c r="C34" s="387">
        <v>21109</v>
      </c>
      <c r="D34" s="387">
        <v>40986</v>
      </c>
      <c r="E34" s="387">
        <v>465</v>
      </c>
      <c r="F34" s="387">
        <v>289</v>
      </c>
      <c r="G34" s="388">
        <v>1.8741300457347343E-2</v>
      </c>
      <c r="H34" s="322"/>
      <c r="I34" s="322"/>
      <c r="J34" s="323"/>
    </row>
    <row r="35" spans="1:10">
      <c r="A35" s="78" t="s">
        <v>41</v>
      </c>
      <c r="B35" s="387">
        <v>5765</v>
      </c>
      <c r="C35" s="387">
        <v>7447</v>
      </c>
      <c r="D35" s="387">
        <v>13212</v>
      </c>
      <c r="E35" s="387">
        <v>124</v>
      </c>
      <c r="F35" s="387">
        <v>133</v>
      </c>
      <c r="G35" s="388">
        <v>1.9837900424546584E-2</v>
      </c>
      <c r="H35" s="322"/>
      <c r="I35" s="322"/>
      <c r="J35" s="323"/>
    </row>
    <row r="36" spans="1:10">
      <c r="A36" s="78" t="s">
        <v>42</v>
      </c>
      <c r="B36" s="387">
        <v>429</v>
      </c>
      <c r="C36" s="387">
        <v>610</v>
      </c>
      <c r="D36" s="387">
        <v>1039</v>
      </c>
      <c r="E36" s="387">
        <v>30</v>
      </c>
      <c r="F36" s="387">
        <v>29</v>
      </c>
      <c r="G36" s="388">
        <v>6.0204081632653006E-2</v>
      </c>
      <c r="H36" s="322"/>
      <c r="I36" s="322"/>
      <c r="J36" s="323"/>
    </row>
    <row r="37" spans="1:10" ht="24">
      <c r="A37" s="808" t="s">
        <v>585</v>
      </c>
      <c r="B37" s="748">
        <v>175469</v>
      </c>
      <c r="C37" s="748">
        <v>160851</v>
      </c>
      <c r="D37" s="748">
        <v>336320</v>
      </c>
      <c r="E37" s="748">
        <v>440</v>
      </c>
      <c r="F37" s="748">
        <v>568</v>
      </c>
      <c r="G37" s="749">
        <v>3.0061554611824359E-3</v>
      </c>
      <c r="H37" s="324"/>
      <c r="I37" s="324"/>
      <c r="J37" s="325"/>
    </row>
    <row r="38" spans="1:10">
      <c r="A38" s="22" t="s">
        <v>1011</v>
      </c>
      <c r="B38" s="271"/>
      <c r="C38" s="271"/>
      <c r="D38" s="271"/>
      <c r="E38" s="271"/>
      <c r="F38" s="271"/>
      <c r="G38" s="271"/>
      <c r="H38" s="271"/>
      <c r="I38" s="271"/>
      <c r="J38" s="271"/>
    </row>
    <row r="39" spans="1:10">
      <c r="A39" s="271"/>
      <c r="B39" s="271"/>
      <c r="C39" s="271"/>
      <c r="D39" s="271"/>
      <c r="E39" s="271"/>
      <c r="F39" s="271"/>
      <c r="G39" s="271"/>
      <c r="H39" s="271"/>
      <c r="I39" s="271"/>
      <c r="J39" s="271"/>
    </row>
    <row r="40" spans="1:10" ht="12.75" customHeight="1">
      <c r="A40" s="634" t="s">
        <v>87</v>
      </c>
    </row>
    <row r="66" spans="10:10">
      <c r="J66" s="28" t="s">
        <v>862</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5.4257812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704</v>
      </c>
      <c r="I1" s="140" t="str">
        <f>Naslovnica!A20</f>
        <v>Travanj 2021.</v>
      </c>
    </row>
    <row r="2" spans="1:10">
      <c r="A2" s="574" t="s">
        <v>1001</v>
      </c>
      <c r="I2" s="549" t="str">
        <f>Naslovnica!A24</f>
        <v>April 2021</v>
      </c>
    </row>
    <row r="3" spans="1:10" ht="12.75" customHeight="1"/>
    <row r="4" spans="1:10" ht="12.75" customHeight="1">
      <c r="F4" s="319"/>
      <c r="I4" s="14" t="s">
        <v>594</v>
      </c>
    </row>
    <row r="5" spans="1:10" s="271" customFormat="1" ht="18" customHeight="1">
      <c r="A5" s="1104" t="s">
        <v>1442</v>
      </c>
      <c r="B5" s="1106" t="s">
        <v>1420</v>
      </c>
      <c r="C5" s="1106"/>
      <c r="D5" s="1106"/>
      <c r="E5" s="1106"/>
      <c r="F5" s="1107" t="s">
        <v>1422</v>
      </c>
      <c r="G5" s="1108" t="s">
        <v>1419</v>
      </c>
      <c r="H5" s="1104" t="s">
        <v>1421</v>
      </c>
      <c r="I5" s="1104" t="s">
        <v>1423</v>
      </c>
      <c r="J5" s="957"/>
    </row>
    <row r="6" spans="1:10" s="271" customFormat="1" ht="59.45" customHeight="1">
      <c r="A6" s="1104"/>
      <c r="B6" s="962" t="s">
        <v>1415</v>
      </c>
      <c r="C6" s="962" t="s">
        <v>1416</v>
      </c>
      <c r="D6" s="962" t="s">
        <v>1417</v>
      </c>
      <c r="E6" s="962" t="s">
        <v>1418</v>
      </c>
      <c r="F6" s="1107"/>
      <c r="G6" s="1108"/>
      <c r="H6" s="1104"/>
      <c r="I6" s="1104"/>
      <c r="J6" s="957"/>
    </row>
    <row r="7" spans="1:10" s="271" customFormat="1">
      <c r="A7" s="958" t="s">
        <v>1375</v>
      </c>
      <c r="B7" s="959">
        <v>0</v>
      </c>
      <c r="C7" s="959">
        <v>6319.0067399999998</v>
      </c>
      <c r="D7" s="959">
        <v>0</v>
      </c>
      <c r="E7" s="959">
        <v>4308.64059</v>
      </c>
      <c r="F7" s="960">
        <v>10627.64733</v>
      </c>
      <c r="G7" s="966">
        <v>-0.19898505883529771</v>
      </c>
      <c r="H7" s="960">
        <v>53094.262499999953</v>
      </c>
      <c r="I7" s="960">
        <v>1167322.0704100004</v>
      </c>
    </row>
    <row r="8" spans="1:10" s="271" customFormat="1">
      <c r="A8" s="958" t="s">
        <v>1376</v>
      </c>
      <c r="B8" s="959">
        <v>0</v>
      </c>
      <c r="C8" s="959">
        <v>11459.87234</v>
      </c>
      <c r="D8" s="959">
        <v>0</v>
      </c>
      <c r="E8" s="959">
        <v>526.43796999999995</v>
      </c>
      <c r="F8" s="960">
        <v>11986.310310000001</v>
      </c>
      <c r="G8" s="966">
        <v>-6.8580588580315571E-2</v>
      </c>
      <c r="H8" s="960">
        <v>50247.195479999762</v>
      </c>
      <c r="I8" s="960">
        <v>2083725.9700000009</v>
      </c>
    </row>
    <row r="9" spans="1:10" s="271" customFormat="1" ht="24">
      <c r="A9" s="958" t="s">
        <v>239</v>
      </c>
      <c r="B9" s="959">
        <v>0</v>
      </c>
      <c r="C9" s="959">
        <v>852.7259499999999</v>
      </c>
      <c r="D9" s="959">
        <v>0</v>
      </c>
      <c r="E9" s="959">
        <v>0</v>
      </c>
      <c r="F9" s="960">
        <v>852.7259499999999</v>
      </c>
      <c r="G9" s="966">
        <v>0.43285020065005386</v>
      </c>
      <c r="H9" s="960">
        <v>2603.1219599999968</v>
      </c>
      <c r="I9" s="960">
        <v>25954.151070000004</v>
      </c>
    </row>
    <row r="10" spans="1:10" s="271" customFormat="1" ht="24">
      <c r="A10" s="958" t="s">
        <v>240</v>
      </c>
      <c r="B10" s="959">
        <v>0</v>
      </c>
      <c r="C10" s="959">
        <v>434.69995</v>
      </c>
      <c r="D10" s="959">
        <v>0</v>
      </c>
      <c r="E10" s="959">
        <v>0</v>
      </c>
      <c r="F10" s="960">
        <v>434.69995</v>
      </c>
      <c r="G10" s="966">
        <v>-8.5306701411689501E-2</v>
      </c>
      <c r="H10" s="960">
        <v>2210.337910000002</v>
      </c>
      <c r="I10" s="960">
        <v>37341.561220000003</v>
      </c>
    </row>
    <row r="11" spans="1:10" s="271" customFormat="1">
      <c r="A11" s="958" t="s">
        <v>46</v>
      </c>
      <c r="B11" s="959">
        <v>0</v>
      </c>
      <c r="C11" s="959">
        <v>2734.0921600000001</v>
      </c>
      <c r="D11" s="959">
        <v>0</v>
      </c>
      <c r="E11" s="959">
        <v>0</v>
      </c>
      <c r="F11" s="960">
        <v>2734.0921600000001</v>
      </c>
      <c r="G11" s="966">
        <v>-0.51221253487284046</v>
      </c>
      <c r="H11" s="960">
        <v>15185.831249999988</v>
      </c>
      <c r="I11" s="960">
        <v>423751.16826999997</v>
      </c>
    </row>
    <row r="12" spans="1:10" s="271" customFormat="1">
      <c r="A12" s="958" t="s">
        <v>36</v>
      </c>
      <c r="B12" s="959">
        <v>0</v>
      </c>
      <c r="C12" s="959">
        <v>2379.5560599999999</v>
      </c>
      <c r="D12" s="959">
        <v>0</v>
      </c>
      <c r="E12" s="959">
        <v>182.62314999999998</v>
      </c>
      <c r="F12" s="960">
        <v>2562.1792099999998</v>
      </c>
      <c r="G12" s="966">
        <v>-0.16593398506313095</v>
      </c>
      <c r="H12" s="960">
        <v>11112.857550000015</v>
      </c>
      <c r="I12" s="960">
        <v>340787.67521000007</v>
      </c>
    </row>
    <row r="13" spans="1:10" s="271" customFormat="1">
      <c r="A13" s="958" t="s">
        <v>37</v>
      </c>
      <c r="B13" s="959">
        <v>0</v>
      </c>
      <c r="C13" s="959">
        <v>4052.6592599999999</v>
      </c>
      <c r="D13" s="959">
        <v>0</v>
      </c>
      <c r="E13" s="959">
        <v>526.00718999999992</v>
      </c>
      <c r="F13" s="960">
        <v>4578.6664499999997</v>
      </c>
      <c r="G13" s="966">
        <v>-0.17321092282273065</v>
      </c>
      <c r="H13" s="960">
        <v>21675.692929999961</v>
      </c>
      <c r="I13" s="960">
        <v>431213.27664000005</v>
      </c>
    </row>
    <row r="14" spans="1:10" s="271" customFormat="1">
      <c r="A14" s="961" t="s">
        <v>38</v>
      </c>
      <c r="B14" s="959">
        <v>0</v>
      </c>
      <c r="C14" s="959">
        <v>13022.978810000001</v>
      </c>
      <c r="D14" s="959">
        <v>0</v>
      </c>
      <c r="E14" s="959">
        <v>0</v>
      </c>
      <c r="F14" s="960">
        <v>13022.978810000001</v>
      </c>
      <c r="G14" s="966">
        <v>0.13990620073604587</v>
      </c>
      <c r="H14" s="960">
        <v>49436.977369999979</v>
      </c>
      <c r="I14" s="960">
        <v>1880778.1633300006</v>
      </c>
    </row>
    <row r="15" spans="1:10" s="271" customFormat="1" ht="20.45" customHeight="1">
      <c r="A15" s="963" t="s">
        <v>1377</v>
      </c>
      <c r="B15" s="964">
        <v>0</v>
      </c>
      <c r="C15" s="964">
        <v>41255.591269999997</v>
      </c>
      <c r="D15" s="964">
        <v>0</v>
      </c>
      <c r="E15" s="964">
        <v>5543.7089000000005</v>
      </c>
      <c r="F15" s="965">
        <v>46799.300169999995</v>
      </c>
      <c r="G15" s="967">
        <v>-0.11442879352098678</v>
      </c>
      <c r="H15" s="965">
        <v>205566.27694999965</v>
      </c>
      <c r="I15" s="965">
        <v>6390874.0361500019</v>
      </c>
    </row>
    <row r="16" spans="1:10">
      <c r="A16" s="22" t="s">
        <v>1011</v>
      </c>
      <c r="B16" s="18"/>
      <c r="C16" s="19"/>
      <c r="D16" s="19"/>
      <c r="E16" s="19"/>
      <c r="F16" s="19"/>
      <c r="G16" s="19"/>
    </row>
    <row r="17" spans="1:13" ht="10.15" customHeight="1">
      <c r="A17" s="1013" t="s">
        <v>47</v>
      </c>
      <c r="B17" s="804"/>
      <c r="C17" s="804"/>
      <c r="D17" s="804"/>
      <c r="E17" s="804"/>
      <c r="F17" s="804"/>
      <c r="G17" s="30"/>
    </row>
    <row r="18" spans="1:13" ht="10.15" customHeight="1">
      <c r="A18" s="1010" t="s">
        <v>1014</v>
      </c>
      <c r="B18" s="1011"/>
      <c r="C18" s="1011"/>
      <c r="D18" s="1011"/>
      <c r="E18" s="1011"/>
      <c r="F18" s="1011"/>
      <c r="G18" s="31"/>
    </row>
    <row r="19" spans="1:13" ht="10.15" customHeight="1">
      <c r="A19" s="1009" t="s">
        <v>48</v>
      </c>
      <c r="B19" s="1008"/>
      <c r="C19" s="1008"/>
      <c r="D19" s="1008"/>
      <c r="E19" s="1008"/>
      <c r="F19" s="1008"/>
      <c r="G19" s="32"/>
    </row>
    <row r="20" spans="1:13" ht="10.15" customHeight="1">
      <c r="A20" s="1010" t="s">
        <v>49</v>
      </c>
      <c r="B20" s="1012"/>
      <c r="C20" s="1012"/>
      <c r="D20" s="1012"/>
      <c r="E20" s="1012"/>
      <c r="F20" s="1012"/>
      <c r="G20" s="31"/>
    </row>
    <row r="21" spans="1:13" ht="12.75" customHeight="1"/>
    <row r="22" spans="1:13" ht="12.75" customHeight="1">
      <c r="A22" s="153" t="s">
        <v>705</v>
      </c>
      <c r="L22" s="140" t="str">
        <f>Naslovnica!A20</f>
        <v>Travanj 2021.</v>
      </c>
    </row>
    <row r="23" spans="1:13" ht="12.75" customHeight="1">
      <c r="A23" s="574" t="s">
        <v>1002</v>
      </c>
      <c r="L23" s="549" t="str">
        <f>Naslovnica!A24</f>
        <v>April 2021</v>
      </c>
    </row>
    <row r="24" spans="1:13" ht="12.75" customHeight="1"/>
    <row r="25" spans="1:13" ht="12.75" customHeight="1">
      <c r="L25" s="14" t="s">
        <v>344</v>
      </c>
    </row>
    <row r="26" spans="1:13" s="271" customFormat="1" ht="14.45" customHeight="1">
      <c r="A26" s="1104" t="s">
        <v>1442</v>
      </c>
      <c r="B26" s="1105" t="s">
        <v>1507</v>
      </c>
      <c r="C26" s="1105"/>
      <c r="D26" s="1105"/>
      <c r="E26" s="1105"/>
      <c r="F26" s="1109" t="s">
        <v>1425</v>
      </c>
      <c r="G26" s="1109"/>
      <c r="H26" s="1109"/>
      <c r="I26" s="1107" t="s">
        <v>1424</v>
      </c>
      <c r="J26" s="1108" t="s">
        <v>1419</v>
      </c>
      <c r="K26" s="1104" t="s">
        <v>1421</v>
      </c>
      <c r="L26" s="1104" t="s">
        <v>1423</v>
      </c>
    </row>
    <row r="27" spans="1:13" s="271" customFormat="1" ht="70.150000000000006" customHeight="1">
      <c r="A27" s="1104"/>
      <c r="B27" s="962" t="s">
        <v>1427</v>
      </c>
      <c r="C27" s="962" t="s">
        <v>1428</v>
      </c>
      <c r="D27" s="962" t="s">
        <v>1429</v>
      </c>
      <c r="E27" s="962" t="s">
        <v>1430</v>
      </c>
      <c r="F27" s="962" t="s">
        <v>1426</v>
      </c>
      <c r="G27" s="962" t="s">
        <v>1431</v>
      </c>
      <c r="H27" s="962" t="s">
        <v>1378</v>
      </c>
      <c r="I27" s="1107"/>
      <c r="J27" s="1108"/>
      <c r="K27" s="1104"/>
      <c r="L27" s="1104"/>
      <c r="M27" s="957"/>
    </row>
    <row r="28" spans="1:13" s="271" customFormat="1">
      <c r="A28" s="954" t="s">
        <v>1375</v>
      </c>
      <c r="B28" s="968">
        <v>1454.51875</v>
      </c>
      <c r="C28" s="968">
        <v>0</v>
      </c>
      <c r="D28" s="968">
        <v>2371.817</v>
      </c>
      <c r="E28" s="968">
        <v>3011.14806</v>
      </c>
      <c r="F28" s="968">
        <v>378.32845000000003</v>
      </c>
      <c r="G28" s="968">
        <v>592.27972999999997</v>
      </c>
      <c r="H28" s="968">
        <v>5.0478199999999998</v>
      </c>
      <c r="I28" s="969">
        <v>7813.1398099999997</v>
      </c>
      <c r="J28" s="970">
        <v>-1.1109614463256867E-2</v>
      </c>
      <c r="K28" s="969">
        <v>30324.748010000039</v>
      </c>
      <c r="L28" s="969">
        <v>439474.41395000002</v>
      </c>
    </row>
    <row r="29" spans="1:13" s="271" customFormat="1">
      <c r="A29" s="954" t="s">
        <v>1376</v>
      </c>
      <c r="B29" s="968">
        <v>791.81815000000006</v>
      </c>
      <c r="C29" s="968">
        <v>0</v>
      </c>
      <c r="D29" s="968">
        <v>0</v>
      </c>
      <c r="E29" s="968">
        <v>243.22753</v>
      </c>
      <c r="F29" s="968">
        <v>219.38729999999998</v>
      </c>
      <c r="G29" s="968">
        <v>3244.8601600000002</v>
      </c>
      <c r="H29" s="968">
        <v>0</v>
      </c>
      <c r="I29" s="969">
        <v>4499.2931399999998</v>
      </c>
      <c r="J29" s="970">
        <v>-0.3172848459014348</v>
      </c>
      <c r="K29" s="969">
        <v>24684.032520000008</v>
      </c>
      <c r="L29" s="969">
        <v>520168.84045999998</v>
      </c>
    </row>
    <row r="30" spans="1:13" s="271" customFormat="1" ht="24">
      <c r="A30" s="954" t="s">
        <v>239</v>
      </c>
      <c r="B30" s="968">
        <v>0</v>
      </c>
      <c r="C30" s="968">
        <v>0</v>
      </c>
      <c r="D30" s="968">
        <v>8.8848700000000012</v>
      </c>
      <c r="E30" s="968">
        <v>9.9766299999999983</v>
      </c>
      <c r="F30" s="968">
        <v>0</v>
      </c>
      <c r="G30" s="968">
        <v>0</v>
      </c>
      <c r="H30" s="968">
        <v>0.10016</v>
      </c>
      <c r="I30" s="969">
        <v>18.961659999999998</v>
      </c>
      <c r="J30" s="970">
        <v>-0.29676354112349268</v>
      </c>
      <c r="K30" s="969">
        <v>91.79347000000007</v>
      </c>
      <c r="L30" s="969">
        <v>1761.3004500000004</v>
      </c>
    </row>
    <row r="31" spans="1:13" s="271" customFormat="1" ht="24">
      <c r="A31" s="954" t="s">
        <v>240</v>
      </c>
      <c r="B31" s="968">
        <v>0</v>
      </c>
      <c r="C31" s="968">
        <v>0</v>
      </c>
      <c r="D31" s="968">
        <v>38.649809999999995</v>
      </c>
      <c r="E31" s="968">
        <v>12.80951</v>
      </c>
      <c r="F31" s="968">
        <v>0</v>
      </c>
      <c r="G31" s="968">
        <v>0</v>
      </c>
      <c r="H31" s="968">
        <v>0</v>
      </c>
      <c r="I31" s="969">
        <v>51.459319999999991</v>
      </c>
      <c r="J31" s="970">
        <v>-0.44745283234631972</v>
      </c>
      <c r="K31" s="969">
        <v>297.7310499999985</v>
      </c>
      <c r="L31" s="969">
        <v>21118.05401</v>
      </c>
    </row>
    <row r="32" spans="1:13" s="271" customFormat="1">
      <c r="A32" s="954" t="s">
        <v>46</v>
      </c>
      <c r="B32" s="968">
        <v>0</v>
      </c>
      <c r="C32" s="968">
        <v>0</v>
      </c>
      <c r="D32" s="968">
        <v>357.50210999999996</v>
      </c>
      <c r="E32" s="968">
        <v>435.11796000000004</v>
      </c>
      <c r="F32" s="968">
        <v>113.0402</v>
      </c>
      <c r="G32" s="968">
        <v>0</v>
      </c>
      <c r="H32" s="968">
        <v>0.60392999999999997</v>
      </c>
      <c r="I32" s="969">
        <v>906.26419999999996</v>
      </c>
      <c r="J32" s="970">
        <v>-0.13372154999749197</v>
      </c>
      <c r="K32" s="969">
        <v>4237.2065099999891</v>
      </c>
      <c r="L32" s="969">
        <v>114433.66090999999</v>
      </c>
    </row>
    <row r="33" spans="1:12" s="271" customFormat="1">
      <c r="A33" s="954" t="s">
        <v>36</v>
      </c>
      <c r="B33" s="968">
        <v>0</v>
      </c>
      <c r="C33" s="968">
        <v>0</v>
      </c>
      <c r="D33" s="968">
        <v>0</v>
      </c>
      <c r="E33" s="968">
        <v>270.43860999999998</v>
      </c>
      <c r="F33" s="968">
        <v>150.06711999999999</v>
      </c>
      <c r="G33" s="968">
        <v>559.31090000000006</v>
      </c>
      <c r="H33" s="968">
        <v>0.10335</v>
      </c>
      <c r="I33" s="969">
        <v>979.91998000000001</v>
      </c>
      <c r="J33" s="970">
        <v>-0.10659670382935249</v>
      </c>
      <c r="K33" s="969">
        <v>3794.6622900000075</v>
      </c>
      <c r="L33" s="969">
        <v>93333.198199999999</v>
      </c>
    </row>
    <row r="34" spans="1:12" s="271" customFormat="1">
      <c r="A34" s="954" t="s">
        <v>37</v>
      </c>
      <c r="B34" s="968">
        <v>0</v>
      </c>
      <c r="C34" s="968">
        <v>0</v>
      </c>
      <c r="D34" s="968">
        <v>519.10185000000001</v>
      </c>
      <c r="E34" s="968">
        <v>547.72031000000004</v>
      </c>
      <c r="F34" s="968">
        <v>105.34343</v>
      </c>
      <c r="G34" s="968">
        <v>186.94695999999999</v>
      </c>
      <c r="H34" s="968">
        <v>1.10005</v>
      </c>
      <c r="I34" s="969">
        <v>1360.2126000000001</v>
      </c>
      <c r="J34" s="970">
        <v>-0.27614055898226375</v>
      </c>
      <c r="K34" s="969">
        <v>7505.2254200000025</v>
      </c>
      <c r="L34" s="969">
        <v>138883.15604999999</v>
      </c>
    </row>
    <row r="35" spans="1:12" s="271" customFormat="1">
      <c r="A35" s="390" t="s">
        <v>38</v>
      </c>
      <c r="B35" s="968">
        <v>2047.0992699999999</v>
      </c>
      <c r="C35" s="968">
        <v>0</v>
      </c>
      <c r="D35" s="968">
        <v>1175.94443</v>
      </c>
      <c r="E35" s="968">
        <v>1349.3574900000001</v>
      </c>
      <c r="F35" s="968">
        <v>173.36702</v>
      </c>
      <c r="G35" s="968">
        <v>1.98563</v>
      </c>
      <c r="H35" s="968">
        <v>0.49989</v>
      </c>
      <c r="I35" s="969">
        <v>4748.2537300000004</v>
      </c>
      <c r="J35" s="970">
        <v>-0.17950365433397475</v>
      </c>
      <c r="K35" s="969">
        <v>26630.185709999874</v>
      </c>
      <c r="L35" s="969">
        <v>641654.95646999998</v>
      </c>
    </row>
    <row r="36" spans="1:12" s="271" customFormat="1" ht="19.899999999999999" customHeight="1">
      <c r="A36" s="963" t="s">
        <v>1377</v>
      </c>
      <c r="B36" s="964">
        <v>4293.4361699999999</v>
      </c>
      <c r="C36" s="964">
        <v>0</v>
      </c>
      <c r="D36" s="964">
        <v>4471.9000699999997</v>
      </c>
      <c r="E36" s="964">
        <v>5879.7961000000005</v>
      </c>
      <c r="F36" s="965">
        <v>1139.5335200000002</v>
      </c>
      <c r="G36" s="965">
        <v>4585.3833800000011</v>
      </c>
      <c r="H36" s="965">
        <v>7.4551999999999987</v>
      </c>
      <c r="I36" s="965">
        <v>20377.504440000001</v>
      </c>
      <c r="J36" s="967">
        <v>-0.16555618855201026</v>
      </c>
      <c r="K36" s="965">
        <v>97565.584979999912</v>
      </c>
      <c r="L36" s="965">
        <v>1970827.5805000002</v>
      </c>
    </row>
    <row r="37" spans="1:12" ht="12.75" customHeight="1">
      <c r="A37" s="22" t="s">
        <v>1011</v>
      </c>
      <c r="G37" s="135"/>
      <c r="H37" s="135"/>
    </row>
    <row r="38" spans="1:12" ht="12.75" customHeight="1">
      <c r="A38" s="17" t="s">
        <v>989</v>
      </c>
    </row>
    <row r="39" spans="1:12" ht="12.75" customHeight="1">
      <c r="A39" s="874" t="s">
        <v>1013</v>
      </c>
      <c r="G39" s="77"/>
    </row>
    <row r="40" spans="1:12" ht="12.75" customHeight="1"/>
    <row r="41" spans="1:12" ht="12.75" customHeight="1">
      <c r="A41" s="634"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864</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2021-07-14T12:37:27Z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