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75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'!$A$1:$H$58</definedName>
    <definedName name="_xlnm.Print_Area" localSheetId="2">'drustva za upravljanje IF '!$A$1:$H$30</definedName>
    <definedName name="_xlnm.Print_Area" localSheetId="3">'UCITS '!#REF!</definedName>
  </definedNames>
  <calcPr calcId="162913"/>
</workbook>
</file>

<file path=xl/calcChain.xml><?xml version="1.0" encoding="utf-8"?>
<calcChain xmlns="http://schemas.openxmlformats.org/spreadsheetml/2006/main">
  <c r="E32" i="7" l="1"/>
  <c r="C57" i="6" l="1"/>
  <c r="C58" i="6" s="1"/>
  <c r="C34" i="6"/>
  <c r="C23" i="6"/>
  <c r="C24" i="6" s="1"/>
  <c r="C19" i="6"/>
  <c r="C15" i="6"/>
  <c r="C11" i="6"/>
  <c r="C13" i="5"/>
  <c r="D26" i="11" l="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F14" i="2" l="1"/>
  <c r="C14" i="2"/>
</calcChain>
</file>

<file path=xl/sharedStrings.xml><?xml version="1.0" encoding="utf-8"?>
<sst xmlns="http://schemas.openxmlformats.org/spreadsheetml/2006/main" count="535" uniqueCount="415">
  <si>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</si>
  <si>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</si>
  <si>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</si>
  <si>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</si>
  <si>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</si>
  <si>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</si>
  <si>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</si>
  <si>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</si>
  <si>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</si>
  <si>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</si>
  <si>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</si>
  <si>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</si>
  <si>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</si>
  <si>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</si>
  <si>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</si>
  <si>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</si>
  <si>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</si>
  <si>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</si>
  <si>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</si>
  <si>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</si>
  <si>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</si>
  <si>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</si>
  <si>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</si>
  <si>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</si>
  <si>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</si>
  <si>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</si>
  <si>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</si>
  <si>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</si>
  <si>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</si>
  <si>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</si>
  <si>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</si>
  <si>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</si>
  <si>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</si>
  <si>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</si>
  <si>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</si>
  <si>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</si>
  <si>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</si>
  <si>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</si>
  <si>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</si>
  <si>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</si>
  <si>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</si>
  <si>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</si>
  <si>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</si>
  <si>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</si>
  <si>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 xml:space="preserve">UKUPNO </t>
  </si>
  <si>
    <t>UCITS fond</t>
  </si>
  <si>
    <t>Udio u ukupnoj neto imovini</t>
  </si>
  <si>
    <t>Dobit ili gubitak</t>
  </si>
  <si>
    <t xml:space="preserve">Pokazatelj ukupnih troškova </t>
  </si>
  <si>
    <t>Fond</t>
  </si>
  <si>
    <t>OTP OPTIMUM otvoreni alternativni investicijski fond s javnom ponudom</t>
  </si>
  <si>
    <t>Osnovni AIF s privatnom ponudom</t>
  </si>
  <si>
    <t>APRIVATE - otvoreni osnovni alternativni investicijski fond s privatnom ponudom</t>
  </si>
  <si>
    <t>AP2 - otvoreni investicijski fond s privatnom ponudom</t>
  </si>
  <si>
    <t>Erste Exclusive - otvoreni investicijski fond s privatnom ponudom</t>
  </si>
  <si>
    <t>Erste PB1 otvoreni alternativni investicijski fond s privatnom ponudom</t>
  </si>
  <si>
    <t>Inspire Private - otvoreni investicijski fond s privatnom ponudom</t>
  </si>
  <si>
    <t>Locusta Absolute –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</si>
  <si>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</si>
  <si>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</si>
  <si>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</si>
  <si>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ZB Private Word - otvoreni investicijski fond s privatnom ponudom</t>
  </si>
  <si>
    <t>Ukupno osnovni AIF-ovi s privatnom ponudom</t>
  </si>
  <si>
    <t xml:space="preserve">Posebni alternativni investicijski fondovi s privatnom ponudom </t>
  </si>
  <si>
    <t>Locusta Value IV - otvoreni alternativni investicijski fond s privatnom ponudom</t>
  </si>
  <si>
    <t>Primus - otvoreni alternativni investicijski fond s privatnom ponudom</t>
  </si>
  <si>
    <t>Ukupno posebni AIF-ovi s privatnom ponudom</t>
  </si>
  <si>
    <t>AIF rizičnog kapitala</t>
  </si>
  <si>
    <t>Honestas - otvoreni investicijski fond rizičnog kapitala s privatnom ponudom</t>
  </si>
  <si>
    <t>Prosperus FGS - otvoreni investicijski fond rizičnog kapitala s privatnom ponudom</t>
  </si>
  <si>
    <t>Quaestus Private Equity Kapital II - otvoreni investicijski fond rizičnog kapitala s privatnom ponudom</t>
  </si>
  <si>
    <t>Ukupno AIF-ovi rizičnog kapitala</t>
  </si>
  <si>
    <t>Zatvoreni AIF s javnom ponudom</t>
  </si>
  <si>
    <t>Proprius d.d. zatvoreni investicijski fond s javnom ponudom za ulaganje u nekretnine</t>
  </si>
  <si>
    <t>Slavonski zatvoreni investicijski fond d.d.</t>
  </si>
  <si>
    <t>Zatvoreni investicijski fond s javnom ponudom Breza dioničko društvo</t>
  </si>
  <si>
    <t>Ukupno zatvoreni AIF-ovi s javnom ponudom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</si>
  <si>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</si>
  <si>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</si>
  <si>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</si>
  <si>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</si>
  <si>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</si>
  <si>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</si>
  <si>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</si>
  <si>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</si>
  <si>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</si>
  <si>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</si>
  <si>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</si>
  <si>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</si>
  <si>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</si>
  <si>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</si>
  <si>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</si>
  <si>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</si>
  <si>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</si>
  <si>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</si>
  <si>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</si>
  <si>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</si>
  <si>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</si>
  <si>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</si>
  <si>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</si>
  <si>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</si>
  <si>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</si>
  <si>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</si>
  <si>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</si>
  <si>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</si>
  <si>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</si>
  <si>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</si>
  <si>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</si>
  <si>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</si>
  <si>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</si>
  <si>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</si>
  <si>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</si>
  <si>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</si>
  <si>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</si>
  <si>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</si>
  <si>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</si>
  <si>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</si>
  <si>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</si>
  <si>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</si>
  <si>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</si>
  <si>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</si>
  <si>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</si>
  <si>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</si>
  <si>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</si>
  <si>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</si>
  <si>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</si>
  <si>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>Zatvoreni dobrovoljni mirovinski fond T-HT</t>
  </si>
  <si>
    <t>Ukupno mirovinski fondovi</t>
  </si>
  <si>
    <t>Zatvoreni AIF s privatnom ponudom</t>
  </si>
  <si>
    <t>Kapitalni zatvoreni investicijski fond d.d. s privatnom ponudom</t>
  </si>
  <si>
    <t>Ukupno zatvoreni AIF s privatnom ponudom</t>
  </si>
  <si>
    <t>-</t>
  </si>
  <si>
    <t>ALLIANZ INVEST D.O.O.</t>
  </si>
  <si>
    <t>ALTERNATIVE INVEST D.O.O.</t>
  </si>
  <si>
    <t>AUCTOR INVEST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</si>
  <si>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</si>
  <si>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</si>
  <si>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</si>
  <si>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</si>
  <si>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</si>
  <si>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INTERCAPITAL ASSET MANAGEMENT d.o.o.</t>
  </si>
  <si>
    <t xml:space="preserve">INSPIRE INVESTMENTS d.o.o. </t>
  </si>
  <si>
    <t>KD LOCUSTA FONDOVI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</si>
  <si>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</si>
  <si>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</si>
  <si>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</si>
  <si>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</si>
  <si>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</si>
  <si>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</si>
  <si>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</si>
  <si>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>A1 - otvoreni investicijski fond s javnom ponudom</t>
  </si>
  <si>
    <t>Allianz Equity - otvoreni investicijski fond s javnom ponudom</t>
  </si>
  <si>
    <t>Allianz Portfolio - otvoreni investicijski fond s javnom ponudom</t>
  </si>
  <si>
    <t xml:space="preserve">CAPITAL BREEDER otvoreni investicijski fond s javnom ponudom </t>
  </si>
  <si>
    <t>Erste Adriatic Bond otvoreni investicijski fond s javnom ponudom</t>
  </si>
  <si>
    <t>Erste Adriatic Equity - otvoreni investicijski fond s javnom ponudom</t>
  </si>
  <si>
    <t>FWR Multi-Asset Strategy I, otvoreni investicijski fond s javnom ponudom</t>
  </si>
  <si>
    <t>HPB Dionički - otvoreni investicijski fond s javnom ponudom</t>
  </si>
  <si>
    <t>HPB Global - otvoreni investicijski fond s javnom ponudom</t>
  </si>
  <si>
    <t>HPB Obveznički - otvoreni investicijski fond s javnom ponudom</t>
  </si>
  <si>
    <t xml:space="preserve">InterCapital Bond </t>
  </si>
  <si>
    <t>Klasa A</t>
  </si>
  <si>
    <t>Klasa B</t>
  </si>
  <si>
    <t xml:space="preserve">InterCapital Income Plus </t>
  </si>
  <si>
    <t xml:space="preserve">InterCapital SEE Equity  </t>
  </si>
  <si>
    <t>Klasa C</t>
  </si>
  <si>
    <t>KD Balanced - otvoreni investicijski fond s javnom ponudom</t>
  </si>
  <si>
    <t xml:space="preserve">KD BRIC, otvoreni investicijski fond s javnom ponudom </t>
  </si>
  <si>
    <t>KD Energija - otvoreni investicijski fond s javnom ponudom</t>
  </si>
  <si>
    <t>KD Europa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</si>
  <si>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</si>
  <si>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</si>
  <si>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</si>
  <si>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 xml:space="preserve">OTP ABSOLUTE otvoreni investicijski fond s javnom ponudom </t>
  </si>
  <si>
    <t>OTP INDEKSNI FOND - otvoreni investicijski fond s javnom ponudom</t>
  </si>
  <si>
    <t>OTP MERIDIAN 20 - otvoreni investicijski fond s javnom ponudom</t>
  </si>
  <si>
    <t>OTP MULTI otvoreni investicijski fond s javnom ponudom</t>
  </si>
  <si>
    <t xml:space="preserve">OTP MULTI 2 otvoreni investicijski fond s javnom ponudom </t>
  </si>
  <si>
    <t>OTP uravnoteženi - otvoreni investicijski fond s javnom ponudom</t>
  </si>
  <si>
    <t>PBZ Bond fond</t>
  </si>
  <si>
    <t>PBZ Conservative 10 fond</t>
  </si>
  <si>
    <t xml:space="preserve">PBZ Dollar Bond fond </t>
  </si>
  <si>
    <t>PBZ Dollar Bond fond 2</t>
  </si>
  <si>
    <t>PBZ Equity fond</t>
  </si>
  <si>
    <t>PBZ Flexible 30 fond</t>
  </si>
  <si>
    <t>PBZ Global fond</t>
  </si>
  <si>
    <t>PBZ Short term bond fond</t>
  </si>
  <si>
    <t>Platinum Blue Chip - otvoreni investicijski fond s javnom ponudom</t>
  </si>
  <si>
    <t>Platinum Global Opportunity - otvoreni investicijski fond s javnom ponudom</t>
  </si>
  <si>
    <t>Raiffeisen Classic, otvoreni investicijski fond s javnom ponudom</t>
  </si>
  <si>
    <t>Raiffeisen Dynamic, otvoreni investicijski fond s javnom ponudom</t>
  </si>
  <si>
    <t>Raiffeisen Harmonic, otvoreni investicijski fond s javnom ponudom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</si>
  <si>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</si>
  <si>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</si>
  <si>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</si>
  <si>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</si>
  <si>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</si>
  <si>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</si>
  <si>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</si>
  <si>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Future 2025 UCITS otvoreni investicijski fond s javnom ponudom</t>
  </si>
  <si>
    <t>ZB Future 2030 UCITS otvoreni investicijski fond s javnom ponudom</t>
  </si>
  <si>
    <t>ZB Future 2040 UCITS otvoreni investicijski fond s javnom ponudom</t>
  </si>
  <si>
    <t>ZB Future 2055 UCITS otvoreni investicijski fond s javnom ponudom</t>
  </si>
  <si>
    <t>ZB global - otvoreni investicijski fond s javnom ponudom</t>
  </si>
  <si>
    <t>ZB plus - otvoreni investicijski fond s javnom ponudom</t>
  </si>
  <si>
    <t xml:space="preserve">ZB Protect 2022 UCITS fond </t>
  </si>
  <si>
    <t>ZB trend - otvoreni investicijski fond s javnom ponudom</t>
  </si>
  <si>
    <t>ICAM Capital Private 1 otvoreni investicijski fond s privatnom ponudom</t>
  </si>
  <si>
    <t>ICAM Outfox Macro Income Fund - otvoreni alternativni investicijski fond s privatnom ponudom</t>
  </si>
  <si>
    <t>Inspire Alpha otvoreni alternativni investicijski fond s privatnom ponudom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</si>
  <si>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</si>
  <si>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</si>
  <si>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</si>
  <si>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</si>
  <si>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</si>
  <si>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 xml:space="preserve">Zatvoreni dobrovoljni mirovinski fond Sindikata hrvatskih željezničara </t>
  </si>
  <si>
    <t>Dobit (gubitak) nakon oporezivanja</t>
  </si>
  <si>
    <t>Kapital leasing društva
(iz Izvještaja o izračunu kapitala leasing društva - IIKLD)</t>
  </si>
  <si>
    <t xml:space="preserve">ALD Automotive d.o.o. </t>
  </si>
  <si>
    <t>Dobit ili gubitak nakon oporezivanja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</si>
  <si>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</si>
  <si>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</si>
  <si>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</si>
  <si>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</si>
  <si>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</si>
  <si>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</si>
  <si>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</si>
  <si>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ADRIATIC ZAGREB FACTORING d.o.o.</t>
  </si>
  <si>
    <t xml:space="preserve">Raiffeisen FACTORING d.o.o. </t>
  </si>
  <si>
    <t>Tablica 11.</t>
  </si>
  <si>
    <t>CGS Capital d.o.o.</t>
  </si>
  <si>
    <t>SQ CAPITAL D.O.O.</t>
  </si>
  <si>
    <t>Allianz Short Term Bond</t>
  </si>
  <si>
    <t>ALTA EMERGING BOND</t>
  </si>
  <si>
    <t>ALTA MULTICASH</t>
  </si>
  <si>
    <t>ALTA SPECIAL OPPORTUNITY</t>
  </si>
  <si>
    <t>ERSTE ADRIATIC SHORT TERM BOND – otvoreni investicijski fond s  javnom ponudom</t>
  </si>
  <si>
    <t>ERSTE LOCAL SHORT TERM BOND – otvoreni investicijski fond s  javnom ponudom</t>
  </si>
  <si>
    <t>HPB Kratkoročni obveznički eurski fond</t>
  </si>
  <si>
    <t>HPB Kratkoročni obveznički kunski fond</t>
  </si>
  <si>
    <t>InterCapital Balanced</t>
  </si>
  <si>
    <t>InterCapital Dollar Bond</t>
  </si>
  <si>
    <t>InterCapital Global Bond</t>
  </si>
  <si>
    <t>InterCapital Global Equity</t>
  </si>
  <si>
    <t>InterCapital Short Term Bond</t>
  </si>
  <si>
    <t>KD Plus, otvoreni investicijski fond s javnom ponudom</t>
  </si>
  <si>
    <t>OTP e-start fond otvoreni investicijski fond s javnom ponudom</t>
  </si>
  <si>
    <t>OTP MULTI USD otvoreni investicijski fond s javnom ponudom</t>
  </si>
  <si>
    <t>OTP SHORT-TERM BOND otvoreni investicijski fond s javnom ponudom</t>
  </si>
  <si>
    <t>OTP start fond otvoreni investicijski fond s javnom ponudom</t>
  </si>
  <si>
    <t>PBZ D-START fond</t>
  </si>
  <si>
    <t>PBZ E-START fond</t>
  </si>
  <si>
    <t>PBZ International Multi Asset fond</t>
  </si>
  <si>
    <t>PBZ START fond</t>
  </si>
  <si>
    <t>SQ Flow, otvoreni investicijski fond s javnom ponudom</t>
  </si>
  <si>
    <t>USA BLUE CHIP otvoreni investicijski fond s javnom ponudom</t>
  </si>
  <si>
    <t>ZB COUL 2023 UCITS fond</t>
  </si>
  <si>
    <t>Klasa BK</t>
  </si>
  <si>
    <t>Klasa BE</t>
  </si>
  <si>
    <t>ICAM Capital Private 2</t>
  </si>
  <si>
    <t>ICAM Capital Private 3</t>
  </si>
  <si>
    <t>Anchor, otvoreni alternativni investicijski fond s privatnom ponudom</t>
  </si>
  <si>
    <t>AP3 otvoreni alternativni investicijski fond s privatnom ponudom</t>
  </si>
  <si>
    <t>CGS Alpha alternativni otvoreni investicijski fond s privatnom ponudom</t>
  </si>
  <si>
    <t>CGS Beta alternativni otvoreni investicijski fond s privatnom ponudom</t>
  </si>
  <si>
    <t>CGS Gamma alternativni otvoreni investicijski fond s privatnom ponudom</t>
  </si>
  <si>
    <t>ICAM Total Return</t>
  </si>
  <si>
    <t>CROATIA OSIGURANJE 1000 A dobrovoljni mirovinski fond</t>
  </si>
  <si>
    <t>CROATIA OSIGURANJE 1000 C dobrovoljni mirovinski fond</t>
  </si>
  <si>
    <t>NESTLÉ ZATVORENI DOBROVOLJNI MIROVINSKI FOND</t>
  </si>
  <si>
    <t>Dobit od poslovanja odnosi se na razdoblje od 01.01. do 31.12.2017. godine</t>
  </si>
  <si>
    <t>AGRAM LIFE osiguranje d.d.</t>
  </si>
  <si>
    <t>ALLIANZ ZAGREB d.d.</t>
  </si>
  <si>
    <t>CROATIA osiguranje d.d.</t>
  </si>
  <si>
    <t>ERGO životno osiguranje d.d.</t>
  </si>
  <si>
    <t>GENERALI OSIGURANJE d.d.</t>
  </si>
  <si>
    <t>GRAWE Hrvatska d.d.</t>
  </si>
  <si>
    <t>MERKUR OSIGURANJE d.d.</t>
  </si>
  <si>
    <t>OTP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</si>
  <si>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</si>
  <si>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</si>
  <si>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</si>
  <si>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</si>
  <si>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</si>
  <si>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</si>
  <si>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</si>
  <si>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</si>
  <si>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</si>
  <si>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</si>
  <si>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</si>
  <si>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</si>
  <si>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</si>
  <si>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- podaci u tablici su revidirani, te prikupljeni od društava za osiguranje, odnosno društava za reosiguranje</t>
  </si>
  <si>
    <t>Hrvatsko kreditno osiguranje d.d.</t>
  </si>
  <si>
    <t xml:space="preserve">Erste &amp; Steiermärkische S-Leasing d.o.o. </t>
  </si>
  <si>
    <t xml:space="preserve">EUROLEASING d.o.o. </t>
  </si>
  <si>
    <t xml:space="preserve">i4next leasing Croatia d.o.o. </t>
  </si>
  <si>
    <t>Mercedes-Benz Leasing Hrvatska d.o.o.</t>
  </si>
  <si>
    <t xml:space="preserve">OTP Leasing d.d. </t>
  </si>
  <si>
    <t xml:space="preserve">PBZ-LEASING d.o.o. </t>
  </si>
  <si>
    <t xml:space="preserve">Raiffeisen Leasing d.o.o. </t>
  </si>
  <si>
    <t xml:space="preserve">SCANIA CREDIT HRVATSKA d.o.o.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</si>
  <si>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</si>
  <si>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</si>
  <si>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</si>
  <si>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</si>
  <si>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Ukupna
aktiva</t>
  </si>
  <si>
    <t>Dobit
(gubitak)
nakon oporezivanja</t>
  </si>
  <si>
    <t>Promjena aktive</t>
  </si>
  <si>
    <t>Hita-vrijednosnice d.d.</t>
  </si>
  <si>
    <t>Interkapital vrijednosni papiri d.o.o.</t>
  </si>
  <si>
    <t>N3 capital partners d.o.o.</t>
  </si>
  <si>
    <t>REVIDIRANI PODACI NA DAN 31. PROSINCA 2018. GODINE</t>
  </si>
  <si>
    <t xml:space="preserve">REVIDIRANI PODACI ZA INVESTICIJSKA DRUŠTVA, na dan 31.prosinca 2018. </t>
  </si>
  <si>
    <t>REVIDIRANI PODACI ZA DRUŠTVA ZA UPRAVLJANJE INVESTICIJSKIM FONDOVIMA, na dan 31.prosinca 2018.</t>
  </si>
  <si>
    <t>REVIDIRANI PODACI ZA UCITS FONDOVE, na dan 31.prosinca 2018.</t>
  </si>
  <si>
    <t>REVIDIRANI PODACI ZA ALTERNATIVNE INVESTICIJSKE FONDOVE, na dan 31.prosinca 2018.</t>
  </si>
  <si>
    <t>REVIDIRANI PODACI ZA DRUŠTVA ZA UPRAVLJANJE MIROVINSKIM FONDOVIMA, na dan 31.prosinca 2018.</t>
  </si>
  <si>
    <t>REVIDIRANI PODACI ZA MIROVINSKE FONDOVE, na dan 31.prosinca 2018.</t>
  </si>
  <si>
    <t xml:space="preserve">REVIDIRANI PODACI ZA TRŽIŠTE OSIGURANJA - ŽIVOTNA osiguranja, na dan 31. prosinca 2018. </t>
  </si>
  <si>
    <t xml:space="preserve">REVIDIRANI PODACI ZA TRŽIŠTE OSIGURANJA - NEŽIVOTNA osiguranja, na dan 31. prosinca 2018. </t>
  </si>
  <si>
    <t xml:space="preserve">REVIDIRANI PODACI ZA TRŽIŠTE OSIGURANJA - ukupno, na dan 31. prosinca 2018. </t>
  </si>
  <si>
    <t xml:space="preserve">REVIDIRANI PODACI ZA LEASING DRUŠTVA, na dan 31.prosinca 2018.  </t>
  </si>
  <si>
    <t xml:space="preserve">REVIDIRANI PODACI ZA FAKTORING DRUŠTVA, na dan 31.prosinca 2018.  </t>
  </si>
  <si>
    <t>Aktiva na dan 31.12.2018.</t>
  </si>
  <si>
    <t xml:space="preserve">Dobit (gubitak) 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</si>
  <si>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</si>
  <si>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</si>
  <si>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</si>
  <si>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</si>
  <si>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-Podaci o promjeni aktive izračunati su u odnosu na isto razdoblje prethodne godine</t>
  </si>
  <si>
    <t>-Podaci o regulatornom kapitalu odnose se na 31.12.2018. godine</t>
  </si>
  <si>
    <t>-Podaci o dobiti (gubitku) odnose se na razdoblje od siječnja do prosinca 2018. godine</t>
  </si>
  <si>
    <t>-Minimalni iznos regulatornog kapitala - regulatorni kapital investicijskog društva niti u jednom trenutku ne smije biti manji od minimalnog iznosa temeljnog kapitala Zakonom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</si>
  <si>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</si>
  <si>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</si>
  <si>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ukupnog kapitala je omjer redovnog ukupnog kapitala investicijskog društva i ukupnog iznosa izloženosti riziku (mora biti jednaka ili veća od 8%)</t>
  </si>
  <si>
    <t>REVIDIRANI PODACI ZA INVESTICIJSKA DRUŠTVA, na dan 31. prosinca 2018.</t>
  </si>
  <si>
    <t>REVIDIRANI PODACI ZA DRUŠTVA ZA UPRAVLJANJE INVESTICIJSKIM FONDOVIMA, na dan 31. prosinca 2018.</t>
  </si>
  <si>
    <t>Ukupna
aktiva 31.12.2018.</t>
  </si>
  <si>
    <t>Promjena aktive u odnosu na 31.12.2017.</t>
  </si>
  <si>
    <t>Dobit ili gubitak nakon oporezivanja odnosi se na razdoblje od 01.01. do 31.12.2018. godine</t>
  </si>
  <si>
    <t>REVIDIRANI PODACI ZA UCITS FONDOVE, na dan 31. prosinca 2018.</t>
  </si>
  <si>
    <t>Neto imovina fonda na dan 31.12.2018.</t>
  </si>
  <si>
    <t>Promjena neto imovine u odnosu na 31.12.2017.</t>
  </si>
  <si>
    <t>Cijena udjela na dan 31.12.2018.</t>
  </si>
  <si>
    <t>Promjena cijene udjela u odnosu na 31.12.2017.</t>
  </si>
  <si>
    <t>Auctor Plus - otvoreni investicijski fond s javom ponudom</t>
  </si>
  <si>
    <t>Erste Conservative otvoreni investicijski fond s javnom ponudom</t>
  </si>
  <si>
    <t>Erste E-Conservative otvoreni investicijski fond s javnom ponudom</t>
  </si>
  <si>
    <t>HPB Bond Plus fond, otvoreni investicijski fond s javnom ponudom</t>
  </si>
  <si>
    <t>Raiffeisen Fund Conservative, napajajući otvoreni investicijski fond s javnom ponudom</t>
  </si>
  <si>
    <t>Raiffeisen Flexi Euro kratkoročni obveznički, otvoreni investicijski fond s javnom ponudom</t>
  </si>
  <si>
    <t>Raiffeisen Flexi Kuna kratkoročni obveznički, otvoreni investicijski fond s javnom ponudom</t>
  </si>
  <si>
    <t>Raiffeisen Global Equities, napajajući otvoreni investicijski fond s javnom ponudom</t>
  </si>
  <si>
    <t>Raiffeisen Kuna kratkoročni obveznički, otvoreni investicijski fond s javnom ponudom</t>
  </si>
  <si>
    <t>Raiffeisen USD 2021 Bond otvoreni investicijski fond s javnom ponudom</t>
  </si>
  <si>
    <t>ZB COUL 2024 UCITS fond (HRZBINU20249)</t>
  </si>
  <si>
    <t>ZB eplus</t>
  </si>
  <si>
    <t>Dobitak (gubitak) od poslovanja odnosi se na razdoblje od 01.01. do 31.12.2018. godine</t>
  </si>
  <si>
    <t>HPB Bond Plus fond, otvoreni investicijski fond s javnom ponudom započeo sa radom 29.12.2017.</t>
  </si>
  <si>
    <t>Raiffeisen Global Equities, napajajući otvoreni investicijski fond s javnom ponudom i Raiffeisen Fund Conservative, napajajući otvoreni investicijski fond s javnom ponudom započeli su sa radom 21.02.2019.</t>
  </si>
  <si>
    <t>REVIDIRANI PODACI ZA ALTERNATIVNE INVESTICIJSKE FONDOVE, na dan 31. prosinca 2018.</t>
  </si>
  <si>
    <t>Osnovni AIF s javnom ponudom</t>
  </si>
  <si>
    <t>Ukupno osnovni AIF-ovi s javnom ponudom</t>
  </si>
  <si>
    <t>HMID PLUS otvoreni alternativni investicijski fond s privatnom ponudom</t>
  </si>
  <si>
    <t>Inspirio Alpha - otvoreni alternativni investicijski fond rizičnog kapitala s privatnom ponudom</t>
  </si>
  <si>
    <t>Inspirio FGS, otvoreni alternativni investicijski fonda s privatnom ponudom</t>
  </si>
  <si>
    <t>Prosperus FGS II - otvoreni alternativni investicijski fond rizičnog kapitala s privatnom ponudom</t>
  </si>
  <si>
    <t>OTP FAVORIT - otvoreni alternativni investicijski fond s javnom ponudom prestao je sa radom 04.01.2018.</t>
  </si>
  <si>
    <t>Inspire Fusion otvoreni alternativni investicijski fond poduzetničkog kapitala (venture capital) s privatnom ponudom prestao je sa radom 19.10.2018.</t>
  </si>
  <si>
    <t>Mooring, otvoreni alternativni investicijski fond s privatnom ponudom u lipnju 2019. spojio se sa Anchor, otvorenim alternativnim nvesticijskim fondom s privatnom ponudom</t>
  </si>
  <si>
    <t>Quaestus Private Equity Kapital - otvoreni investicijski fond rizičnog kapitala s privatnom ponudom prestao je sa radom 16.05.2018.</t>
  </si>
  <si>
    <t>Nexus Alpha - otvoreni investicijski fond rizičnog kapitala 16.10.2018. promjenio je naziv u Inspirio Alpha, otvoreni alternativni investicijski fond rizičnog kapitala</t>
  </si>
  <si>
    <t>HMID PLUS otvoreni alternativni investicijski fond s privatnom ponudom započeo je sa radom 17.10.2018.</t>
  </si>
  <si>
    <t>Nexus FGS promijenio je naziv u Inspirio FGS - otvoreni alternativni investicijski fond rizičnog kapitala s privatnom ponudom 11.06.2019.</t>
  </si>
  <si>
    <t>REVIDIRANI PODACI ZA DRUŠTVA ZA UPRAVLJANJE MIROVINSKIM FONDOVIMA, na dan 31. prosinca 2018.</t>
  </si>
  <si>
    <t>Ukupna aktiva 31.12.2018.</t>
  </si>
  <si>
    <t>Udio u ukupnoj aktivi 31.12.2018.</t>
  </si>
  <si>
    <t>Promjena u odnosu na 31.12.2017.</t>
  </si>
  <si>
    <t>Allianz ZB d.o.o. društvo za upravljanje obveznim i dobrovoljnim mirovinskim fondovima</t>
  </si>
  <si>
    <t>Dobit/gubitak prije oporezivanja odnosi se na razdoblje od 01.01.2018. do 31.12.2018. godine</t>
  </si>
  <si>
    <t>Allianz ZB d.o.o. društvo za upravljanje obveznim i Allianz ZB d.o.o. društvo za upravljanje dobrovoljnjim mirovinskim fondovima u toku 2018. godine su spojena u jedno društvo</t>
  </si>
  <si>
    <t>Promjena aktive u odnosu na prethodnu godinu za Allinaz ZB d.o.o. izračunata je u odnosu na zbroj aktivi oba društva za upravljanje</t>
  </si>
  <si>
    <t>REVIDIRANI PODACI ZA MIROVINSKE FONDOVE, na dan 31. prosinca 2018.</t>
  </si>
  <si>
    <t>Neto imovina fonda
31.12.2018.</t>
  </si>
  <si>
    <t>Udio u ukupnoj neto imovini 
31.12.2018.</t>
  </si>
  <si>
    <t>Vrijednost obračunske jedinice fonda na dan 31.12.2018.</t>
  </si>
  <si>
    <t>Prinos u razdoblju 31.12.2017.-31.12.2018.</t>
  </si>
  <si>
    <t>POLICIJSKI ZATVORENI DOBROVOLJNI MIROVINSKI FOND</t>
  </si>
  <si>
    <t>POŠTA ZATVORENI DOBROVOLJNI MIROVINSKI FOND</t>
  </si>
  <si>
    <t>POLICIJSKI ZATVORENI DOBROVOLJNI MIROVINSKI FOND započeo je sa radom 05.10.2018.</t>
  </si>
  <si>
    <t>POŠTA ZATVORENI DOBROVOLJNI MIROVINSKI FOND započeo je sa radom 30.08.2018.</t>
  </si>
  <si>
    <t>CROATIA OSIGURANJE 1000 A dobrovoljni mirovinski fond i CROATIA OSIGURANJE 1000 C dobrovoljni mirovinski fond započeli su sa radom 09.06.2017.</t>
  </si>
  <si>
    <t>REVIDIRANI PODACI ZA TRŽIŠTE OSIGURANJA - ŽIVOTNA osiguranja, na dan 31. prosinca 2018.</t>
  </si>
  <si>
    <t>- Razlika u visini zaračunate bruto premije osiguranja u odnosu na statističke podatke po vrstama osiguranja u iznosu od 125.465.954 kune odnosi se na računovodstvene efekte pripajanja od 7.svibnja 2018. društva za osiguranje Erste osiguranje VIG d.d. društvu Wiener osiguranje VIG d.d. koje je preuzelo sva prava i obveze pripojenog društva.</t>
  </si>
  <si>
    <t>REVIDIRANI PODACI ZA TRŽIŠTE OSIGURANJA - NEŽIVOTNA osiguranja, na dan 31. prosinac 2018.</t>
  </si>
  <si>
    <t>ADRIATIC OSIGURANJE d.d.</t>
  </si>
  <si>
    <t>- Razlika u visini zaračunate bruto premije osiguranja u odnosu na statističke podatke po vrstama osiguranja u iznosu od 3.536.338 kuna odnosi se na računovodstvene efekte pripajanja od 2. srpnja 2018. društva za osiguranje Croatia osiguranje kredita d.d. društvu Croatia osiguranje d.d. koje je preuzelo sva prava i obveze pripojenog društva.</t>
  </si>
  <si>
    <t>REVIDIRANI PODACI ZA TRŽIŠTE OSIGURANJA - ukupno, na dan 31. prosinac 2018.</t>
  </si>
  <si>
    <t>- Razlika u visini zaračunate bruto premije osiguranja u odnosu na statističke podatke po vrstama osiguranja u iznosu od 129.002.292 kune odnosi se na računovodstvene efekte pripajanja od 2.srpnja 2018. društva za osiguranje Croatia osiguranje kredita d.d. društvu Croatia osiguranje d.d. koje je preuzelo sva prava i obveze pripojenog društva te na računovodstvene efekte pripajanja od 7.svibnja 2018. društva za osiguranje Erste osiguranje VIG d.d. društvu Wiener osiguranje VIG d.d. koje je preuzelo sva prava i obveze pripojenog društva.</t>
  </si>
  <si>
    <t xml:space="preserve">BKS - leasing Croatia d.o.o. </t>
  </si>
  <si>
    <t xml:space="preserve">BONO MODO LEASING d.o.o. </t>
  </si>
  <si>
    <t>HETA Asset Resolution Hrvatska d.o.o. 3</t>
  </si>
  <si>
    <t xml:space="preserve">IMPULS-LEASING d.o.o. </t>
  </si>
  <si>
    <t>PORSCHE LEASING d.o.o.</t>
  </si>
  <si>
    <t xml:space="preserve">UniCredit Leasing Croatia d.o.o. </t>
  </si>
  <si>
    <t xml:space="preserve">VANTAGE LEASING d.o.o. za leasing </t>
  </si>
  <si>
    <t>REVIDIRANI PODACI ZA LEASING DRUŠTVA, na dan 31. prosinca 2018.</t>
  </si>
  <si>
    <t>CENTAR FAKTOR d.o.o.</t>
  </si>
  <si>
    <t xml:space="preserve">ERSTE FACTORING d.o.o. </t>
  </si>
  <si>
    <t xml:space="preserve">ESC Factoring d.o.o. </t>
  </si>
  <si>
    <t xml:space="preserve">PLUS A-FAKTOR d.o.o. </t>
  </si>
  <si>
    <t>UXOR GRUPA d.o.o.</t>
  </si>
  <si>
    <t>REVIDIRANI PODACI ZA FAKTORING DRUŠTVA, na dan 31. prosinca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</si>
</sst>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k_n_-;\-* #,##0.00\ _k_n_-;_-* &quot;-&quot;??\ _k_n_-;_-@_-"/>
    <numFmt numFmtId="164" formatCode="0.0%"/>
    <numFmt numFmtId="165" formatCode="0.0000%"/>
    <numFmt numFmtId="166" formatCode="0.00000%"/>
    <numFmt numFmtId="167" formatCode="#,###"/>
    <numFmt numFmtId="168" formatCode="0.0%;\-0.0%;;"/>
    <numFmt numFmtId="169" formatCode="#,###;\-#,###"/>
    <numFmt numFmtId="170" formatCode="#,##0;[Red]#,##0"/>
    <numFmt numFmtId="171" formatCode="0.0000"/>
    <numFmt numFmtId="172" formatCode="#,##0.00\ _k_n"/>
    <numFmt numFmtId="173" formatCode="_-* #,##0\ _k_n_-;\-* #,##0\ _k_n_-;_-* &quot;-&quot;??\ _k_n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8"/>
      <name val="Arial"/>
      <family val="2"/>
    </font>
    <font>
      <b/>
      <sz val="7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Calibri"/>
      <family val="2"/>
      <scheme val="minor"/>
    </font>
    <font>
      <i/>
      <sz val="8"/>
      <color rgb="FFFF000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rgb="FFFF0000"/>
      <name val="Tahoma"/>
      <family val="2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1" fillId="0" borderId="0"/>
    <xf numFmtId="0" fontId="1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3" fillId="0" borderId="0"/>
    <xf numFmtId="0" fontId="6" fillId="0" borderId="0"/>
    <xf numFmtId="0" fontId="13" fillId="0" borderId="0"/>
    <xf numFmtId="0" fontId="23" fillId="0" borderId="0"/>
    <xf numFmtId="0" fontId="23" fillId="0" borderId="0">
      <alignment vertical="top"/>
    </xf>
    <xf numFmtId="0" fontId="6" fillId="0" borderId="0"/>
    <xf numFmtId="0" fontId="5" fillId="0" borderId="0"/>
    <xf numFmtId="0" fontId="6" fillId="0" borderId="0"/>
    <xf numFmtId="0" fontId="27" fillId="0" borderId="0"/>
    <xf numFmtId="0" fontId="33" fillId="0" borderId="0">
      <alignment vertical="top"/>
    </xf>
    <xf numFmtId="43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6" fillId="0" borderId="0"/>
    <xf numFmtId="0" fontId="6" fillId="0" borderId="0"/>
    <xf numFmtId="0" fontId="1" fillId="0" borderId="0"/>
    <xf numFmtId="9" fontId="27" fillId="0" borderId="0" applyFont="0" applyFill="0" applyBorder="0" applyAlignment="0" applyProtection="0"/>
  </cellStyleXfs>
  <cellXfs count="4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4" applyFont="1" applyFill="1"/>
    <xf numFmtId="0" fontId="10" fillId="2" borderId="4" xfId="4" applyFont="1" applyFill="1" applyBorder="1" applyAlignment="1">
      <alignment horizontal="center" vertical="center" wrapText="1"/>
    </xf>
    <xf numFmtId="3" fontId="12" fillId="0" borderId="2" xfId="4" applyNumberFormat="1" applyFont="1" applyFill="1" applyBorder="1" applyAlignment="1">
      <alignment vertical="center"/>
    </xf>
    <xf numFmtId="0" fontId="12" fillId="0" borderId="0" xfId="5" applyFont="1" applyFill="1"/>
    <xf numFmtId="0" fontId="10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vertical="center" wrapText="1"/>
    </xf>
    <xf numFmtId="3" fontId="12" fillId="0" borderId="9" xfId="4" applyNumberFormat="1" applyFont="1" applyFill="1" applyBorder="1" applyAlignment="1">
      <alignment horizontal="right" vertical="center"/>
    </xf>
    <xf numFmtId="164" fontId="12" fillId="0" borderId="9" xfId="4" applyNumberFormat="1" applyFont="1" applyFill="1" applyBorder="1" applyAlignment="1">
      <alignment horizontal="right" vertical="center"/>
    </xf>
    <xf numFmtId="164" fontId="10" fillId="2" borderId="4" xfId="4" applyNumberFormat="1" applyFont="1" applyFill="1" applyBorder="1" applyAlignment="1">
      <alignment horizontal="right" vertical="center"/>
    </xf>
    <xf numFmtId="3" fontId="19" fillId="2" borderId="4" xfId="4" applyNumberFormat="1" applyFont="1" applyFill="1" applyBorder="1" applyAlignment="1">
      <alignment vertical="center"/>
    </xf>
    <xf numFmtId="0" fontId="9" fillId="0" borderId="0" xfId="2" applyFont="1" applyFill="1" applyAlignment="1"/>
    <xf numFmtId="3" fontId="12" fillId="0" borderId="9" xfId="4" applyNumberFormat="1" applyFont="1" applyFill="1" applyBorder="1" applyAlignment="1">
      <alignment vertical="center"/>
    </xf>
    <xf numFmtId="3" fontId="12" fillId="0" borderId="1" xfId="4" applyNumberFormat="1" applyFont="1" applyFill="1" applyBorder="1" applyAlignment="1">
      <alignment vertical="center"/>
    </xf>
    <xf numFmtId="3" fontId="12" fillId="0" borderId="10" xfId="4" applyNumberFormat="1" applyFont="1" applyFill="1" applyBorder="1" applyAlignment="1">
      <alignment vertical="center"/>
    </xf>
    <xf numFmtId="0" fontId="12" fillId="2" borderId="0" xfId="7" applyFont="1" applyFill="1" applyBorder="1" applyAlignment="1"/>
    <xf numFmtId="0" fontId="12" fillId="0" borderId="0" xfId="7" applyFont="1" applyFill="1"/>
    <xf numFmtId="0" fontId="9" fillId="0" borderId="0" xfId="7" applyFont="1" applyFill="1" applyAlignment="1">
      <alignment horizontal="left" vertical="center"/>
    </xf>
    <xf numFmtId="0" fontId="5" fillId="0" borderId="0" xfId="7" applyFont="1" applyFill="1" applyAlignment="1">
      <alignment vertical="center"/>
    </xf>
    <xf numFmtId="4" fontId="12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4" fontId="10" fillId="0" borderId="0" xfId="4" applyNumberFormat="1" applyFont="1" applyFill="1"/>
    <xf numFmtId="0" fontId="10" fillId="0" borderId="0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vertical="center"/>
    </xf>
    <xf numFmtId="4" fontId="10" fillId="0" borderId="0" xfId="7" applyNumberFormat="1" applyFont="1" applyFill="1" applyBorder="1" applyAlignment="1">
      <alignment vertical="center"/>
    </xf>
    <xf numFmtId="0" fontId="10" fillId="2" borderId="4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/>
    </xf>
    <xf numFmtId="4" fontId="10" fillId="2" borderId="4" xfId="7" applyNumberFormat="1" applyFont="1" applyFill="1" applyBorder="1" applyAlignment="1">
      <alignment horizontal="center" vertical="center" wrapText="1"/>
    </xf>
    <xf numFmtId="0" fontId="10" fillId="2" borderId="4" xfId="7" applyNumberFormat="1" applyFont="1" applyFill="1" applyBorder="1" applyAlignment="1">
      <alignment horizontal="center" vertical="center" wrapText="1"/>
    </xf>
    <xf numFmtId="0" fontId="10" fillId="2" borderId="4" xfId="8" applyNumberFormat="1" applyFont="1" applyFill="1" applyBorder="1" applyAlignment="1">
      <alignment horizontal="center" vertical="center" wrapText="1"/>
    </xf>
    <xf numFmtId="0" fontId="15" fillId="0" borderId="11" xfId="7" applyFont="1" applyFill="1" applyBorder="1" applyAlignment="1">
      <alignment horizontal="center" vertical="center"/>
    </xf>
    <xf numFmtId="3" fontId="15" fillId="0" borderId="11" xfId="7" applyNumberFormat="1" applyFont="1" applyFill="1" applyBorder="1" applyAlignment="1">
      <alignment horizontal="center" vertical="center" wrapText="1"/>
    </xf>
    <xf numFmtId="0" fontId="15" fillId="0" borderId="11" xfId="7" applyNumberFormat="1" applyFont="1" applyFill="1" applyBorder="1" applyAlignment="1">
      <alignment horizontal="center" vertical="center" wrapText="1"/>
    </xf>
    <xf numFmtId="0" fontId="12" fillId="0" borderId="9" xfId="7" applyFont="1" applyFill="1" applyBorder="1" applyAlignment="1">
      <alignment horizontal="center" vertical="center" wrapText="1"/>
    </xf>
    <xf numFmtId="0" fontId="12" fillId="0" borderId="9" xfId="7" applyFont="1" applyFill="1" applyBorder="1" applyAlignment="1">
      <alignment vertical="center" wrapText="1"/>
    </xf>
    <xf numFmtId="3" fontId="12" fillId="0" borderId="9" xfId="7" applyNumberFormat="1" applyFont="1" applyFill="1" applyBorder="1" applyAlignment="1">
      <alignment vertical="center"/>
    </xf>
    <xf numFmtId="0" fontId="12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/>
    </xf>
    <xf numFmtId="10" fontId="12" fillId="0" borderId="0" xfId="7" applyNumberFormat="1" applyFont="1" applyFill="1" applyAlignment="1">
      <alignment vertical="center"/>
    </xf>
    <xf numFmtId="0" fontId="12" fillId="0" borderId="10" xfId="7" applyFont="1" applyFill="1" applyBorder="1" applyAlignment="1">
      <alignment horizontal="center" vertical="center" wrapText="1"/>
    </xf>
    <xf numFmtId="0" fontId="12" fillId="0" borderId="10" xfId="7" applyFont="1" applyFill="1" applyBorder="1" applyAlignment="1">
      <alignment vertical="center" wrapText="1"/>
    </xf>
    <xf numFmtId="3" fontId="12" fillId="0" borderId="10" xfId="7" applyNumberFormat="1" applyFont="1" applyFill="1" applyBorder="1" applyAlignment="1">
      <alignment vertical="center"/>
    </xf>
    <xf numFmtId="3" fontId="10" fillId="2" borderId="4" xfId="7" applyNumberFormat="1" applyFont="1" applyFill="1" applyBorder="1" applyAlignment="1">
      <alignment vertical="center"/>
    </xf>
    <xf numFmtId="164" fontId="10" fillId="2" borderId="4" xfId="7" applyNumberFormat="1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164" fontId="12" fillId="2" borderId="4" xfId="7" applyNumberFormat="1" applyFont="1" applyFill="1" applyBorder="1" applyAlignment="1">
      <alignment vertical="center"/>
    </xf>
    <xf numFmtId="10" fontId="12" fillId="0" borderId="9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horizontal="left" vertical="center" wrapText="1"/>
    </xf>
    <xf numFmtId="4" fontId="10" fillId="0" borderId="0" xfId="7" applyNumberFormat="1" applyFont="1" applyFill="1" applyBorder="1" applyAlignment="1">
      <alignment horizontal="right" vertical="center" wrapText="1"/>
    </xf>
    <xf numFmtId="164" fontId="10" fillId="0" borderId="0" xfId="7" applyNumberFormat="1" applyFont="1" applyFill="1" applyBorder="1" applyAlignment="1">
      <alignment vertical="center"/>
    </xf>
    <xf numFmtId="3" fontId="10" fillId="0" borderId="0" xfId="7" applyNumberFormat="1" applyFont="1" applyFill="1" applyBorder="1" applyAlignment="1">
      <alignment horizontal="right" vertical="center" wrapText="1"/>
    </xf>
    <xf numFmtId="165" fontId="10" fillId="0" borderId="0" xfId="7" applyNumberFormat="1" applyFont="1" applyFill="1" applyBorder="1" applyAlignment="1">
      <alignment horizontal="center" vertical="center"/>
    </xf>
    <xf numFmtId="166" fontId="10" fillId="0" borderId="0" xfId="7" applyNumberFormat="1" applyFont="1" applyFill="1" applyBorder="1" applyAlignment="1">
      <alignment vertical="center"/>
    </xf>
    <xf numFmtId="0" fontId="12" fillId="2" borderId="0" xfId="7" applyFont="1" applyFill="1" applyBorder="1" applyAlignment="1">
      <alignment horizontal="left"/>
    </xf>
    <xf numFmtId="0" fontId="12" fillId="0" borderId="0" xfId="7" applyFont="1" applyFill="1" applyAlignment="1">
      <alignment horizontal="center" vertical="center"/>
    </xf>
    <xf numFmtId="0" fontId="10" fillId="0" borderId="0" xfId="12" applyFont="1" applyFill="1" applyBorder="1" applyAlignment="1">
      <alignment vertical="center"/>
    </xf>
    <xf numFmtId="3" fontId="10" fillId="0" borderId="0" xfId="12" applyNumberFormat="1" applyFont="1" applyFill="1" applyBorder="1" applyAlignment="1">
      <alignment vertical="center"/>
    </xf>
    <xf numFmtId="164" fontId="10" fillId="0" borderId="0" xfId="9" applyNumberFormat="1" applyFont="1" applyFill="1" applyBorder="1" applyAlignment="1">
      <alignment vertical="center"/>
    </xf>
    <xf numFmtId="3" fontId="10" fillId="0" borderId="0" xfId="12" applyNumberFormat="1" applyFont="1" applyFill="1" applyBorder="1" applyAlignment="1" applyProtection="1">
      <alignment vertical="center" wrapText="1"/>
      <protection hidden="1"/>
    </xf>
    <xf numFmtId="3" fontId="25" fillId="0" borderId="0" xfId="12" applyNumberFormat="1" applyFont="1" applyFill="1" applyBorder="1" applyAlignment="1" applyProtection="1">
      <alignment vertical="center" wrapText="1"/>
      <protection hidden="1"/>
    </xf>
    <xf numFmtId="0" fontId="19" fillId="2" borderId="4" xfId="4" applyFont="1" applyFill="1" applyBorder="1" applyAlignment="1">
      <alignment horizontal="center" vertical="center" wrapText="1"/>
    </xf>
    <xf numFmtId="0" fontId="19" fillId="2" borderId="6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vertical="center"/>
    </xf>
    <xf numFmtId="3" fontId="20" fillId="0" borderId="2" xfId="4" applyNumberFormat="1" applyFont="1" applyFill="1" applyBorder="1" applyAlignment="1">
      <alignment horizontal="right" vertical="center"/>
    </xf>
    <xf numFmtId="0" fontId="19" fillId="2" borderId="6" xfId="4" applyFont="1" applyFill="1" applyBorder="1" applyAlignment="1">
      <alignment vertical="center"/>
    </xf>
    <xf numFmtId="3" fontId="19" fillId="2" borderId="4" xfId="4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/>
    </xf>
    <xf numFmtId="3" fontId="19" fillId="0" borderId="0" xfId="4" applyNumberFormat="1" applyFont="1" applyFill="1" applyBorder="1" applyAlignment="1">
      <alignment vertical="center"/>
    </xf>
    <xf numFmtId="3" fontId="19" fillId="0" borderId="0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vertical="center"/>
    </xf>
    <xf numFmtId="171" fontId="12" fillId="0" borderId="9" xfId="7" applyNumberFormat="1" applyFont="1" applyFill="1" applyBorder="1" applyAlignment="1">
      <alignment vertical="center"/>
    </xf>
    <xf numFmtId="171" fontId="12" fillId="0" borderId="2" xfId="7" applyNumberFormat="1" applyFont="1" applyFill="1" applyBorder="1" applyAlignment="1">
      <alignment vertical="center"/>
    </xf>
    <xf numFmtId="171" fontId="12" fillId="0" borderId="10" xfId="7" applyNumberFormat="1" applyFont="1" applyFill="1" applyBorder="1" applyAlignment="1">
      <alignment vertical="center"/>
    </xf>
    <xf numFmtId="164" fontId="26" fillId="2" borderId="4" xfId="7" applyNumberFormat="1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0" fontId="20" fillId="0" borderId="0" xfId="5" applyFont="1" applyFill="1" applyAlignment="1">
      <alignment vertical="center"/>
    </xf>
    <xf numFmtId="0" fontId="10" fillId="0" borderId="0" xfId="12" applyFont="1" applyFill="1"/>
    <xf numFmtId="0" fontId="5" fillId="0" borderId="4" xfId="0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10" fontId="20" fillId="0" borderId="2" xfId="9" applyNumberFormat="1" applyFont="1" applyFill="1" applyBorder="1" applyAlignment="1">
      <alignment horizontal="right" vertical="center"/>
    </xf>
    <xf numFmtId="170" fontId="19" fillId="2" borderId="4" xfId="4" applyNumberFormat="1" applyFont="1" applyFill="1" applyBorder="1" applyAlignment="1">
      <alignment horizontal="right" vertical="center"/>
    </xf>
    <xf numFmtId="0" fontId="12" fillId="0" borderId="9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vertical="center" wrapText="1"/>
    </xf>
    <xf numFmtId="3" fontId="12" fillId="0" borderId="11" xfId="4" applyNumberFormat="1" applyFont="1" applyFill="1" applyBorder="1" applyAlignment="1">
      <alignment vertical="center"/>
    </xf>
    <xf numFmtId="0" fontId="12" fillId="0" borderId="10" xfId="4" applyFont="1" applyFill="1" applyBorder="1" applyAlignment="1">
      <alignment vertical="center" wrapText="1"/>
    </xf>
    <xf numFmtId="3" fontId="10" fillId="0" borderId="0" xfId="4" applyNumberFormat="1" applyFont="1" applyFill="1" applyBorder="1" applyAlignment="1">
      <alignment horizontal="right" vertical="center" wrapText="1"/>
    </xf>
    <xf numFmtId="164" fontId="10" fillId="0" borderId="0" xfId="4" applyNumberFormat="1" applyFont="1" applyFill="1" applyBorder="1" applyAlignment="1">
      <alignment horizontal="right" vertical="center"/>
    </xf>
    <xf numFmtId="0" fontId="12" fillId="2" borderId="4" xfId="7" applyFont="1" applyFill="1" applyBorder="1" applyAlignment="1"/>
    <xf numFmtId="0" fontId="10" fillId="2" borderId="4" xfId="7" applyFont="1" applyFill="1" applyBorder="1" applyAlignment="1">
      <alignment vertical="center" wrapText="1"/>
    </xf>
    <xf numFmtId="3" fontId="12" fillId="2" borderId="4" xfId="7" applyNumberFormat="1" applyFont="1" applyFill="1" applyBorder="1" applyAlignment="1"/>
    <xf numFmtId="0" fontId="12" fillId="0" borderId="11" xfId="7" applyFont="1" applyFill="1" applyBorder="1" applyAlignment="1">
      <alignment horizontal="center" vertical="center" wrapText="1"/>
    </xf>
    <xf numFmtId="0" fontId="12" fillId="0" borderId="11" xfId="7" applyFont="1" applyFill="1" applyBorder="1" applyAlignment="1">
      <alignment vertical="center" wrapText="1"/>
    </xf>
    <xf numFmtId="3" fontId="12" fillId="0" borderId="11" xfId="7" applyNumberFormat="1" applyFont="1" applyFill="1" applyBorder="1" applyAlignment="1">
      <alignment vertical="center"/>
    </xf>
    <xf numFmtId="3" fontId="12" fillId="0" borderId="11" xfId="7" applyNumberFormat="1" applyFont="1" applyFill="1" applyBorder="1" applyAlignment="1">
      <alignment horizontal="right" vertical="center"/>
    </xf>
    <xf numFmtId="0" fontId="12" fillId="0" borderId="0" xfId="12" applyFont="1" applyFill="1" applyAlignment="1">
      <alignment horizontal="left"/>
    </xf>
    <xf numFmtId="0" fontId="20" fillId="0" borderId="1" xfId="12" applyFont="1" applyFill="1" applyBorder="1" applyAlignment="1">
      <alignment horizontal="center" vertical="center"/>
    </xf>
    <xf numFmtId="0" fontId="20" fillId="0" borderId="1" xfId="14" applyNumberFormat="1" applyFont="1" applyBorder="1" applyAlignment="1" applyProtection="1">
      <alignment vertical="center"/>
      <protection hidden="1"/>
    </xf>
    <xf numFmtId="164" fontId="20" fillId="0" borderId="1" xfId="9" applyNumberFormat="1" applyFont="1" applyFill="1" applyBorder="1" applyAlignment="1">
      <alignment vertical="center"/>
    </xf>
    <xf numFmtId="0" fontId="20" fillId="0" borderId="2" xfId="12" applyFont="1" applyFill="1" applyBorder="1" applyAlignment="1">
      <alignment horizontal="center" vertical="center"/>
    </xf>
    <xf numFmtId="0" fontId="20" fillId="0" borderId="2" xfId="14" applyNumberFormat="1" applyFont="1" applyBorder="1" applyAlignment="1" applyProtection="1">
      <alignment vertical="center"/>
      <protection hidden="1"/>
    </xf>
    <xf numFmtId="164" fontId="20" fillId="0" borderId="2" xfId="9" applyNumberFormat="1" applyFont="1" applyFill="1" applyBorder="1" applyAlignment="1">
      <alignment vertical="center"/>
    </xf>
    <xf numFmtId="0" fontId="10" fillId="5" borderId="8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horizontal="right" vertical="center"/>
    </xf>
    <xf numFmtId="10" fontId="12" fillId="6" borderId="9" xfId="4" applyNumberFormat="1" applyFont="1" applyFill="1" applyBorder="1" applyAlignment="1">
      <alignment vertical="center"/>
    </xf>
    <xf numFmtId="10" fontId="12" fillId="0" borderId="9" xfId="4" applyNumberFormat="1" applyFont="1" applyFill="1" applyBorder="1" applyAlignment="1">
      <alignment vertical="center"/>
    </xf>
    <xf numFmtId="0" fontId="12" fillId="6" borderId="2" xfId="4" applyFont="1" applyFill="1" applyBorder="1" applyAlignment="1">
      <alignment vertical="center"/>
    </xf>
    <xf numFmtId="0" fontId="12" fillId="6" borderId="2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/>
    </xf>
    <xf numFmtId="49" fontId="10" fillId="5" borderId="4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 applyAlignment="1">
      <alignment horizontal="right" vertical="center"/>
    </xf>
    <xf numFmtId="0" fontId="10" fillId="2" borderId="8" xfId="4" applyFont="1" applyFill="1" applyBorder="1" applyAlignment="1">
      <alignment horizontal="center" vertical="center" wrapText="1"/>
    </xf>
    <xf numFmtId="172" fontId="10" fillId="2" borderId="8" xfId="4" applyNumberFormat="1" applyFont="1" applyFill="1" applyBorder="1" applyAlignment="1">
      <alignment horizontal="center" vertical="center" wrapText="1"/>
    </xf>
    <xf numFmtId="172" fontId="10" fillId="5" borderId="8" xfId="4" applyNumberFormat="1" applyFont="1" applyFill="1" applyBorder="1" applyAlignment="1">
      <alignment horizontal="center" vertical="center" wrapText="1"/>
    </xf>
    <xf numFmtId="0" fontId="29" fillId="0" borderId="4" xfId="4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/>
    </xf>
    <xf numFmtId="10" fontId="30" fillId="0" borderId="9" xfId="9" applyNumberFormat="1" applyFont="1" applyFill="1" applyBorder="1" applyAlignment="1">
      <alignment horizontal="right" vertical="center"/>
    </xf>
    <xf numFmtId="0" fontId="10" fillId="2" borderId="6" xfId="4" applyFont="1" applyFill="1" applyBorder="1" applyAlignment="1">
      <alignment vertical="center"/>
    </xf>
    <xf numFmtId="0" fontId="10" fillId="2" borderId="4" xfId="4" applyFont="1" applyFill="1" applyBorder="1" applyAlignment="1">
      <alignment horizontal="left" vertical="center"/>
    </xf>
    <xf numFmtId="3" fontId="31" fillId="2" borderId="4" xfId="4" applyNumberFormat="1" applyFont="1" applyFill="1" applyBorder="1" applyAlignment="1">
      <alignment horizontal="right" vertical="center"/>
    </xf>
    <xf numFmtId="0" fontId="31" fillId="2" borderId="4" xfId="4" applyFont="1" applyFill="1" applyBorder="1" applyAlignment="1">
      <alignment horizontal="right" vertical="center"/>
    </xf>
    <xf numFmtId="0" fontId="31" fillId="2" borderId="4" xfId="4" applyFont="1" applyFill="1" applyBorder="1" applyAlignment="1">
      <alignment horizontal="left" vertical="center"/>
    </xf>
    <xf numFmtId="0" fontId="29" fillId="0" borderId="17" xfId="4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left" vertical="center"/>
    </xf>
    <xf numFmtId="0" fontId="20" fillId="0" borderId="18" xfId="4" applyFont="1" applyFill="1" applyBorder="1" applyAlignment="1">
      <alignment vertical="center"/>
    </xf>
    <xf numFmtId="0" fontId="10" fillId="2" borderId="6" xfId="4" applyFont="1" applyFill="1" applyBorder="1" applyAlignment="1">
      <alignment horizontal="left" vertical="center"/>
    </xf>
    <xf numFmtId="164" fontId="31" fillId="2" borderId="4" xfId="9" applyNumberFormat="1" applyFont="1" applyFill="1" applyBorder="1" applyAlignment="1">
      <alignment horizontal="right" vertical="center"/>
    </xf>
    <xf numFmtId="14" fontId="10" fillId="2" borderId="4" xfId="4" applyNumberFormat="1" applyFont="1" applyFill="1" applyBorder="1" applyAlignment="1">
      <alignment horizontal="center" vertical="center" wrapText="1"/>
    </xf>
    <xf numFmtId="0" fontId="10" fillId="2" borderId="14" xfId="4" applyFont="1" applyFill="1" applyBorder="1" applyAlignment="1">
      <alignment vertical="center"/>
    </xf>
    <xf numFmtId="0" fontId="12" fillId="0" borderId="10" xfId="4" applyFont="1" applyFill="1" applyBorder="1" applyAlignment="1">
      <alignment horizontal="center" vertical="center"/>
    </xf>
    <xf numFmtId="173" fontId="10" fillId="0" borderId="0" xfId="20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vertical="center" wrapText="1"/>
    </xf>
    <xf numFmtId="3" fontId="12" fillId="0" borderId="1" xfId="7" applyNumberFormat="1" applyFont="1" applyFill="1" applyBorder="1" applyAlignment="1">
      <alignment vertical="center"/>
    </xf>
    <xf numFmtId="171" fontId="12" fillId="0" borderId="1" xfId="7" applyNumberFormat="1" applyFont="1" applyFill="1" applyBorder="1" applyAlignment="1">
      <alignment vertical="center"/>
    </xf>
    <xf numFmtId="3" fontId="12" fillId="0" borderId="2" xfId="7" applyNumberFormat="1" applyFont="1" applyFill="1" applyBorder="1" applyAlignment="1">
      <alignment horizontal="right" vertical="center"/>
    </xf>
    <xf numFmtId="3" fontId="12" fillId="0" borderId="3" xfId="7" applyNumberFormat="1" applyFont="1" applyFill="1" applyBorder="1" applyAlignment="1">
      <alignment vertical="center"/>
    </xf>
    <xf numFmtId="0" fontId="12" fillId="0" borderId="0" xfId="11" applyFont="1" applyAlignment="1">
      <alignment vertical="center"/>
    </xf>
    <xf numFmtId="0" fontId="12" fillId="0" borderId="0" xfId="12" applyFont="1" applyFill="1" applyAlignment="1"/>
    <xf numFmtId="0" fontId="9" fillId="0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3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0" xfId="11" applyFont="1" applyFill="1" applyAlignment="1">
      <alignment vertical="center"/>
    </xf>
    <xf numFmtId="3" fontId="20" fillId="0" borderId="9" xfId="4" applyNumberFormat="1" applyFont="1" applyFill="1" applyBorder="1" applyAlignment="1">
      <alignment horizontal="right" vertical="center"/>
    </xf>
    <xf numFmtId="10" fontId="20" fillId="0" borderId="9" xfId="9" applyNumberFormat="1" applyFont="1" applyFill="1" applyBorder="1" applyAlignment="1">
      <alignment horizontal="right" vertical="center"/>
    </xf>
    <xf numFmtId="4" fontId="20" fillId="0" borderId="9" xfId="4" applyNumberFormat="1" applyFont="1" applyFill="1" applyBorder="1" applyAlignment="1">
      <alignment horizontal="right" vertical="center"/>
    </xf>
    <xf numFmtId="0" fontId="20" fillId="6" borderId="9" xfId="4" applyFont="1" applyFill="1" applyBorder="1" applyAlignment="1">
      <alignment horizontal="left" vertical="center" wrapText="1"/>
    </xf>
    <xf numFmtId="3" fontId="20" fillId="0" borderId="9" xfId="9" applyNumberFormat="1" applyFont="1" applyFill="1" applyBorder="1" applyAlignment="1">
      <alignment horizontal="right" vertical="center"/>
    </xf>
    <xf numFmtId="4" fontId="20" fillId="0" borderId="9" xfId="9" applyNumberFormat="1" applyFont="1" applyFill="1" applyBorder="1" applyAlignment="1">
      <alignment horizontal="right" vertical="center"/>
    </xf>
    <xf numFmtId="0" fontId="20" fillId="6" borderId="2" xfId="4" applyFont="1" applyFill="1" applyBorder="1" applyAlignment="1">
      <alignment vertical="center"/>
    </xf>
    <xf numFmtId="0" fontId="19" fillId="2" borderId="4" xfId="4" applyFont="1" applyFill="1" applyBorder="1" applyAlignment="1">
      <alignment horizontal="left" vertical="center"/>
    </xf>
    <xf numFmtId="10" fontId="19" fillId="2" borderId="4" xfId="9" applyNumberFormat="1" applyFont="1" applyFill="1" applyBorder="1" applyAlignment="1">
      <alignment horizontal="right" vertical="center"/>
    </xf>
    <xf numFmtId="3" fontId="20" fillId="0" borderId="11" xfId="9" applyNumberFormat="1" applyFont="1" applyFill="1" applyBorder="1" applyAlignment="1">
      <alignment horizontal="right" vertical="center"/>
    </xf>
    <xf numFmtId="10" fontId="20" fillId="0" borderId="11" xfId="9" applyNumberFormat="1" applyFont="1" applyFill="1" applyBorder="1" applyAlignment="1">
      <alignment horizontal="right" vertical="center"/>
    </xf>
    <xf numFmtId="3" fontId="20" fillId="0" borderId="11" xfId="4" applyNumberFormat="1" applyFont="1" applyFill="1" applyBorder="1" applyAlignment="1">
      <alignment horizontal="right" vertical="center"/>
    </xf>
    <xf numFmtId="4" fontId="20" fillId="0" borderId="11" xfId="9" applyNumberFormat="1" applyFont="1" applyFill="1" applyBorder="1" applyAlignment="1">
      <alignment horizontal="right" vertical="center"/>
    </xf>
    <xf numFmtId="0" fontId="12" fillId="0" borderId="0" xfId="5" applyFont="1" applyFill="1" applyAlignment="1">
      <alignment vertical="center"/>
    </xf>
    <xf numFmtId="0" fontId="12" fillId="2" borderId="0" xfId="6" applyFont="1" applyFill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4" applyFont="1" applyFill="1" applyBorder="1" applyAlignment="1">
      <alignment vertical="center"/>
    </xf>
    <xf numFmtId="0" fontId="18" fillId="0" borderId="0" xfId="7" quotePrefix="1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0" fontId="7" fillId="3" borderId="4" xfId="1" applyFont="1" applyFill="1" applyBorder="1" applyAlignment="1" applyProtection="1">
      <alignment horizontal="left" vertical="center"/>
    </xf>
    <xf numFmtId="0" fontId="7" fillId="5" borderId="4" xfId="1" applyFont="1" applyFill="1" applyBorder="1" applyAlignment="1" applyProtection="1">
      <alignment horizontal="left" vertical="center"/>
    </xf>
    <xf numFmtId="173" fontId="10" fillId="5" borderId="4" xfId="20" applyNumberFormat="1" applyFont="1" applyFill="1" applyBorder="1" applyAlignment="1">
      <alignment horizontal="right" vertical="center" wrapText="1"/>
    </xf>
    <xf numFmtId="10" fontId="10" fillId="5" borderId="4" xfId="4" applyNumberFormat="1" applyFont="1" applyFill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10" fillId="0" borderId="0" xfId="4" applyFont="1" applyFill="1" applyAlignment="1">
      <alignment vertical="center"/>
    </xf>
    <xf numFmtId="3" fontId="12" fillId="0" borderId="2" xfId="2" applyNumberFormat="1" applyFont="1" applyFill="1" applyBorder="1" applyAlignment="1">
      <alignment vertical="center"/>
    </xf>
    <xf numFmtId="3" fontId="12" fillId="6" borderId="2" xfId="2" applyNumberFormat="1" applyFont="1" applyFill="1" applyBorder="1" applyAlignment="1">
      <alignment vertical="center"/>
    </xf>
    <xf numFmtId="3" fontId="12" fillId="0" borderId="3" xfId="2" applyNumberFormat="1" applyFont="1" applyFill="1" applyBorder="1" applyAlignment="1">
      <alignment vertical="center"/>
    </xf>
    <xf numFmtId="0" fontId="12" fillId="5" borderId="0" xfId="4" applyFont="1" applyFill="1" applyAlignment="1">
      <alignment horizontal="left" vertical="center"/>
    </xf>
    <xf numFmtId="0" fontId="14" fillId="5" borderId="0" xfId="4" applyFont="1" applyFill="1" applyBorder="1" applyAlignment="1">
      <alignment vertical="center"/>
    </xf>
    <xf numFmtId="0" fontId="14" fillId="0" borderId="0" xfId="4" applyFont="1" applyFill="1" applyAlignment="1">
      <alignment vertical="center"/>
    </xf>
    <xf numFmtId="0" fontId="14" fillId="0" borderId="0" xfId="4" applyFont="1" applyAlignment="1">
      <alignment vertical="center"/>
    </xf>
    <xf numFmtId="0" fontId="12" fillId="0" borderId="0" xfId="5" applyFont="1" applyAlignment="1">
      <alignment vertical="center"/>
    </xf>
    <xf numFmtId="3" fontId="12" fillId="0" borderId="0" xfId="5" applyNumberFormat="1" applyFont="1" applyFill="1" applyAlignment="1">
      <alignment vertical="center"/>
    </xf>
    <xf numFmtId="0" fontId="22" fillId="0" borderId="0" xfId="3" applyFont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22" fillId="0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4" fillId="0" borderId="0" xfId="6" applyFont="1" applyAlignment="1">
      <alignment horizontal="right" vertical="center"/>
    </xf>
    <xf numFmtId="170" fontId="20" fillId="0" borderId="2" xfId="0" applyNumberFormat="1" applyFont="1" applyFill="1" applyBorder="1" applyAlignment="1" applyProtection="1">
      <alignment vertical="center" wrapText="1"/>
      <protection locked="0"/>
    </xf>
    <xf numFmtId="3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" applyFont="1" applyAlignment="1">
      <alignment vertical="center"/>
    </xf>
    <xf numFmtId="0" fontId="24" fillId="0" borderId="0" xfId="4" applyFont="1" applyFill="1" applyAlignment="1">
      <alignment vertical="center"/>
    </xf>
    <xf numFmtId="0" fontId="20" fillId="0" borderId="0" xfId="4" quotePrefix="1" applyFont="1" applyFill="1" applyAlignment="1">
      <alignment horizontal="left" vertical="center"/>
    </xf>
    <xf numFmtId="0" fontId="24" fillId="0" borderId="0" xfId="4" applyFont="1" applyAlignment="1">
      <alignment vertical="center"/>
    </xf>
    <xf numFmtId="3" fontId="24" fillId="0" borderId="0" xfId="4" applyNumberFormat="1" applyFont="1" applyAlignment="1">
      <alignment vertical="center"/>
    </xf>
    <xf numFmtId="0" fontId="24" fillId="0" borderId="0" xfId="4" applyFont="1" applyFill="1" applyBorder="1" applyAlignment="1">
      <alignment vertical="center"/>
    </xf>
    <xf numFmtId="3" fontId="24" fillId="0" borderId="0" xfId="4" applyNumberFormat="1" applyFont="1" applyFill="1" applyAlignment="1">
      <alignment vertical="center"/>
    </xf>
    <xf numFmtId="3" fontId="30" fillId="6" borderId="9" xfId="4" applyNumberFormat="1" applyFont="1" applyFill="1" applyBorder="1" applyAlignment="1">
      <alignment horizontal="right" vertical="center"/>
    </xf>
    <xf numFmtId="4" fontId="30" fillId="0" borderId="9" xfId="4" applyNumberFormat="1" applyFont="1" applyFill="1" applyBorder="1" applyAlignment="1">
      <alignment horizontal="right" vertical="center"/>
    </xf>
    <xf numFmtId="0" fontId="6" fillId="0" borderId="0" xfId="11" applyAlignment="1">
      <alignment vertical="center"/>
    </xf>
    <xf numFmtId="10" fontId="30" fillId="6" borderId="2" xfId="9" applyNumberFormat="1" applyFont="1" applyFill="1" applyBorder="1" applyAlignment="1">
      <alignment horizontal="right" vertical="center"/>
    </xf>
    <xf numFmtId="0" fontId="6" fillId="0" borderId="0" xfId="11" applyFill="1" applyAlignment="1">
      <alignment vertical="center"/>
    </xf>
    <xf numFmtId="0" fontId="20" fillId="0" borderId="0" xfId="11" quotePrefix="1" applyFont="1" applyFill="1" applyBorder="1" applyAlignment="1">
      <alignment horizontal="left" vertical="center" indent="6"/>
    </xf>
    <xf numFmtId="0" fontId="20" fillId="0" borderId="0" xfId="11" applyFont="1" applyFill="1" applyBorder="1" applyAlignment="1">
      <alignment horizontal="left" vertical="center" indent="6"/>
    </xf>
    <xf numFmtId="0" fontId="6" fillId="0" borderId="0" xfId="11" applyFill="1" applyBorder="1" applyAlignment="1">
      <alignment vertical="center"/>
    </xf>
    <xf numFmtId="0" fontId="10" fillId="6" borderId="1" xfId="4" applyFont="1" applyFill="1" applyBorder="1" applyAlignment="1">
      <alignment horizontal="left" vertical="center"/>
    </xf>
    <xf numFmtId="4" fontId="20" fillId="0" borderId="2" xfId="4" applyNumberFormat="1" applyFont="1" applyFill="1" applyBorder="1" applyAlignment="1">
      <alignment horizontal="right" vertical="center"/>
    </xf>
    <xf numFmtId="0" fontId="35" fillId="0" borderId="1" xfId="4" applyFont="1" applyFill="1" applyBorder="1" applyAlignment="1">
      <alignment horizontal="center" vertical="center" wrapText="1"/>
    </xf>
    <xf numFmtId="0" fontId="35" fillId="0" borderId="11" xfId="4" applyFont="1" applyFill="1" applyBorder="1" applyAlignment="1">
      <alignment horizontal="center" vertical="center" wrapText="1"/>
    </xf>
    <xf numFmtId="3" fontId="20" fillId="6" borderId="9" xfId="4" applyNumberFormat="1" applyFont="1" applyFill="1" applyBorder="1" applyAlignment="1">
      <alignment horizontal="right" vertical="center"/>
    </xf>
    <xf numFmtId="10" fontId="20" fillId="6" borderId="9" xfId="9" applyNumberFormat="1" applyFont="1" applyFill="1" applyBorder="1" applyAlignment="1">
      <alignment horizontal="right" vertical="center"/>
    </xf>
    <xf numFmtId="4" fontId="20" fillId="6" borderId="9" xfId="4" applyNumberFormat="1" applyFont="1" applyFill="1" applyBorder="1" applyAlignment="1">
      <alignment horizontal="right" vertical="center"/>
    </xf>
    <xf numFmtId="0" fontId="36" fillId="6" borderId="15" xfId="19" applyFont="1" applyFill="1" applyBorder="1" applyAlignment="1">
      <alignment horizontal="left" vertical="center"/>
    </xf>
    <xf numFmtId="3" fontId="19" fillId="0" borderId="1" xfId="4" applyNumberFormat="1" applyFont="1" applyFill="1" applyBorder="1" applyAlignment="1">
      <alignment horizontal="right" vertical="center"/>
    </xf>
    <xf numFmtId="10" fontId="19" fillId="0" borderId="1" xfId="9" applyNumberFormat="1" applyFont="1" applyFill="1" applyBorder="1" applyAlignment="1">
      <alignment horizontal="right" vertical="center"/>
    </xf>
    <xf numFmtId="0" fontId="19" fillId="0" borderId="1" xfId="4" applyFont="1" applyFill="1" applyBorder="1" applyAlignment="1">
      <alignment horizontal="left" vertical="center"/>
    </xf>
    <xf numFmtId="0" fontId="20" fillId="0" borderId="7" xfId="19" applyFont="1" applyFill="1" applyBorder="1" applyAlignment="1">
      <alignment horizontal="center" vertical="center"/>
    </xf>
    <xf numFmtId="10" fontId="12" fillId="0" borderId="9" xfId="4" applyNumberFormat="1" applyFont="1" applyFill="1" applyBorder="1" applyAlignment="1">
      <alignment horizontal="right" vertical="center"/>
    </xf>
    <xf numFmtId="2" fontId="20" fillId="0" borderId="9" xfId="4" applyNumberFormat="1" applyFont="1" applyFill="1" applyBorder="1" applyAlignment="1">
      <alignment horizontal="right" vertical="center"/>
    </xf>
    <xf numFmtId="0" fontId="20" fillId="6" borderId="7" xfId="19" applyFont="1" applyFill="1" applyBorder="1" applyAlignment="1">
      <alignment horizontal="center" vertical="center"/>
    </xf>
    <xf numFmtId="10" fontId="20" fillId="6" borderId="2" xfId="9" applyNumberFormat="1" applyFont="1" applyFill="1" applyBorder="1" applyAlignment="1">
      <alignment horizontal="right" vertical="center"/>
    </xf>
    <xf numFmtId="0" fontId="14" fillId="6" borderId="2" xfId="4" applyFont="1" applyFill="1" applyBorder="1" applyAlignment="1">
      <alignment vertical="center"/>
    </xf>
    <xf numFmtId="0" fontId="12" fillId="0" borderId="12" xfId="4" applyFont="1" applyFill="1" applyBorder="1" applyAlignment="1">
      <alignment horizontal="left" vertical="center"/>
    </xf>
    <xf numFmtId="4" fontId="20" fillId="0" borderId="11" xfId="4" applyNumberFormat="1" applyFont="1" applyFill="1" applyBorder="1" applyAlignment="1">
      <alignment horizontal="right" vertical="center"/>
    </xf>
    <xf numFmtId="0" fontId="32" fillId="6" borderId="9" xfId="4" applyFont="1" applyFill="1" applyBorder="1" applyAlignment="1">
      <alignment horizontal="left" vertical="center"/>
    </xf>
    <xf numFmtId="0" fontId="10" fillId="6" borderId="9" xfId="4" applyFont="1" applyFill="1" applyBorder="1" applyAlignment="1">
      <alignment horizontal="left" vertical="center"/>
    </xf>
    <xf numFmtId="0" fontId="12" fillId="6" borderId="9" xfId="4" applyFont="1" applyFill="1" applyBorder="1" applyAlignment="1">
      <alignment horizontal="left" vertical="center" wrapText="1"/>
    </xf>
    <xf numFmtId="0" fontId="26" fillId="6" borderId="11" xfId="4" applyFont="1" applyFill="1" applyBorder="1" applyAlignment="1">
      <alignment vertical="center"/>
    </xf>
    <xf numFmtId="0" fontId="12" fillId="0" borderId="0" xfId="5" quotePrefix="1" applyFont="1" applyFill="1" applyAlignment="1">
      <alignment horizontal="left" vertical="center" indent="7"/>
    </xf>
    <xf numFmtId="0" fontId="18" fillId="0" borderId="0" xfId="7" quotePrefix="1" applyFont="1" applyFill="1" applyBorder="1" applyAlignment="1">
      <alignment vertical="center" wrapText="1"/>
    </xf>
    <xf numFmtId="0" fontId="5" fillId="0" borderId="0" xfId="3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0" fillId="0" borderId="0" xfId="5" applyFont="1" applyFill="1" applyBorder="1" applyAlignment="1">
      <alignment vertical="center"/>
    </xf>
    <xf numFmtId="0" fontId="12" fillId="2" borderId="0" xfId="7" applyFont="1" applyFill="1" applyBorder="1" applyAlignment="1">
      <alignment vertical="center"/>
    </xf>
    <xf numFmtId="3" fontId="10" fillId="2" borderId="4" xfId="4" applyNumberFormat="1" applyFont="1" applyFill="1" applyBorder="1" applyAlignment="1">
      <alignment horizontal="right" vertical="center" wrapText="1"/>
    </xf>
    <xf numFmtId="0" fontId="12" fillId="0" borderId="0" xfId="2" quotePrefix="1" applyFont="1" applyFill="1" applyAlignment="1">
      <alignment horizontal="left" vertical="center" indent="5"/>
    </xf>
    <xf numFmtId="10" fontId="12" fillId="0" borderId="9" xfId="21" applyNumberFormat="1" applyFont="1" applyFill="1" applyBorder="1" applyAlignment="1">
      <alignment vertical="center"/>
    </xf>
    <xf numFmtId="10" fontId="12" fillId="2" borderId="4" xfId="21" applyNumberFormat="1" applyFont="1" applyFill="1" applyBorder="1" applyAlignment="1"/>
    <xf numFmtId="0" fontId="12" fillId="2" borderId="4" xfId="7" applyFont="1" applyFill="1" applyBorder="1" applyAlignment="1">
      <alignment horizontal="right"/>
    </xf>
    <xf numFmtId="3" fontId="12" fillId="0" borderId="10" xfId="7" applyNumberFormat="1" applyFont="1" applyFill="1" applyBorder="1" applyAlignment="1">
      <alignment horizontal="right" vertical="center"/>
    </xf>
    <xf numFmtId="171" fontId="12" fillId="0" borderId="12" xfId="7" applyNumberFormat="1" applyFont="1" applyFill="1" applyBorder="1" applyAlignment="1">
      <alignment vertical="center"/>
    </xf>
    <xf numFmtId="0" fontId="12" fillId="2" borderId="12" xfId="7" applyFont="1" applyFill="1" applyBorder="1" applyAlignment="1"/>
    <xf numFmtId="10" fontId="19" fillId="2" borderId="4" xfId="21" applyNumberFormat="1" applyFont="1" applyFill="1" applyBorder="1" applyAlignment="1"/>
    <xf numFmtId="10" fontId="10" fillId="2" borderId="4" xfId="7" applyNumberFormat="1" applyFont="1" applyFill="1" applyBorder="1" applyAlignment="1">
      <alignment vertical="center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vertical="center" wrapText="1"/>
    </xf>
    <xf numFmtId="3" fontId="12" fillId="6" borderId="9" xfId="7" applyNumberFormat="1" applyFont="1" applyFill="1" applyBorder="1" applyAlignment="1">
      <alignment vertical="center"/>
    </xf>
    <xf numFmtId="164" fontId="12" fillId="6" borderId="9" xfId="7" applyNumberFormat="1" applyFont="1" applyFill="1" applyBorder="1" applyAlignment="1">
      <alignment vertical="center"/>
    </xf>
    <xf numFmtId="171" fontId="12" fillId="6" borderId="9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horizontal="center" vertical="center" wrapText="1"/>
    </xf>
    <xf numFmtId="3" fontId="12" fillId="6" borderId="2" xfId="7" applyNumberFormat="1" applyFont="1" applyFill="1" applyBorder="1" applyAlignment="1">
      <alignment vertical="center"/>
    </xf>
    <xf numFmtId="171" fontId="12" fillId="6" borderId="2" xfId="7" applyNumberFormat="1" applyFont="1" applyFill="1" applyBorder="1" applyAlignment="1">
      <alignment vertical="center"/>
    </xf>
    <xf numFmtId="3" fontId="12" fillId="6" borderId="2" xfId="7" applyNumberFormat="1" applyFont="1" applyFill="1" applyBorder="1" applyAlignment="1">
      <alignment vertical="center" wrapText="1"/>
    </xf>
    <xf numFmtId="0" fontId="12" fillId="6" borderId="10" xfId="7" applyFont="1" applyFill="1" applyBorder="1" applyAlignment="1">
      <alignment vertical="center" wrapText="1"/>
    </xf>
    <xf numFmtId="3" fontId="12" fillId="6" borderId="10" xfId="7" applyNumberFormat="1" applyFont="1" applyFill="1" applyBorder="1" applyAlignment="1">
      <alignment vertical="center"/>
    </xf>
    <xf numFmtId="171" fontId="12" fillId="6" borderId="10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horizontal="left" vertical="center" wrapText="1"/>
    </xf>
    <xf numFmtId="0" fontId="21" fillId="0" borderId="0" xfId="7" quotePrefix="1" applyFont="1" applyFill="1" applyBorder="1" applyAlignment="1">
      <alignment vertical="center"/>
    </xf>
    <xf numFmtId="0" fontId="18" fillId="0" borderId="0" xfId="7" quotePrefix="1" applyFont="1" applyFill="1" applyBorder="1" applyAlignment="1">
      <alignment horizontal="left" vertical="center" indent="4"/>
    </xf>
    <xf numFmtId="0" fontId="21" fillId="0" borderId="0" xfId="7" quotePrefix="1" applyFont="1" applyFill="1" applyBorder="1" applyAlignment="1">
      <alignment horizontal="left" vertical="center" indent="4"/>
    </xf>
    <xf numFmtId="0" fontId="10" fillId="2" borderId="13" xfId="4" applyFont="1" applyFill="1" applyBorder="1" applyAlignment="1">
      <alignment horizontal="center" vertical="center" wrapText="1"/>
    </xf>
    <xf numFmtId="0" fontId="15" fillId="0" borderId="6" xfId="22" applyFont="1" applyFill="1" applyBorder="1" applyAlignment="1">
      <alignment horizontal="center" vertical="center"/>
    </xf>
    <xf numFmtId="0" fontId="15" fillId="0" borderId="4" xfId="22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/>
    </xf>
    <xf numFmtId="0" fontId="37" fillId="0" borderId="1" xfId="22" applyNumberFormat="1" applyFont="1" applyBorder="1" applyAlignment="1">
      <alignment vertical="center"/>
    </xf>
    <xf numFmtId="3" fontId="37" fillId="0" borderId="1" xfId="22" applyNumberFormat="1" applyFont="1" applyFill="1" applyBorder="1" applyAlignment="1">
      <alignment vertical="center"/>
    </xf>
    <xf numFmtId="164" fontId="37" fillId="0" borderId="2" xfId="22" applyNumberFormat="1" applyFont="1" applyFill="1" applyBorder="1" applyAlignment="1">
      <alignment horizontal="right" vertical="center"/>
    </xf>
    <xf numFmtId="0" fontId="12" fillId="0" borderId="2" xfId="22" applyFont="1" applyFill="1" applyBorder="1" applyAlignment="1">
      <alignment horizontal="center" vertical="center"/>
    </xf>
    <xf numFmtId="0" fontId="37" fillId="0" borderId="2" xfId="22" applyNumberFormat="1" applyFont="1" applyBorder="1" applyAlignment="1">
      <alignment vertical="center"/>
    </xf>
    <xf numFmtId="3" fontId="37" fillId="0" borderId="2" xfId="22" applyNumberFormat="1" applyFont="1" applyFill="1" applyBorder="1" applyAlignment="1">
      <alignment vertical="center"/>
    </xf>
    <xf numFmtId="0" fontId="31" fillId="2" borderId="13" xfId="4" applyFont="1" applyFill="1" applyBorder="1" applyAlignment="1">
      <alignment horizontal="center" vertical="center" wrapText="1"/>
    </xf>
    <xf numFmtId="0" fontId="31" fillId="2" borderId="8" xfId="4" applyFont="1" applyFill="1" applyBorder="1" applyAlignment="1">
      <alignment horizontal="center" vertical="center" wrapText="1"/>
    </xf>
    <xf numFmtId="0" fontId="38" fillId="0" borderId="6" xfId="22" applyFont="1" applyFill="1" applyBorder="1" applyAlignment="1">
      <alignment horizontal="center" vertical="center"/>
    </xf>
    <xf numFmtId="0" fontId="38" fillId="0" borderId="4" xfId="22" applyFont="1" applyFill="1" applyBorder="1" applyAlignment="1">
      <alignment horizontal="center" vertical="center"/>
    </xf>
    <xf numFmtId="0" fontId="30" fillId="0" borderId="1" xfId="22" applyFont="1" applyFill="1" applyBorder="1" applyAlignment="1">
      <alignment horizontal="center" vertical="center"/>
    </xf>
    <xf numFmtId="0" fontId="30" fillId="0" borderId="1" xfId="10" applyFont="1" applyFill="1" applyBorder="1" applyAlignment="1">
      <alignment vertical="center"/>
    </xf>
    <xf numFmtId="167" fontId="30" fillId="0" borderId="1" xfId="10" applyNumberFormat="1" applyFont="1" applyFill="1" applyBorder="1" applyAlignment="1">
      <alignment horizontal="right" vertical="center" wrapText="1"/>
    </xf>
    <xf numFmtId="169" fontId="30" fillId="0" borderId="1" xfId="10" applyNumberFormat="1" applyFont="1" applyFill="1" applyBorder="1" applyAlignment="1">
      <alignment horizontal="right" vertical="center"/>
    </xf>
    <xf numFmtId="0" fontId="30" fillId="0" borderId="2" xfId="22" applyFont="1" applyFill="1" applyBorder="1" applyAlignment="1">
      <alignment horizontal="center" vertical="center"/>
    </xf>
    <xf numFmtId="0" fontId="30" fillId="0" borderId="2" xfId="10" applyFont="1" applyFill="1" applyBorder="1" applyAlignment="1">
      <alignment vertical="center"/>
    </xf>
    <xf numFmtId="167" fontId="30" fillId="0" borderId="2" xfId="10" applyNumberFormat="1" applyFont="1" applyFill="1" applyBorder="1" applyAlignment="1">
      <alignment horizontal="right" vertical="center" wrapText="1"/>
    </xf>
    <xf numFmtId="169" fontId="30" fillId="0" borderId="2" xfId="10" applyNumberFormat="1" applyFont="1" applyFill="1" applyBorder="1" applyAlignment="1">
      <alignment horizontal="right" vertical="center" wrapText="1"/>
    </xf>
    <xf numFmtId="0" fontId="37" fillId="0" borderId="1" xfId="22" applyNumberFormat="1" applyFont="1" applyFill="1" applyBorder="1" applyAlignment="1">
      <alignment vertical="center"/>
    </xf>
    <xf numFmtId="167" fontId="12" fillId="0" borderId="1" xfId="10" applyNumberFormat="1" applyFont="1" applyFill="1" applyBorder="1" applyAlignment="1">
      <alignment horizontal="right" vertical="center" wrapText="1"/>
    </xf>
    <xf numFmtId="169" fontId="12" fillId="0" borderId="1" xfId="10" applyNumberFormat="1" applyFont="1" applyFill="1" applyBorder="1" applyAlignment="1">
      <alignment horizontal="right" vertical="center" wrapText="1"/>
    </xf>
    <xf numFmtId="167" fontId="12" fillId="0" borderId="2" xfId="10" applyNumberFormat="1" applyFont="1" applyFill="1" applyBorder="1" applyAlignment="1">
      <alignment horizontal="right" vertical="center" wrapText="1"/>
    </xf>
    <xf numFmtId="169" fontId="12" fillId="0" borderId="2" xfId="10" applyNumberFormat="1" applyFont="1" applyFill="1" applyBorder="1" applyAlignment="1">
      <alignment horizontal="right" vertical="center" wrapText="1"/>
    </xf>
    <xf numFmtId="0" fontId="12" fillId="0" borderId="2" xfId="10" applyFont="1" applyFill="1" applyBorder="1" applyAlignment="1">
      <alignment vertical="center"/>
    </xf>
    <xf numFmtId="0" fontId="10" fillId="2" borderId="4" xfId="13" applyFont="1" applyFill="1" applyBorder="1" applyAlignment="1">
      <alignment horizontal="center" vertical="center" wrapText="1"/>
    </xf>
    <xf numFmtId="0" fontId="10" fillId="2" borderId="4" xfId="12" applyFont="1" applyFill="1" applyBorder="1" applyAlignment="1">
      <alignment horizontal="center" vertical="center" wrapText="1"/>
    </xf>
    <xf numFmtId="0" fontId="15" fillId="0" borderId="8" xfId="13" applyFont="1" applyFill="1" applyBorder="1" applyAlignment="1">
      <alignment horizontal="center" vertical="center"/>
    </xf>
    <xf numFmtId="3" fontId="28" fillId="0" borderId="1" xfId="23" applyNumberFormat="1" applyFont="1" applyFill="1" applyBorder="1" applyAlignment="1" applyProtection="1">
      <alignment vertical="center" wrapText="1"/>
      <protection locked="0"/>
    </xf>
    <xf numFmtId="3" fontId="20" fillId="0" borderId="1" xfId="14" applyNumberFormat="1" applyFont="1" applyBorder="1" applyAlignment="1" applyProtection="1">
      <alignment vertical="center"/>
      <protection hidden="1"/>
    </xf>
    <xf numFmtId="3" fontId="28" fillId="0" borderId="2" xfId="23" applyNumberFormat="1" applyFont="1" applyFill="1" applyBorder="1" applyAlignment="1" applyProtection="1">
      <alignment vertical="center" wrapText="1"/>
      <protection locked="0"/>
    </xf>
    <xf numFmtId="3" fontId="28" fillId="0" borderId="2" xfId="24" applyNumberFormat="1" applyFont="1" applyFill="1" applyBorder="1" applyAlignment="1" applyProtection="1">
      <alignment vertical="center" wrapText="1"/>
      <protection locked="0"/>
    </xf>
    <xf numFmtId="0" fontId="20" fillId="0" borderId="10" xfId="12" applyFont="1" applyFill="1" applyBorder="1" applyAlignment="1">
      <alignment horizontal="center" vertical="center"/>
    </xf>
    <xf numFmtId="0" fontId="20" fillId="0" borderId="10" xfId="14" applyNumberFormat="1" applyFont="1" applyBorder="1" applyAlignment="1" applyProtection="1">
      <alignment vertical="center"/>
      <protection hidden="1"/>
    </xf>
    <xf numFmtId="3" fontId="28" fillId="0" borderId="10" xfId="23" applyNumberFormat="1" applyFont="1" applyFill="1" applyBorder="1" applyAlignment="1" applyProtection="1">
      <alignment vertical="center" wrapText="1"/>
      <protection locked="0"/>
    </xf>
    <xf numFmtId="164" fontId="20" fillId="0" borderId="10" xfId="9" applyNumberFormat="1" applyFont="1" applyFill="1" applyBorder="1" applyAlignment="1">
      <alignment vertical="center"/>
    </xf>
    <xf numFmtId="3" fontId="28" fillId="0" borderId="10" xfId="24" applyNumberFormat="1" applyFont="1" applyFill="1" applyBorder="1" applyAlignment="1" applyProtection="1">
      <alignment vertical="center" wrapText="1"/>
      <protection locked="0"/>
    </xf>
    <xf numFmtId="0" fontId="10" fillId="5" borderId="4" xfId="12" applyFont="1" applyFill="1" applyBorder="1" applyAlignment="1">
      <alignment horizontal="left" vertical="center" wrapText="1"/>
    </xf>
    <xf numFmtId="3" fontId="25" fillId="5" borderId="4" xfId="23" applyNumberFormat="1" applyFont="1" applyFill="1" applyBorder="1" applyAlignment="1" applyProtection="1">
      <alignment vertical="center" wrapText="1"/>
      <protection locked="0"/>
    </xf>
    <xf numFmtId="164" fontId="10" fillId="5" borderId="4" xfId="9" applyNumberFormat="1" applyFont="1" applyFill="1" applyBorder="1" applyAlignment="1">
      <alignment vertical="center"/>
    </xf>
    <xf numFmtId="3" fontId="25" fillId="5" borderId="4" xfId="24" applyNumberFormat="1" applyFont="1" applyFill="1" applyBorder="1" applyAlignment="1" applyProtection="1">
      <alignment vertical="center" wrapText="1"/>
      <protection locked="0"/>
    </xf>
    <xf numFmtId="0" fontId="12" fillId="0" borderId="0" xfId="24" quotePrefix="1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5" fillId="0" borderId="0" xfId="24" applyFont="1" applyAlignment="1">
      <alignment vertical="center"/>
    </xf>
    <xf numFmtId="0" fontId="6" fillId="0" borderId="0" xfId="17"/>
    <xf numFmtId="0" fontId="40" fillId="0" borderId="0" xfId="12" applyFont="1" applyAlignment="1">
      <alignment vertical="center"/>
    </xf>
    <xf numFmtId="0" fontId="41" fillId="0" borderId="0" xfId="17" applyFont="1"/>
    <xf numFmtId="0" fontId="12" fillId="0" borderId="0" xfId="12" applyFont="1" applyAlignment="1">
      <alignment vertical="center"/>
    </xf>
    <xf numFmtId="0" fontId="10" fillId="0" borderId="0" xfId="12" applyFont="1" applyAlignment="1">
      <alignment vertical="center"/>
    </xf>
    <xf numFmtId="0" fontId="14" fillId="0" borderId="0" xfId="12" applyFont="1" applyAlignment="1">
      <alignment horizontal="right" vertical="center"/>
    </xf>
    <xf numFmtId="0" fontId="10" fillId="5" borderId="4" xfId="12" applyFont="1" applyFill="1" applyBorder="1" applyAlignment="1">
      <alignment horizontal="center" vertical="center"/>
    </xf>
    <xf numFmtId="0" fontId="6" fillId="0" borderId="0" xfId="17" applyFill="1"/>
    <xf numFmtId="0" fontId="5" fillId="0" borderId="0" xfId="24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12" fillId="0" borderId="0" xfId="12" applyFont="1" applyFill="1" applyAlignment="1">
      <alignment vertical="center"/>
    </xf>
    <xf numFmtId="0" fontId="12" fillId="0" borderId="0" xfId="12" quotePrefix="1" applyFont="1" applyFill="1" applyAlignment="1">
      <alignment vertical="center"/>
    </xf>
    <xf numFmtId="0" fontId="10" fillId="0" borderId="0" xfId="24" applyFont="1" applyFill="1" applyAlignment="1">
      <alignment vertical="center"/>
    </xf>
    <xf numFmtId="0" fontId="9" fillId="0" borderId="0" xfId="24" applyFont="1" applyAlignment="1">
      <alignment horizontal="left" vertical="center"/>
    </xf>
    <xf numFmtId="0" fontId="20" fillId="0" borderId="0" xfId="11" quotePrefix="1" applyFont="1" applyFill="1" applyBorder="1" applyAlignment="1">
      <alignment vertical="center"/>
    </xf>
    <xf numFmtId="0" fontId="20" fillId="0" borderId="0" xfId="11" applyFont="1" applyFill="1" applyBorder="1" applyAlignment="1">
      <alignment vertical="center"/>
    </xf>
    <xf numFmtId="0" fontId="12" fillId="0" borderId="0" xfId="5" quotePrefix="1" applyFont="1" applyFill="1" applyAlignment="1">
      <alignment vertical="center"/>
    </xf>
    <xf numFmtId="0" fontId="20" fillId="0" borderId="0" xfId="11" applyFont="1" applyFill="1" applyAlignment="1">
      <alignment vertical="center"/>
    </xf>
    <xf numFmtId="0" fontId="10" fillId="2" borderId="14" xfId="22" applyFont="1" applyFill="1" applyBorder="1" applyAlignment="1">
      <alignment vertical="center"/>
    </xf>
    <xf numFmtId="0" fontId="10" fillId="2" borderId="12" xfId="22" applyFont="1" applyFill="1" applyBorder="1" applyAlignment="1">
      <alignment vertical="center"/>
    </xf>
    <xf numFmtId="10" fontId="30" fillId="0" borderId="20" xfId="9" applyNumberFormat="1" applyFont="1" applyFill="1" applyBorder="1" applyAlignment="1">
      <alignment horizontal="right" vertical="center"/>
    </xf>
    <xf numFmtId="0" fontId="12" fillId="0" borderId="8" xfId="4" applyFont="1" applyFill="1" applyBorder="1" applyAlignment="1">
      <alignment vertical="center"/>
    </xf>
    <xf numFmtId="0" fontId="12" fillId="0" borderId="11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/>
    </xf>
    <xf numFmtId="3" fontId="30" fillId="0" borderId="11" xfId="4" applyNumberFormat="1" applyFont="1" applyFill="1" applyBorder="1" applyAlignment="1">
      <alignment horizontal="right" vertical="center"/>
    </xf>
    <xf numFmtId="0" fontId="10" fillId="0" borderId="0" xfId="7" applyFont="1" applyFill="1" applyBorder="1" applyAlignment="1">
      <alignment horizontal="center" vertical="center"/>
    </xf>
    <xf numFmtId="0" fontId="20" fillId="4" borderId="4" xfId="4" applyFont="1" applyFill="1" applyBorder="1" applyAlignment="1">
      <alignment horizontal="center" vertical="center" wrapText="1"/>
    </xf>
    <xf numFmtId="0" fontId="20" fillId="4" borderId="6" xfId="4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/>
    </xf>
    <xf numFmtId="0" fontId="20" fillId="0" borderId="16" xfId="4" applyFont="1" applyFill="1" applyBorder="1" applyAlignment="1">
      <alignment vertical="center"/>
    </xf>
    <xf numFmtId="3" fontId="20" fillId="4" borderId="9" xfId="4" applyNumberFormat="1" applyFont="1" applyFill="1" applyBorder="1" applyAlignment="1">
      <alignment horizontal="right" vertical="center"/>
    </xf>
    <xf numFmtId="3" fontId="20" fillId="6" borderId="2" xfId="4" applyNumberFormat="1" applyFont="1" applyFill="1" applyBorder="1" applyAlignment="1">
      <alignment horizontal="right" vertical="center"/>
    </xf>
    <xf numFmtId="10" fontId="20" fillId="0" borderId="1" xfId="0" applyNumberFormat="1" applyFont="1" applyFill="1" applyBorder="1" applyAlignment="1">
      <alignment horizontal="center" vertical="center" wrapText="1"/>
    </xf>
    <xf numFmtId="3" fontId="12" fillId="0" borderId="2" xfId="16" quotePrefix="1" applyNumberFormat="1" applyFont="1" applyFill="1" applyBorder="1" applyAlignment="1">
      <alignment horizontal="right" vertical="center" wrapText="1"/>
    </xf>
    <xf numFmtId="10" fontId="20" fillId="0" borderId="9" xfId="0" applyNumberFormat="1" applyFont="1" applyFill="1" applyBorder="1" applyAlignment="1">
      <alignment horizontal="center" vertical="center" wrapText="1"/>
    </xf>
    <xf numFmtId="0" fontId="20" fillId="6" borderId="7" xfId="4" applyFont="1" applyFill="1" applyBorder="1" applyAlignment="1">
      <alignment vertical="center"/>
    </xf>
    <xf numFmtId="3" fontId="20" fillId="4" borderId="2" xfId="4" applyNumberFormat="1" applyFont="1" applyFill="1" applyBorder="1" applyAlignment="1">
      <alignment horizontal="right" vertical="center"/>
    </xf>
    <xf numFmtId="10" fontId="20" fillId="0" borderId="2" xfId="9" quotePrefix="1" applyNumberFormat="1" applyFont="1" applyBorder="1" applyAlignment="1">
      <alignment horizontal="center" vertical="center" wrapText="1"/>
    </xf>
    <xf numFmtId="10" fontId="28" fillId="0" borderId="2" xfId="0" applyNumberFormat="1" applyFont="1" applyFill="1" applyBorder="1" applyAlignment="1">
      <alignment horizontal="center" vertical="center" wrapText="1"/>
    </xf>
    <xf numFmtId="10" fontId="20" fillId="6" borderId="10" xfId="4" applyNumberFormat="1" applyFont="1" applyFill="1" applyBorder="1" applyAlignment="1">
      <alignment horizontal="center" vertical="center"/>
    </xf>
    <xf numFmtId="170" fontId="20" fillId="6" borderId="2" xfId="0" applyNumberFormat="1" applyFont="1" applyFill="1" applyBorder="1" applyAlignment="1">
      <alignment horizontal="right" vertical="center"/>
    </xf>
    <xf numFmtId="3" fontId="20" fillId="6" borderId="7" xfId="4" applyNumberFormat="1" applyFont="1" applyFill="1" applyBorder="1" applyAlignment="1">
      <alignment horizontal="right" vertical="center"/>
    </xf>
    <xf numFmtId="10" fontId="28" fillId="0" borderId="2" xfId="9" applyNumberFormat="1" applyFont="1" applyFill="1" applyBorder="1" applyAlignment="1">
      <alignment horizontal="center" vertical="center" wrapText="1"/>
    </xf>
    <xf numFmtId="170" fontId="20" fillId="6" borderId="10" xfId="0" applyNumberFormat="1" applyFont="1" applyFill="1" applyBorder="1" applyAlignment="1">
      <alignment horizontal="right" vertical="center"/>
    </xf>
    <xf numFmtId="3" fontId="20" fillId="0" borderId="10" xfId="4" applyNumberFormat="1" applyFont="1" applyFill="1" applyBorder="1" applyAlignment="1">
      <alignment horizontal="center" vertical="center"/>
    </xf>
    <xf numFmtId="3" fontId="20" fillId="6" borderId="2" xfId="4" applyNumberFormat="1" applyFont="1" applyFill="1" applyBorder="1" applyAlignment="1">
      <alignment horizontal="center" vertical="center"/>
    </xf>
    <xf numFmtId="2" fontId="42" fillId="0" borderId="0" xfId="4" applyNumberFormat="1" applyFont="1" applyFill="1" applyBorder="1" applyAlignment="1">
      <alignment vertical="center"/>
    </xf>
    <xf numFmtId="2" fontId="42" fillId="0" borderId="0" xfId="4" applyNumberFormat="1" applyFont="1" applyFill="1" applyBorder="1" applyAlignment="1">
      <alignment horizontal="center" vertical="center"/>
    </xf>
    <xf numFmtId="3" fontId="42" fillId="0" borderId="0" xfId="4" applyNumberFormat="1" applyFont="1" applyFill="1" applyBorder="1" applyAlignment="1">
      <alignment vertical="center"/>
    </xf>
    <xf numFmtId="3" fontId="42" fillId="0" borderId="0" xfId="4" applyNumberFormat="1" applyFont="1" applyFill="1" applyBorder="1" applyAlignment="1">
      <alignment horizontal="center" vertical="center"/>
    </xf>
    <xf numFmtId="10" fontId="20" fillId="0" borderId="9" xfId="9" quotePrefix="1" applyNumberFormat="1" applyFont="1" applyFill="1" applyBorder="1" applyAlignment="1">
      <alignment horizontal="right" vertical="center" wrapText="1"/>
    </xf>
    <xf numFmtId="10" fontId="20" fillId="0" borderId="2" xfId="9" quotePrefix="1" applyNumberFormat="1" applyFont="1" applyFill="1" applyBorder="1" applyAlignment="1">
      <alignment horizontal="right" vertical="center" wrapText="1"/>
    </xf>
    <xf numFmtId="10" fontId="20" fillId="0" borderId="2" xfId="9" quotePrefix="1" applyNumberFormat="1" applyFont="1" applyBorder="1" applyAlignment="1">
      <alignment horizontal="right" vertical="center" wrapText="1"/>
    </xf>
    <xf numFmtId="10" fontId="19" fillId="2" borderId="4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10" fontId="12" fillId="0" borderId="0" xfId="2" applyNumberFormat="1" applyFont="1" applyFill="1" applyAlignment="1">
      <alignment vertical="center"/>
    </xf>
    <xf numFmtId="10" fontId="12" fillId="0" borderId="0" xfId="4" applyNumberFormat="1" applyFont="1" applyFill="1" applyAlignment="1">
      <alignment vertical="center"/>
    </xf>
    <xf numFmtId="170" fontId="20" fillId="7" borderId="9" xfId="0" applyNumberFormat="1" applyFont="1" applyFill="1" applyBorder="1" applyAlignment="1" applyProtection="1">
      <alignment vertical="center" wrapText="1"/>
      <protection locked="0"/>
    </xf>
    <xf numFmtId="3" fontId="20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0" xfId="2" applyNumberFormat="1" applyFont="1" applyAlignment="1">
      <alignment vertical="center"/>
    </xf>
    <xf numFmtId="170" fontId="20" fillId="7" borderId="2" xfId="0" applyNumberFormat="1" applyFont="1" applyFill="1" applyBorder="1" applyAlignment="1" applyProtection="1">
      <alignment vertical="center" wrapText="1"/>
      <protection locked="0"/>
    </xf>
    <xf numFmtId="3" fontId="20" fillId="6" borderId="2" xfId="0" applyNumberFormat="1" applyFont="1" applyFill="1" applyBorder="1" applyAlignment="1" applyProtection="1">
      <alignment horizontal="right" vertical="center" wrapText="1"/>
      <protection locked="0"/>
    </xf>
    <xf numFmtId="170" fontId="20" fillId="7" borderId="2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4" applyFont="1" applyFill="1" applyAlignment="1">
      <alignment horizontal="left" vertical="center"/>
    </xf>
    <xf numFmtId="0" fontId="43" fillId="0" borderId="0" xfId="4" applyFont="1" applyFill="1" applyBorder="1" applyAlignment="1">
      <alignment vertical="center"/>
    </xf>
    <xf numFmtId="0" fontId="42" fillId="0" borderId="0" xfId="4" applyFont="1" applyAlignment="1">
      <alignment vertical="center"/>
    </xf>
    <xf numFmtId="0" fontId="20" fillId="0" borderId="0" xfId="5" quotePrefix="1" applyFont="1" applyFill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5" applyFont="1" applyAlignment="1">
      <alignment vertical="center"/>
    </xf>
    <xf numFmtId="0" fontId="12" fillId="0" borderId="12" xfId="4" applyFont="1" applyFill="1" applyBorder="1" applyAlignment="1">
      <alignment horizontal="center" vertical="center"/>
    </xf>
    <xf numFmtId="0" fontId="29" fillId="0" borderId="11" xfId="4" applyFont="1" applyFill="1" applyBorder="1" applyAlignment="1">
      <alignment horizontal="center" vertical="center" wrapText="1"/>
    </xf>
    <xf numFmtId="10" fontId="12" fillId="0" borderId="9" xfId="26" applyNumberFormat="1" applyFont="1" applyFill="1" applyBorder="1" applyAlignment="1">
      <alignment vertical="center"/>
    </xf>
    <xf numFmtId="3" fontId="12" fillId="0" borderId="0" xfId="7" applyNumberFormat="1" applyFont="1" applyFill="1" applyAlignment="1">
      <alignment vertical="center"/>
    </xf>
    <xf numFmtId="3" fontId="10" fillId="2" borderId="4" xfId="7" applyNumberFormat="1" applyFont="1" applyFill="1" applyBorder="1" applyAlignment="1"/>
    <xf numFmtId="10" fontId="10" fillId="2" borderId="4" xfId="21" applyNumberFormat="1" applyFont="1" applyFill="1" applyBorder="1" applyAlignment="1"/>
    <xf numFmtId="10" fontId="12" fillId="0" borderId="1" xfId="26" applyNumberFormat="1" applyFont="1" applyFill="1" applyBorder="1" applyAlignment="1">
      <alignment vertical="center"/>
    </xf>
    <xf numFmtId="10" fontId="12" fillId="0" borderId="10" xfId="26" applyNumberFormat="1" applyFont="1" applyFill="1" applyBorder="1" applyAlignment="1">
      <alignment vertical="center"/>
    </xf>
    <xf numFmtId="10" fontId="12" fillId="0" borderId="3" xfId="26" applyNumberFormat="1" applyFont="1" applyFill="1" applyBorder="1" applyAlignment="1">
      <alignment vertical="center"/>
    </xf>
    <xf numFmtId="4" fontId="10" fillId="0" borderId="0" xfId="7" applyNumberFormat="1" applyFont="1" applyFill="1" applyAlignment="1">
      <alignment vertical="center"/>
    </xf>
    <xf numFmtId="3" fontId="10" fillId="0" borderId="0" xfId="7" applyNumberFormat="1" applyFont="1" applyFill="1" applyAlignment="1">
      <alignment vertical="center"/>
    </xf>
    <xf numFmtId="0" fontId="9" fillId="0" borderId="0" xfId="22" applyFont="1" applyAlignment="1">
      <alignment vertical="center"/>
    </xf>
    <xf numFmtId="0" fontId="27" fillId="0" borderId="0" xfId="22" applyAlignment="1">
      <alignment vertical="center"/>
    </xf>
    <xf numFmtId="0" fontId="9" fillId="0" borderId="0" xfId="22" applyFont="1" applyFill="1" applyAlignment="1">
      <alignment vertical="center"/>
    </xf>
    <xf numFmtId="0" fontId="12" fillId="0" borderId="0" xfId="22" applyFont="1" applyFill="1" applyAlignment="1">
      <alignment vertical="center"/>
    </xf>
    <xf numFmtId="3" fontId="27" fillId="0" borderId="0" xfId="22" applyNumberFormat="1" applyAlignment="1">
      <alignment vertical="center"/>
    </xf>
    <xf numFmtId="0" fontId="15" fillId="0" borderId="0" xfId="22" applyFont="1" applyFill="1" applyAlignment="1">
      <alignment horizontal="center" vertical="center"/>
    </xf>
    <xf numFmtId="0" fontId="15" fillId="0" borderId="0" xfId="22" applyFont="1" applyFill="1" applyAlignment="1">
      <alignment vertical="center"/>
    </xf>
    <xf numFmtId="164" fontId="12" fillId="0" borderId="0" xfId="9" applyNumberFormat="1" applyFont="1" applyFill="1" applyAlignment="1">
      <alignment vertical="center"/>
    </xf>
    <xf numFmtId="3" fontId="12" fillId="0" borderId="0" xfId="22" applyNumberFormat="1" applyFont="1" applyFill="1" applyAlignment="1">
      <alignment vertical="center"/>
    </xf>
    <xf numFmtId="167" fontId="10" fillId="2" borderId="4" xfId="22" applyNumberFormat="1" applyFont="1" applyFill="1" applyBorder="1" applyAlignment="1">
      <alignment vertical="center"/>
    </xf>
    <xf numFmtId="168" fontId="10" fillId="2" borderId="4" xfId="9" applyNumberFormat="1" applyFont="1" applyFill="1" applyBorder="1" applyAlignment="1">
      <alignment vertical="center"/>
    </xf>
    <xf numFmtId="0" fontId="26" fillId="0" borderId="0" xfId="22" applyFont="1" applyFill="1" applyAlignment="1">
      <alignment vertical="center"/>
    </xf>
    <xf numFmtId="167" fontId="10" fillId="0" borderId="0" xfId="22" applyNumberFormat="1" applyFont="1" applyFill="1" applyBorder="1" applyAlignment="1">
      <alignment vertical="center"/>
    </xf>
    <xf numFmtId="167" fontId="12" fillId="0" borderId="0" xfId="22" applyNumberFormat="1" applyFont="1" applyFill="1" applyAlignment="1">
      <alignment vertical="center"/>
    </xf>
    <xf numFmtId="0" fontId="12" fillId="0" borderId="0" xfId="22" quotePrefix="1" applyFont="1" applyFill="1" applyBorder="1" applyAlignment="1">
      <alignment horizontal="right" vertical="center"/>
    </xf>
    <xf numFmtId="0" fontId="12" fillId="0" borderId="0" xfId="22" quotePrefix="1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left" vertical="center" wrapText="1"/>
    </xf>
    <xf numFmtId="3" fontId="46" fillId="0" borderId="0" xfId="22" quotePrefix="1" applyNumberFormat="1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vertical="center"/>
    </xf>
    <xf numFmtId="167" fontId="27" fillId="0" borderId="0" xfId="22" applyNumberFormat="1" applyAlignment="1">
      <alignment vertical="center"/>
    </xf>
    <xf numFmtId="0" fontId="22" fillId="0" borderId="0" xfId="22" applyFont="1" applyAlignment="1">
      <alignment vertical="center"/>
    </xf>
    <xf numFmtId="0" fontId="6" fillId="0" borderId="0" xfId="22" applyFont="1" applyAlignment="1">
      <alignment vertical="center"/>
    </xf>
    <xf numFmtId="0" fontId="22" fillId="0" borderId="0" xfId="22" applyFont="1" applyFill="1" applyAlignment="1">
      <alignment vertical="center"/>
    </xf>
    <xf numFmtId="0" fontId="20" fillId="0" borderId="0" xfId="22" applyFont="1" applyFill="1" applyAlignment="1">
      <alignment vertical="center"/>
    </xf>
    <xf numFmtId="0" fontId="30" fillId="0" borderId="0" xfId="22" applyFont="1" applyFill="1" applyAlignment="1">
      <alignment vertical="center"/>
    </xf>
    <xf numFmtId="0" fontId="47" fillId="0" borderId="0" xfId="22" applyFont="1" applyAlignment="1">
      <alignment vertical="center"/>
    </xf>
    <xf numFmtId="0" fontId="39" fillId="2" borderId="6" xfId="22" applyFont="1" applyFill="1" applyBorder="1" applyAlignment="1">
      <alignment vertical="center"/>
    </xf>
    <xf numFmtId="0" fontId="19" fillId="2" borderId="4" xfId="22" applyFont="1" applyFill="1" applyBorder="1" applyAlignment="1">
      <alignment vertical="center"/>
    </xf>
    <xf numFmtId="167" fontId="19" fillId="2" borderId="4" xfId="22" applyNumberFormat="1" applyFont="1" applyFill="1" applyBorder="1" applyAlignment="1">
      <alignment vertical="center"/>
    </xf>
    <xf numFmtId="168" fontId="19" fillId="2" borderId="4" xfId="9" applyNumberFormat="1" applyFont="1" applyFill="1" applyBorder="1" applyAlignment="1">
      <alignment vertical="center"/>
    </xf>
    <xf numFmtId="167" fontId="30" fillId="0" borderId="0" xfId="22" applyNumberFormat="1" applyFont="1" applyFill="1" applyAlignment="1">
      <alignment vertical="center"/>
    </xf>
    <xf numFmtId="169" fontId="30" fillId="0" borderId="0" xfId="22" applyNumberFormat="1" applyFont="1" applyFill="1" applyAlignment="1">
      <alignment vertical="center"/>
    </xf>
    <xf numFmtId="0" fontId="20" fillId="0" borderId="0" xfId="22" quotePrefix="1" applyFont="1" applyFill="1" applyBorder="1" applyAlignment="1">
      <alignment horizontal="right" vertical="center"/>
    </xf>
    <xf numFmtId="0" fontId="20" fillId="0" borderId="0" xfId="22" quotePrefix="1" applyFont="1" applyFill="1" applyBorder="1" applyAlignment="1">
      <alignment horizontal="left" vertical="center"/>
    </xf>
    <xf numFmtId="0" fontId="20" fillId="0" borderId="0" xfId="22" applyFont="1" applyFill="1" applyBorder="1" applyAlignment="1">
      <alignment horizontal="left" vertical="center"/>
    </xf>
    <xf numFmtId="0" fontId="48" fillId="0" borderId="0" xfId="22" applyFont="1" applyAlignment="1">
      <alignment vertical="center"/>
    </xf>
    <xf numFmtId="3" fontId="12" fillId="0" borderId="0" xfId="22" quotePrefix="1" applyNumberFormat="1" applyFont="1" applyFill="1" applyBorder="1" applyAlignment="1">
      <alignment horizontal="left" vertical="center"/>
    </xf>
    <xf numFmtId="3" fontId="47" fillId="0" borderId="0" xfId="22" applyNumberFormat="1" applyFont="1" applyAlignment="1">
      <alignment vertical="center"/>
    </xf>
    <xf numFmtId="167" fontId="47" fillId="0" borderId="0" xfId="22" applyNumberFormat="1" applyFont="1" applyAlignment="1">
      <alignment vertical="center"/>
    </xf>
    <xf numFmtId="0" fontId="5" fillId="0" borderId="0" xfId="22" applyFont="1" applyAlignment="1">
      <alignment vertical="center"/>
    </xf>
    <xf numFmtId="164" fontId="5" fillId="0" borderId="0" xfId="9" applyNumberFormat="1" applyFont="1" applyAlignment="1">
      <alignment vertical="center"/>
    </xf>
    <xf numFmtId="0" fontId="10" fillId="2" borderId="6" xfId="22" applyFont="1" applyFill="1" applyBorder="1" applyAlignment="1">
      <alignment vertical="center"/>
    </xf>
    <xf numFmtId="0" fontId="10" fillId="2" borderId="4" xfId="22" applyFont="1" applyFill="1" applyBorder="1" applyAlignment="1">
      <alignment vertical="center"/>
    </xf>
    <xf numFmtId="169" fontId="12" fillId="0" borderId="0" xfId="22" applyNumberFormat="1" applyFont="1" applyFill="1" applyAlignment="1">
      <alignment vertical="center"/>
    </xf>
    <xf numFmtId="0" fontId="46" fillId="0" borderId="0" xfId="22" applyFont="1" applyFill="1" applyAlignment="1">
      <alignment vertical="center"/>
    </xf>
    <xf numFmtId="167" fontId="46" fillId="0" borderId="0" xfId="22" applyNumberFormat="1" applyFont="1" applyFill="1" applyAlignment="1">
      <alignment vertical="center"/>
    </xf>
    <xf numFmtId="169" fontId="46" fillId="0" borderId="0" xfId="22" applyNumberFormat="1" applyFont="1" applyFill="1" applyAlignment="1">
      <alignment vertical="center"/>
    </xf>
    <xf numFmtId="0" fontId="49" fillId="0" borderId="0" xfId="22" applyFont="1" applyAlignment="1">
      <alignment vertical="center"/>
    </xf>
    <xf numFmtId="0" fontId="46" fillId="0" borderId="0" xfId="22" quotePrefix="1" applyFont="1" applyFill="1" applyBorder="1" applyAlignment="1">
      <alignment horizontal="right" vertical="center"/>
    </xf>
    <xf numFmtId="0" fontId="46" fillId="0" borderId="0" xfId="22" quotePrefix="1" applyFont="1" applyFill="1" applyBorder="1" applyAlignment="1">
      <alignment horizontal="left" vertical="center"/>
    </xf>
    <xf numFmtId="0" fontId="46" fillId="0" borderId="0" xfId="22" applyFont="1" applyFill="1" applyBorder="1" applyAlignment="1">
      <alignment horizontal="left" vertical="center"/>
    </xf>
    <xf numFmtId="3" fontId="12" fillId="0" borderId="0" xfId="22" quotePrefix="1" applyNumberFormat="1" applyFont="1" applyFill="1" applyBorder="1" applyAlignment="1">
      <alignment horizontal="right" vertical="center"/>
    </xf>
    <xf numFmtId="167" fontId="6" fillId="0" borderId="0" xfId="22" quotePrefix="1" applyNumberFormat="1" applyFont="1" applyFill="1" applyBorder="1" applyAlignment="1">
      <alignment vertical="center"/>
    </xf>
    <xf numFmtId="0" fontId="5" fillId="0" borderId="0" xfId="24" applyFont="1" applyFill="1"/>
    <xf numFmtId="0" fontId="12" fillId="0" borderId="0" xfId="24" applyFont="1" applyAlignment="1">
      <alignment vertical="center"/>
    </xf>
    <xf numFmtId="0" fontId="12" fillId="0" borderId="0" xfId="24" quotePrefix="1" applyFont="1" applyAlignment="1">
      <alignment vertical="center"/>
    </xf>
    <xf numFmtId="0" fontId="10" fillId="0" borderId="0" xfId="24" applyFont="1" applyAlignment="1">
      <alignment vertical="center"/>
    </xf>
    <xf numFmtId="0" fontId="10" fillId="0" borderId="0" xfId="24" applyFont="1" applyAlignment="1">
      <alignment horizontal="justify" vertical="center" wrapText="1"/>
    </xf>
    <xf numFmtId="0" fontId="0" fillId="0" borderId="0" xfId="0" applyAlignment="1">
      <alignment vertical="center"/>
    </xf>
    <xf numFmtId="0" fontId="12" fillId="0" borderId="0" xfId="24" applyFont="1" applyAlignment="1">
      <alignment horizontal="justify" vertical="center" wrapText="1"/>
    </xf>
    <xf numFmtId="0" fontId="12" fillId="0" borderId="0" xfId="24" applyFont="1" applyFill="1" applyAlignment="1">
      <alignment horizontal="justify" vertical="center" wrapText="1"/>
    </xf>
    <xf numFmtId="0" fontId="9" fillId="0" borderId="0" xfId="12" applyFont="1" applyAlignment="1">
      <alignment vertical="center"/>
    </xf>
    <xf numFmtId="0" fontId="20" fillId="5" borderId="4" xfId="1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5" borderId="4" xfId="4" applyFont="1" applyFill="1" applyBorder="1" applyAlignment="1">
      <alignment horizontal="left" vertical="center"/>
    </xf>
    <xf numFmtId="0" fontId="34" fillId="6" borderId="15" xfId="4" applyFont="1" applyFill="1" applyBorder="1" applyAlignment="1">
      <alignment horizontal="left" vertical="center"/>
    </xf>
    <xf numFmtId="0" fontId="34" fillId="6" borderId="19" xfId="4" applyFont="1" applyFill="1" applyBorder="1" applyAlignment="1">
      <alignment horizontal="left" vertical="center"/>
    </xf>
    <xf numFmtId="0" fontId="10" fillId="2" borderId="4" xfId="4" applyFont="1" applyFill="1" applyBorder="1" applyAlignment="1">
      <alignment horizontal="left" vertical="center" wrapText="1"/>
    </xf>
    <xf numFmtId="0" fontId="10" fillId="2" borderId="4" xfId="7" applyFont="1" applyFill="1" applyBorder="1" applyAlignment="1">
      <alignment horizontal="left" vertical="center" wrapText="1"/>
    </xf>
    <xf numFmtId="0" fontId="10" fillId="2" borderId="6" xfId="7" applyFont="1" applyFill="1" applyBorder="1" applyAlignment="1">
      <alignment horizontal="left" vertical="center" wrapText="1"/>
    </xf>
    <xf numFmtId="0" fontId="10" fillId="2" borderId="5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horizontal="center" vertical="center"/>
    </xf>
    <xf numFmtId="0" fontId="10" fillId="2" borderId="4" xfId="7" applyFont="1" applyFill="1" applyBorder="1"/>
    <xf numFmtId="0" fontId="12" fillId="2" borderId="0" xfId="22" applyFont="1" applyFill="1" applyBorder="1" applyAlignment="1">
      <alignment horizontal="left" vertical="center"/>
    </xf>
    <xf numFmtId="0" fontId="12" fillId="0" borderId="0" xfId="22" quotePrefix="1" applyFont="1" applyFill="1" applyBorder="1" applyAlignment="1">
      <alignment horizontal="left" vertical="center" wrapText="1"/>
    </xf>
    <xf numFmtId="0" fontId="12" fillId="0" borderId="0" xfId="0" quotePrefix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20" fillId="2" borderId="0" xfId="22" applyFont="1" applyFill="1" applyBorder="1" applyAlignment="1">
      <alignment horizontal="left" vertical="center"/>
    </xf>
  </cellXfs>
  <cellStyles count="27">
    <cellStyle name="Comma" xfId="20" builtinId="3"/>
    <cellStyle name="Hyperlink" xfId="1" builtinId="8"/>
    <cellStyle name="Normal" xfId="0" builtinId="0"/>
    <cellStyle name="Normal 2" xfId="25"/>
    <cellStyle name="Normal 2 2" xfId="11"/>
    <cellStyle name="Normal 2 2 3" xfId="24"/>
    <cellStyle name="Normal 3" xfId="22"/>
    <cellStyle name="Normal 3 2" xfId="15"/>
    <cellStyle name="Normal 3 2 2" xfId="23"/>
    <cellStyle name="Normal 4" xfId="17"/>
    <cellStyle name="Normal 4 2" xfId="18"/>
    <cellStyle name="Normal_Mirovinci" xfId="7"/>
    <cellStyle name="Normal_Mirovinci 2" xfId="8"/>
    <cellStyle name="Normal_novozami1" xfId="19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" xfId="26" builtinId="5"/>
    <cellStyle name="Percent 2 2 2" xfId="9"/>
    <cellStyle name="Percent 3" xfId="21"/>
    <cellStyle name="Style 1 2 2" xfId="1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Normal="100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312</v>
      </c>
    </row>
    <row r="4" spans="2:3" ht="24" customHeight="1" x14ac:dyDescent="0.25">
      <c r="B4" s="175" t="s">
        <v>0</v>
      </c>
      <c r="C4" s="85" t="s">
        <v>313</v>
      </c>
    </row>
    <row r="5" spans="2:3" ht="24" customHeight="1" x14ac:dyDescent="0.25">
      <c r="B5" s="175" t="s">
        <v>1</v>
      </c>
      <c r="C5" s="85" t="s">
        <v>314</v>
      </c>
    </row>
    <row r="6" spans="2:3" ht="24" customHeight="1" x14ac:dyDescent="0.25">
      <c r="B6" s="175" t="s">
        <v>2</v>
      </c>
      <c r="C6" s="85" t="s">
        <v>315</v>
      </c>
    </row>
    <row r="7" spans="2:3" ht="24" customHeight="1" x14ac:dyDescent="0.25">
      <c r="B7" s="175" t="s">
        <v>3</v>
      </c>
      <c r="C7" s="85" t="s">
        <v>316</v>
      </c>
    </row>
    <row r="8" spans="2:3" ht="24" customHeight="1" x14ac:dyDescent="0.25">
      <c r="B8" s="175" t="s">
        <v>4</v>
      </c>
      <c r="C8" s="86" t="s">
        <v>317</v>
      </c>
    </row>
    <row r="9" spans="2:3" ht="24" customHeight="1" x14ac:dyDescent="0.25">
      <c r="B9" s="175" t="s">
        <v>5</v>
      </c>
      <c r="C9" s="86" t="s">
        <v>318</v>
      </c>
    </row>
    <row r="10" spans="2:3" ht="24" customHeight="1" x14ac:dyDescent="0.25">
      <c r="B10" s="175" t="s">
        <v>6</v>
      </c>
      <c r="C10" s="86" t="s">
        <v>319</v>
      </c>
    </row>
    <row r="11" spans="2:3" ht="24" customHeight="1" x14ac:dyDescent="0.25">
      <c r="B11" s="175" t="s">
        <v>10</v>
      </c>
      <c r="C11" s="86" t="s">
        <v>320</v>
      </c>
    </row>
    <row r="12" spans="2:3" ht="24" customHeight="1" x14ac:dyDescent="0.25">
      <c r="B12" s="175" t="s">
        <v>11</v>
      </c>
      <c r="C12" s="86" t="s">
        <v>321</v>
      </c>
    </row>
    <row r="13" spans="2:3" ht="24" customHeight="1" x14ac:dyDescent="0.25">
      <c r="B13" s="176" t="s">
        <v>12</v>
      </c>
      <c r="C13" s="86" t="s">
        <v>322</v>
      </c>
    </row>
    <row r="14" spans="2:3" ht="24" customHeight="1" x14ac:dyDescent="0.25">
      <c r="B14" s="176" t="s">
        <v>229</v>
      </c>
      <c r="C14" s="86" t="s">
        <v>323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  <hyperlink ref="B14" location="faktor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457" customWidth="1"/>
    <col min="2" max="2" width="33.5703125" style="457" customWidth="1"/>
    <col min="3" max="3" width="12.140625" style="457" bestFit="1" customWidth="1"/>
    <col min="4" max="4" width="9.140625" style="457" customWidth="1"/>
    <col min="5" max="5" width="11.7109375" style="449" bestFit="1" customWidth="1"/>
    <col min="6" max="6" width="9.140625" style="449" customWidth="1"/>
    <col min="7" max="7" width="12.42578125" style="457" customWidth="1"/>
    <col min="8" max="8" width="11" style="457" bestFit="1" customWidth="1"/>
    <col min="9" max="11" width="9.140625" style="457"/>
    <col min="12" max="12" width="9.140625" style="457" customWidth="1"/>
    <col min="13" max="251" width="9.140625" style="457"/>
    <col min="252" max="252" width="7.5703125" style="457" customWidth="1"/>
    <col min="253" max="253" width="32.28515625" style="457" customWidth="1"/>
    <col min="254" max="254" width="15.42578125" style="457" customWidth="1"/>
    <col min="255" max="258" width="13.7109375" style="457" customWidth="1"/>
    <col min="259" max="259" width="11" style="457" bestFit="1" customWidth="1"/>
    <col min="260" max="260" width="12.7109375" style="457" bestFit="1" customWidth="1"/>
    <col min="261" max="261" width="11" style="457" bestFit="1" customWidth="1"/>
    <col min="262" max="507" width="9.140625" style="457"/>
    <col min="508" max="508" width="7.5703125" style="457" customWidth="1"/>
    <col min="509" max="509" width="32.28515625" style="457" customWidth="1"/>
    <col min="510" max="510" width="15.42578125" style="457" customWidth="1"/>
    <col min="511" max="514" width="13.7109375" style="457" customWidth="1"/>
    <col min="515" max="515" width="11" style="457" bestFit="1" customWidth="1"/>
    <col min="516" max="516" width="12.7109375" style="457" bestFit="1" customWidth="1"/>
    <col min="517" max="517" width="11" style="457" bestFit="1" customWidth="1"/>
    <col min="518" max="763" width="9.140625" style="457"/>
    <col min="764" max="764" width="7.5703125" style="457" customWidth="1"/>
    <col min="765" max="765" width="32.28515625" style="457" customWidth="1"/>
    <col min="766" max="766" width="15.42578125" style="457" customWidth="1"/>
    <col min="767" max="770" width="13.7109375" style="457" customWidth="1"/>
    <col min="771" max="771" width="11" style="457" bestFit="1" customWidth="1"/>
    <col min="772" max="772" width="12.7109375" style="457" bestFit="1" customWidth="1"/>
    <col min="773" max="773" width="11" style="457" bestFit="1" customWidth="1"/>
    <col min="774" max="1019" width="9.140625" style="457"/>
    <col min="1020" max="1020" width="7.5703125" style="457" customWidth="1"/>
    <col min="1021" max="1021" width="32.28515625" style="457" customWidth="1"/>
    <col min="1022" max="1022" width="15.42578125" style="457" customWidth="1"/>
    <col min="1023" max="1026" width="13.7109375" style="457" customWidth="1"/>
    <col min="1027" max="1027" width="11" style="457" bestFit="1" customWidth="1"/>
    <col min="1028" max="1028" width="12.7109375" style="457" bestFit="1" customWidth="1"/>
    <col min="1029" max="1029" width="11" style="457" bestFit="1" customWidth="1"/>
    <col min="1030" max="1275" width="9.140625" style="457"/>
    <col min="1276" max="1276" width="7.5703125" style="457" customWidth="1"/>
    <col min="1277" max="1277" width="32.28515625" style="457" customWidth="1"/>
    <col min="1278" max="1278" width="15.42578125" style="457" customWidth="1"/>
    <col min="1279" max="1282" width="13.7109375" style="457" customWidth="1"/>
    <col min="1283" max="1283" width="11" style="457" bestFit="1" customWidth="1"/>
    <col min="1284" max="1284" width="12.7109375" style="457" bestFit="1" customWidth="1"/>
    <col min="1285" max="1285" width="11" style="457" bestFit="1" customWidth="1"/>
    <col min="1286" max="1531" width="9.140625" style="457"/>
    <col min="1532" max="1532" width="7.5703125" style="457" customWidth="1"/>
    <col min="1533" max="1533" width="32.28515625" style="457" customWidth="1"/>
    <col min="1534" max="1534" width="15.42578125" style="457" customWidth="1"/>
    <col min="1535" max="1538" width="13.7109375" style="457" customWidth="1"/>
    <col min="1539" max="1539" width="11" style="457" bestFit="1" customWidth="1"/>
    <col min="1540" max="1540" width="12.7109375" style="457" bestFit="1" customWidth="1"/>
    <col min="1541" max="1541" width="11" style="457" bestFit="1" customWidth="1"/>
    <col min="1542" max="1787" width="9.140625" style="457"/>
    <col min="1788" max="1788" width="7.5703125" style="457" customWidth="1"/>
    <col min="1789" max="1789" width="32.28515625" style="457" customWidth="1"/>
    <col min="1790" max="1790" width="15.42578125" style="457" customWidth="1"/>
    <col min="1791" max="1794" width="13.7109375" style="457" customWidth="1"/>
    <col min="1795" max="1795" width="11" style="457" bestFit="1" customWidth="1"/>
    <col min="1796" max="1796" width="12.7109375" style="457" bestFit="1" customWidth="1"/>
    <col min="1797" max="1797" width="11" style="457" bestFit="1" customWidth="1"/>
    <col min="1798" max="2043" width="9.140625" style="457"/>
    <col min="2044" max="2044" width="7.5703125" style="457" customWidth="1"/>
    <col min="2045" max="2045" width="32.28515625" style="457" customWidth="1"/>
    <col min="2046" max="2046" width="15.42578125" style="457" customWidth="1"/>
    <col min="2047" max="2050" width="13.7109375" style="457" customWidth="1"/>
    <col min="2051" max="2051" width="11" style="457" bestFit="1" customWidth="1"/>
    <col min="2052" max="2052" width="12.7109375" style="457" bestFit="1" customWidth="1"/>
    <col min="2053" max="2053" width="11" style="457" bestFit="1" customWidth="1"/>
    <col min="2054" max="2299" width="9.140625" style="457"/>
    <col min="2300" max="2300" width="7.5703125" style="457" customWidth="1"/>
    <col min="2301" max="2301" width="32.28515625" style="457" customWidth="1"/>
    <col min="2302" max="2302" width="15.42578125" style="457" customWidth="1"/>
    <col min="2303" max="2306" width="13.7109375" style="457" customWidth="1"/>
    <col min="2307" max="2307" width="11" style="457" bestFit="1" customWidth="1"/>
    <col min="2308" max="2308" width="12.7109375" style="457" bestFit="1" customWidth="1"/>
    <col min="2309" max="2309" width="11" style="457" bestFit="1" customWidth="1"/>
    <col min="2310" max="2555" width="9.140625" style="457"/>
    <col min="2556" max="2556" width="7.5703125" style="457" customWidth="1"/>
    <col min="2557" max="2557" width="32.28515625" style="457" customWidth="1"/>
    <col min="2558" max="2558" width="15.42578125" style="457" customWidth="1"/>
    <col min="2559" max="2562" width="13.7109375" style="457" customWidth="1"/>
    <col min="2563" max="2563" width="11" style="457" bestFit="1" customWidth="1"/>
    <col min="2564" max="2564" width="12.7109375" style="457" bestFit="1" customWidth="1"/>
    <col min="2565" max="2565" width="11" style="457" bestFit="1" customWidth="1"/>
    <col min="2566" max="2811" width="9.140625" style="457"/>
    <col min="2812" max="2812" width="7.5703125" style="457" customWidth="1"/>
    <col min="2813" max="2813" width="32.28515625" style="457" customWidth="1"/>
    <col min="2814" max="2814" width="15.42578125" style="457" customWidth="1"/>
    <col min="2815" max="2818" width="13.7109375" style="457" customWidth="1"/>
    <col min="2819" max="2819" width="11" style="457" bestFit="1" customWidth="1"/>
    <col min="2820" max="2820" width="12.7109375" style="457" bestFit="1" customWidth="1"/>
    <col min="2821" max="2821" width="11" style="457" bestFit="1" customWidth="1"/>
    <col min="2822" max="3067" width="9.140625" style="457"/>
    <col min="3068" max="3068" width="7.5703125" style="457" customWidth="1"/>
    <col min="3069" max="3069" width="32.28515625" style="457" customWidth="1"/>
    <col min="3070" max="3070" width="15.42578125" style="457" customWidth="1"/>
    <col min="3071" max="3074" width="13.7109375" style="457" customWidth="1"/>
    <col min="3075" max="3075" width="11" style="457" bestFit="1" customWidth="1"/>
    <col min="3076" max="3076" width="12.7109375" style="457" bestFit="1" customWidth="1"/>
    <col min="3077" max="3077" width="11" style="457" bestFit="1" customWidth="1"/>
    <col min="3078" max="3323" width="9.140625" style="457"/>
    <col min="3324" max="3324" width="7.5703125" style="457" customWidth="1"/>
    <col min="3325" max="3325" width="32.28515625" style="457" customWidth="1"/>
    <col min="3326" max="3326" width="15.42578125" style="457" customWidth="1"/>
    <col min="3327" max="3330" width="13.7109375" style="457" customWidth="1"/>
    <col min="3331" max="3331" width="11" style="457" bestFit="1" customWidth="1"/>
    <col min="3332" max="3332" width="12.7109375" style="457" bestFit="1" customWidth="1"/>
    <col min="3333" max="3333" width="11" style="457" bestFit="1" customWidth="1"/>
    <col min="3334" max="3579" width="9.140625" style="457"/>
    <col min="3580" max="3580" width="7.5703125" style="457" customWidth="1"/>
    <col min="3581" max="3581" width="32.28515625" style="457" customWidth="1"/>
    <col min="3582" max="3582" width="15.42578125" style="457" customWidth="1"/>
    <col min="3583" max="3586" width="13.7109375" style="457" customWidth="1"/>
    <col min="3587" max="3587" width="11" style="457" bestFit="1" customWidth="1"/>
    <col min="3588" max="3588" width="12.7109375" style="457" bestFit="1" customWidth="1"/>
    <col min="3589" max="3589" width="11" style="457" bestFit="1" customWidth="1"/>
    <col min="3590" max="3835" width="9.140625" style="457"/>
    <col min="3836" max="3836" width="7.5703125" style="457" customWidth="1"/>
    <col min="3837" max="3837" width="32.28515625" style="457" customWidth="1"/>
    <col min="3838" max="3838" width="15.42578125" style="457" customWidth="1"/>
    <col min="3839" max="3842" width="13.7109375" style="457" customWidth="1"/>
    <col min="3843" max="3843" width="11" style="457" bestFit="1" customWidth="1"/>
    <col min="3844" max="3844" width="12.7109375" style="457" bestFit="1" customWidth="1"/>
    <col min="3845" max="3845" width="11" style="457" bestFit="1" customWidth="1"/>
    <col min="3846" max="4091" width="9.140625" style="457"/>
    <col min="4092" max="4092" width="7.5703125" style="457" customWidth="1"/>
    <col min="4093" max="4093" width="32.28515625" style="457" customWidth="1"/>
    <col min="4094" max="4094" width="15.42578125" style="457" customWidth="1"/>
    <col min="4095" max="4098" width="13.7109375" style="457" customWidth="1"/>
    <col min="4099" max="4099" width="11" style="457" bestFit="1" customWidth="1"/>
    <col min="4100" max="4100" width="12.7109375" style="457" bestFit="1" customWidth="1"/>
    <col min="4101" max="4101" width="11" style="457" bestFit="1" customWidth="1"/>
    <col min="4102" max="4347" width="9.140625" style="457"/>
    <col min="4348" max="4348" width="7.5703125" style="457" customWidth="1"/>
    <col min="4349" max="4349" width="32.28515625" style="457" customWidth="1"/>
    <col min="4350" max="4350" width="15.42578125" style="457" customWidth="1"/>
    <col min="4351" max="4354" width="13.7109375" style="457" customWidth="1"/>
    <col min="4355" max="4355" width="11" style="457" bestFit="1" customWidth="1"/>
    <col min="4356" max="4356" width="12.7109375" style="457" bestFit="1" customWidth="1"/>
    <col min="4357" max="4357" width="11" style="457" bestFit="1" customWidth="1"/>
    <col min="4358" max="4603" width="9.140625" style="457"/>
    <col min="4604" max="4604" width="7.5703125" style="457" customWidth="1"/>
    <col min="4605" max="4605" width="32.28515625" style="457" customWidth="1"/>
    <col min="4606" max="4606" width="15.42578125" style="457" customWidth="1"/>
    <col min="4607" max="4610" width="13.7109375" style="457" customWidth="1"/>
    <col min="4611" max="4611" width="11" style="457" bestFit="1" customWidth="1"/>
    <col min="4612" max="4612" width="12.7109375" style="457" bestFit="1" customWidth="1"/>
    <col min="4613" max="4613" width="11" style="457" bestFit="1" customWidth="1"/>
    <col min="4614" max="4859" width="9.140625" style="457"/>
    <col min="4860" max="4860" width="7.5703125" style="457" customWidth="1"/>
    <col min="4861" max="4861" width="32.28515625" style="457" customWidth="1"/>
    <col min="4862" max="4862" width="15.42578125" style="457" customWidth="1"/>
    <col min="4863" max="4866" width="13.7109375" style="457" customWidth="1"/>
    <col min="4867" max="4867" width="11" style="457" bestFit="1" customWidth="1"/>
    <col min="4868" max="4868" width="12.7109375" style="457" bestFit="1" customWidth="1"/>
    <col min="4869" max="4869" width="11" style="457" bestFit="1" customWidth="1"/>
    <col min="4870" max="5115" width="9.140625" style="457"/>
    <col min="5116" max="5116" width="7.5703125" style="457" customWidth="1"/>
    <col min="5117" max="5117" width="32.28515625" style="457" customWidth="1"/>
    <col min="5118" max="5118" width="15.42578125" style="457" customWidth="1"/>
    <col min="5119" max="5122" width="13.7109375" style="457" customWidth="1"/>
    <col min="5123" max="5123" width="11" style="457" bestFit="1" customWidth="1"/>
    <col min="5124" max="5124" width="12.7109375" style="457" bestFit="1" customWidth="1"/>
    <col min="5125" max="5125" width="11" style="457" bestFit="1" customWidth="1"/>
    <col min="5126" max="5371" width="9.140625" style="457"/>
    <col min="5372" max="5372" width="7.5703125" style="457" customWidth="1"/>
    <col min="5373" max="5373" width="32.28515625" style="457" customWidth="1"/>
    <col min="5374" max="5374" width="15.42578125" style="457" customWidth="1"/>
    <col min="5375" max="5378" width="13.7109375" style="457" customWidth="1"/>
    <col min="5379" max="5379" width="11" style="457" bestFit="1" customWidth="1"/>
    <col min="5380" max="5380" width="12.7109375" style="457" bestFit="1" customWidth="1"/>
    <col min="5381" max="5381" width="11" style="457" bestFit="1" customWidth="1"/>
    <col min="5382" max="5627" width="9.140625" style="457"/>
    <col min="5628" max="5628" width="7.5703125" style="457" customWidth="1"/>
    <col min="5629" max="5629" width="32.28515625" style="457" customWidth="1"/>
    <col min="5630" max="5630" width="15.42578125" style="457" customWidth="1"/>
    <col min="5631" max="5634" width="13.7109375" style="457" customWidth="1"/>
    <col min="5635" max="5635" width="11" style="457" bestFit="1" customWidth="1"/>
    <col min="5636" max="5636" width="12.7109375" style="457" bestFit="1" customWidth="1"/>
    <col min="5637" max="5637" width="11" style="457" bestFit="1" customWidth="1"/>
    <col min="5638" max="5883" width="9.140625" style="457"/>
    <col min="5884" max="5884" width="7.5703125" style="457" customWidth="1"/>
    <col min="5885" max="5885" width="32.28515625" style="457" customWidth="1"/>
    <col min="5886" max="5886" width="15.42578125" style="457" customWidth="1"/>
    <col min="5887" max="5890" width="13.7109375" style="457" customWidth="1"/>
    <col min="5891" max="5891" width="11" style="457" bestFit="1" customWidth="1"/>
    <col min="5892" max="5892" width="12.7109375" style="457" bestFit="1" customWidth="1"/>
    <col min="5893" max="5893" width="11" style="457" bestFit="1" customWidth="1"/>
    <col min="5894" max="6139" width="9.140625" style="457"/>
    <col min="6140" max="6140" width="7.5703125" style="457" customWidth="1"/>
    <col min="6141" max="6141" width="32.28515625" style="457" customWidth="1"/>
    <col min="6142" max="6142" width="15.42578125" style="457" customWidth="1"/>
    <col min="6143" max="6146" width="13.7109375" style="457" customWidth="1"/>
    <col min="6147" max="6147" width="11" style="457" bestFit="1" customWidth="1"/>
    <col min="6148" max="6148" width="12.7109375" style="457" bestFit="1" customWidth="1"/>
    <col min="6149" max="6149" width="11" style="457" bestFit="1" customWidth="1"/>
    <col min="6150" max="6395" width="9.140625" style="457"/>
    <col min="6396" max="6396" width="7.5703125" style="457" customWidth="1"/>
    <col min="6397" max="6397" width="32.28515625" style="457" customWidth="1"/>
    <col min="6398" max="6398" width="15.42578125" style="457" customWidth="1"/>
    <col min="6399" max="6402" width="13.7109375" style="457" customWidth="1"/>
    <col min="6403" max="6403" width="11" style="457" bestFit="1" customWidth="1"/>
    <col min="6404" max="6404" width="12.7109375" style="457" bestFit="1" customWidth="1"/>
    <col min="6405" max="6405" width="11" style="457" bestFit="1" customWidth="1"/>
    <col min="6406" max="6651" width="9.140625" style="457"/>
    <col min="6652" max="6652" width="7.5703125" style="457" customWidth="1"/>
    <col min="6653" max="6653" width="32.28515625" style="457" customWidth="1"/>
    <col min="6654" max="6654" width="15.42578125" style="457" customWidth="1"/>
    <col min="6655" max="6658" width="13.7109375" style="457" customWidth="1"/>
    <col min="6659" max="6659" width="11" style="457" bestFit="1" customWidth="1"/>
    <col min="6660" max="6660" width="12.7109375" style="457" bestFit="1" customWidth="1"/>
    <col min="6661" max="6661" width="11" style="457" bestFit="1" customWidth="1"/>
    <col min="6662" max="6907" width="9.140625" style="457"/>
    <col min="6908" max="6908" width="7.5703125" style="457" customWidth="1"/>
    <col min="6909" max="6909" width="32.28515625" style="457" customWidth="1"/>
    <col min="6910" max="6910" width="15.42578125" style="457" customWidth="1"/>
    <col min="6911" max="6914" width="13.7109375" style="457" customWidth="1"/>
    <col min="6915" max="6915" width="11" style="457" bestFit="1" customWidth="1"/>
    <col min="6916" max="6916" width="12.7109375" style="457" bestFit="1" customWidth="1"/>
    <col min="6917" max="6917" width="11" style="457" bestFit="1" customWidth="1"/>
    <col min="6918" max="7163" width="9.140625" style="457"/>
    <col min="7164" max="7164" width="7.5703125" style="457" customWidth="1"/>
    <col min="7165" max="7165" width="32.28515625" style="457" customWidth="1"/>
    <col min="7166" max="7166" width="15.42578125" style="457" customWidth="1"/>
    <col min="7167" max="7170" width="13.7109375" style="457" customWidth="1"/>
    <col min="7171" max="7171" width="11" style="457" bestFit="1" customWidth="1"/>
    <col min="7172" max="7172" width="12.7109375" style="457" bestFit="1" customWidth="1"/>
    <col min="7173" max="7173" width="11" style="457" bestFit="1" customWidth="1"/>
    <col min="7174" max="7419" width="9.140625" style="457"/>
    <col min="7420" max="7420" width="7.5703125" style="457" customWidth="1"/>
    <col min="7421" max="7421" width="32.28515625" style="457" customWidth="1"/>
    <col min="7422" max="7422" width="15.42578125" style="457" customWidth="1"/>
    <col min="7423" max="7426" width="13.7109375" style="457" customWidth="1"/>
    <col min="7427" max="7427" width="11" style="457" bestFit="1" customWidth="1"/>
    <col min="7428" max="7428" width="12.7109375" style="457" bestFit="1" customWidth="1"/>
    <col min="7429" max="7429" width="11" style="457" bestFit="1" customWidth="1"/>
    <col min="7430" max="7675" width="9.140625" style="457"/>
    <col min="7676" max="7676" width="7.5703125" style="457" customWidth="1"/>
    <col min="7677" max="7677" width="32.28515625" style="457" customWidth="1"/>
    <col min="7678" max="7678" width="15.42578125" style="457" customWidth="1"/>
    <col min="7679" max="7682" width="13.7109375" style="457" customWidth="1"/>
    <col min="7683" max="7683" width="11" style="457" bestFit="1" customWidth="1"/>
    <col min="7684" max="7684" width="12.7109375" style="457" bestFit="1" customWidth="1"/>
    <col min="7685" max="7685" width="11" style="457" bestFit="1" customWidth="1"/>
    <col min="7686" max="7931" width="9.140625" style="457"/>
    <col min="7932" max="7932" width="7.5703125" style="457" customWidth="1"/>
    <col min="7933" max="7933" width="32.28515625" style="457" customWidth="1"/>
    <col min="7934" max="7934" width="15.42578125" style="457" customWidth="1"/>
    <col min="7935" max="7938" width="13.7109375" style="457" customWidth="1"/>
    <col min="7939" max="7939" width="11" style="457" bestFit="1" customWidth="1"/>
    <col min="7940" max="7940" width="12.7109375" style="457" bestFit="1" customWidth="1"/>
    <col min="7941" max="7941" width="11" style="457" bestFit="1" customWidth="1"/>
    <col min="7942" max="8187" width="9.140625" style="457"/>
    <col min="8188" max="8188" width="7.5703125" style="457" customWidth="1"/>
    <col min="8189" max="8189" width="32.28515625" style="457" customWidth="1"/>
    <col min="8190" max="8190" width="15.42578125" style="457" customWidth="1"/>
    <col min="8191" max="8194" width="13.7109375" style="457" customWidth="1"/>
    <col min="8195" max="8195" width="11" style="457" bestFit="1" customWidth="1"/>
    <col min="8196" max="8196" width="12.7109375" style="457" bestFit="1" customWidth="1"/>
    <col min="8197" max="8197" width="11" style="457" bestFit="1" customWidth="1"/>
    <col min="8198" max="8443" width="9.140625" style="457"/>
    <col min="8444" max="8444" width="7.5703125" style="457" customWidth="1"/>
    <col min="8445" max="8445" width="32.28515625" style="457" customWidth="1"/>
    <col min="8446" max="8446" width="15.42578125" style="457" customWidth="1"/>
    <col min="8447" max="8450" width="13.7109375" style="457" customWidth="1"/>
    <col min="8451" max="8451" width="11" style="457" bestFit="1" customWidth="1"/>
    <col min="8452" max="8452" width="12.7109375" style="457" bestFit="1" customWidth="1"/>
    <col min="8453" max="8453" width="11" style="457" bestFit="1" customWidth="1"/>
    <col min="8454" max="8699" width="9.140625" style="457"/>
    <col min="8700" max="8700" width="7.5703125" style="457" customWidth="1"/>
    <col min="8701" max="8701" width="32.28515625" style="457" customWidth="1"/>
    <col min="8702" max="8702" width="15.42578125" style="457" customWidth="1"/>
    <col min="8703" max="8706" width="13.7109375" style="457" customWidth="1"/>
    <col min="8707" max="8707" width="11" style="457" bestFit="1" customWidth="1"/>
    <col min="8708" max="8708" width="12.7109375" style="457" bestFit="1" customWidth="1"/>
    <col min="8709" max="8709" width="11" style="457" bestFit="1" customWidth="1"/>
    <col min="8710" max="8955" width="9.140625" style="457"/>
    <col min="8956" max="8956" width="7.5703125" style="457" customWidth="1"/>
    <col min="8957" max="8957" width="32.28515625" style="457" customWidth="1"/>
    <col min="8958" max="8958" width="15.42578125" style="457" customWidth="1"/>
    <col min="8959" max="8962" width="13.7109375" style="457" customWidth="1"/>
    <col min="8963" max="8963" width="11" style="457" bestFit="1" customWidth="1"/>
    <col min="8964" max="8964" width="12.7109375" style="457" bestFit="1" customWidth="1"/>
    <col min="8965" max="8965" width="11" style="457" bestFit="1" customWidth="1"/>
    <col min="8966" max="9211" width="9.140625" style="457"/>
    <col min="9212" max="9212" width="7.5703125" style="457" customWidth="1"/>
    <col min="9213" max="9213" width="32.28515625" style="457" customWidth="1"/>
    <col min="9214" max="9214" width="15.42578125" style="457" customWidth="1"/>
    <col min="9215" max="9218" width="13.7109375" style="457" customWidth="1"/>
    <col min="9219" max="9219" width="11" style="457" bestFit="1" customWidth="1"/>
    <col min="9220" max="9220" width="12.7109375" style="457" bestFit="1" customWidth="1"/>
    <col min="9221" max="9221" width="11" style="457" bestFit="1" customWidth="1"/>
    <col min="9222" max="9467" width="9.140625" style="457"/>
    <col min="9468" max="9468" width="7.5703125" style="457" customWidth="1"/>
    <col min="9469" max="9469" width="32.28515625" style="457" customWidth="1"/>
    <col min="9470" max="9470" width="15.42578125" style="457" customWidth="1"/>
    <col min="9471" max="9474" width="13.7109375" style="457" customWidth="1"/>
    <col min="9475" max="9475" width="11" style="457" bestFit="1" customWidth="1"/>
    <col min="9476" max="9476" width="12.7109375" style="457" bestFit="1" customWidth="1"/>
    <col min="9477" max="9477" width="11" style="457" bestFit="1" customWidth="1"/>
    <col min="9478" max="9723" width="9.140625" style="457"/>
    <col min="9724" max="9724" width="7.5703125" style="457" customWidth="1"/>
    <col min="9725" max="9725" width="32.28515625" style="457" customWidth="1"/>
    <col min="9726" max="9726" width="15.42578125" style="457" customWidth="1"/>
    <col min="9727" max="9730" width="13.7109375" style="457" customWidth="1"/>
    <col min="9731" max="9731" width="11" style="457" bestFit="1" customWidth="1"/>
    <col min="9732" max="9732" width="12.7109375" style="457" bestFit="1" customWidth="1"/>
    <col min="9733" max="9733" width="11" style="457" bestFit="1" customWidth="1"/>
    <col min="9734" max="9979" width="9.140625" style="457"/>
    <col min="9980" max="9980" width="7.5703125" style="457" customWidth="1"/>
    <col min="9981" max="9981" width="32.28515625" style="457" customWidth="1"/>
    <col min="9982" max="9982" width="15.42578125" style="457" customWidth="1"/>
    <col min="9983" max="9986" width="13.7109375" style="457" customWidth="1"/>
    <col min="9987" max="9987" width="11" style="457" bestFit="1" customWidth="1"/>
    <col min="9988" max="9988" width="12.7109375" style="457" bestFit="1" customWidth="1"/>
    <col min="9989" max="9989" width="11" style="457" bestFit="1" customWidth="1"/>
    <col min="9990" max="10235" width="9.140625" style="457"/>
    <col min="10236" max="10236" width="7.5703125" style="457" customWidth="1"/>
    <col min="10237" max="10237" width="32.28515625" style="457" customWidth="1"/>
    <col min="10238" max="10238" width="15.42578125" style="457" customWidth="1"/>
    <col min="10239" max="10242" width="13.7109375" style="457" customWidth="1"/>
    <col min="10243" max="10243" width="11" style="457" bestFit="1" customWidth="1"/>
    <col min="10244" max="10244" width="12.7109375" style="457" bestFit="1" customWidth="1"/>
    <col min="10245" max="10245" width="11" style="457" bestFit="1" customWidth="1"/>
    <col min="10246" max="10491" width="9.140625" style="457"/>
    <col min="10492" max="10492" width="7.5703125" style="457" customWidth="1"/>
    <col min="10493" max="10493" width="32.28515625" style="457" customWidth="1"/>
    <col min="10494" max="10494" width="15.42578125" style="457" customWidth="1"/>
    <col min="10495" max="10498" width="13.7109375" style="457" customWidth="1"/>
    <col min="10499" max="10499" width="11" style="457" bestFit="1" customWidth="1"/>
    <col min="10500" max="10500" width="12.7109375" style="457" bestFit="1" customWidth="1"/>
    <col min="10501" max="10501" width="11" style="457" bestFit="1" customWidth="1"/>
    <col min="10502" max="10747" width="9.140625" style="457"/>
    <col min="10748" max="10748" width="7.5703125" style="457" customWidth="1"/>
    <col min="10749" max="10749" width="32.28515625" style="457" customWidth="1"/>
    <col min="10750" max="10750" width="15.42578125" style="457" customWidth="1"/>
    <col min="10751" max="10754" width="13.7109375" style="457" customWidth="1"/>
    <col min="10755" max="10755" width="11" style="457" bestFit="1" customWidth="1"/>
    <col min="10756" max="10756" width="12.7109375" style="457" bestFit="1" customWidth="1"/>
    <col min="10757" max="10757" width="11" style="457" bestFit="1" customWidth="1"/>
    <col min="10758" max="11003" width="9.140625" style="457"/>
    <col min="11004" max="11004" width="7.5703125" style="457" customWidth="1"/>
    <col min="11005" max="11005" width="32.28515625" style="457" customWidth="1"/>
    <col min="11006" max="11006" width="15.42578125" style="457" customWidth="1"/>
    <col min="11007" max="11010" width="13.7109375" style="457" customWidth="1"/>
    <col min="11011" max="11011" width="11" style="457" bestFit="1" customWidth="1"/>
    <col min="11012" max="11012" width="12.7109375" style="457" bestFit="1" customWidth="1"/>
    <col min="11013" max="11013" width="11" style="457" bestFit="1" customWidth="1"/>
    <col min="11014" max="11259" width="9.140625" style="457"/>
    <col min="11260" max="11260" width="7.5703125" style="457" customWidth="1"/>
    <col min="11261" max="11261" width="32.28515625" style="457" customWidth="1"/>
    <col min="11262" max="11262" width="15.42578125" style="457" customWidth="1"/>
    <col min="11263" max="11266" width="13.7109375" style="457" customWidth="1"/>
    <col min="11267" max="11267" width="11" style="457" bestFit="1" customWidth="1"/>
    <col min="11268" max="11268" width="12.7109375" style="457" bestFit="1" customWidth="1"/>
    <col min="11269" max="11269" width="11" style="457" bestFit="1" customWidth="1"/>
    <col min="11270" max="11515" width="9.140625" style="457"/>
    <col min="11516" max="11516" width="7.5703125" style="457" customWidth="1"/>
    <col min="11517" max="11517" width="32.28515625" style="457" customWidth="1"/>
    <col min="11518" max="11518" width="15.42578125" style="457" customWidth="1"/>
    <col min="11519" max="11522" width="13.7109375" style="457" customWidth="1"/>
    <col min="11523" max="11523" width="11" style="457" bestFit="1" customWidth="1"/>
    <col min="11524" max="11524" width="12.7109375" style="457" bestFit="1" customWidth="1"/>
    <col min="11525" max="11525" width="11" style="457" bestFit="1" customWidth="1"/>
    <col min="11526" max="11771" width="9.140625" style="457"/>
    <col min="11772" max="11772" width="7.5703125" style="457" customWidth="1"/>
    <col min="11773" max="11773" width="32.28515625" style="457" customWidth="1"/>
    <col min="11774" max="11774" width="15.42578125" style="457" customWidth="1"/>
    <col min="11775" max="11778" width="13.7109375" style="457" customWidth="1"/>
    <col min="11779" max="11779" width="11" style="457" bestFit="1" customWidth="1"/>
    <col min="11780" max="11780" width="12.7109375" style="457" bestFit="1" customWidth="1"/>
    <col min="11781" max="11781" width="11" style="457" bestFit="1" customWidth="1"/>
    <col min="11782" max="12027" width="9.140625" style="457"/>
    <col min="12028" max="12028" width="7.5703125" style="457" customWidth="1"/>
    <col min="12029" max="12029" width="32.28515625" style="457" customWidth="1"/>
    <col min="12030" max="12030" width="15.42578125" style="457" customWidth="1"/>
    <col min="12031" max="12034" width="13.7109375" style="457" customWidth="1"/>
    <col min="12035" max="12035" width="11" style="457" bestFit="1" customWidth="1"/>
    <col min="12036" max="12036" width="12.7109375" style="457" bestFit="1" customWidth="1"/>
    <col min="12037" max="12037" width="11" style="457" bestFit="1" customWidth="1"/>
    <col min="12038" max="12283" width="9.140625" style="457"/>
    <col min="12284" max="12284" width="7.5703125" style="457" customWidth="1"/>
    <col min="12285" max="12285" width="32.28515625" style="457" customWidth="1"/>
    <col min="12286" max="12286" width="15.42578125" style="457" customWidth="1"/>
    <col min="12287" max="12290" width="13.7109375" style="457" customWidth="1"/>
    <col min="12291" max="12291" width="11" style="457" bestFit="1" customWidth="1"/>
    <col min="12292" max="12292" width="12.7109375" style="457" bestFit="1" customWidth="1"/>
    <col min="12293" max="12293" width="11" style="457" bestFit="1" customWidth="1"/>
    <col min="12294" max="12539" width="9.140625" style="457"/>
    <col min="12540" max="12540" width="7.5703125" style="457" customWidth="1"/>
    <col min="12541" max="12541" width="32.28515625" style="457" customWidth="1"/>
    <col min="12542" max="12542" width="15.42578125" style="457" customWidth="1"/>
    <col min="12543" max="12546" width="13.7109375" style="457" customWidth="1"/>
    <col min="12547" max="12547" width="11" style="457" bestFit="1" customWidth="1"/>
    <col min="12548" max="12548" width="12.7109375" style="457" bestFit="1" customWidth="1"/>
    <col min="12549" max="12549" width="11" style="457" bestFit="1" customWidth="1"/>
    <col min="12550" max="12795" width="9.140625" style="457"/>
    <col min="12796" max="12796" width="7.5703125" style="457" customWidth="1"/>
    <col min="12797" max="12797" width="32.28515625" style="457" customWidth="1"/>
    <col min="12798" max="12798" width="15.42578125" style="457" customWidth="1"/>
    <col min="12799" max="12802" width="13.7109375" style="457" customWidth="1"/>
    <col min="12803" max="12803" width="11" style="457" bestFit="1" customWidth="1"/>
    <col min="12804" max="12804" width="12.7109375" style="457" bestFit="1" customWidth="1"/>
    <col min="12805" max="12805" width="11" style="457" bestFit="1" customWidth="1"/>
    <col min="12806" max="13051" width="9.140625" style="457"/>
    <col min="13052" max="13052" width="7.5703125" style="457" customWidth="1"/>
    <col min="13053" max="13053" width="32.28515625" style="457" customWidth="1"/>
    <col min="13054" max="13054" width="15.42578125" style="457" customWidth="1"/>
    <col min="13055" max="13058" width="13.7109375" style="457" customWidth="1"/>
    <col min="13059" max="13059" width="11" style="457" bestFit="1" customWidth="1"/>
    <col min="13060" max="13060" width="12.7109375" style="457" bestFit="1" customWidth="1"/>
    <col min="13061" max="13061" width="11" style="457" bestFit="1" customWidth="1"/>
    <col min="13062" max="13307" width="9.140625" style="457"/>
    <col min="13308" max="13308" width="7.5703125" style="457" customWidth="1"/>
    <col min="13309" max="13309" width="32.28515625" style="457" customWidth="1"/>
    <col min="13310" max="13310" width="15.42578125" style="457" customWidth="1"/>
    <col min="13311" max="13314" width="13.7109375" style="457" customWidth="1"/>
    <col min="13315" max="13315" width="11" style="457" bestFit="1" customWidth="1"/>
    <col min="13316" max="13316" width="12.7109375" style="457" bestFit="1" customWidth="1"/>
    <col min="13317" max="13317" width="11" style="457" bestFit="1" customWidth="1"/>
    <col min="13318" max="13563" width="9.140625" style="457"/>
    <col min="13564" max="13564" width="7.5703125" style="457" customWidth="1"/>
    <col min="13565" max="13565" width="32.28515625" style="457" customWidth="1"/>
    <col min="13566" max="13566" width="15.42578125" style="457" customWidth="1"/>
    <col min="13567" max="13570" width="13.7109375" style="457" customWidth="1"/>
    <col min="13571" max="13571" width="11" style="457" bestFit="1" customWidth="1"/>
    <col min="13572" max="13572" width="12.7109375" style="457" bestFit="1" customWidth="1"/>
    <col min="13573" max="13573" width="11" style="457" bestFit="1" customWidth="1"/>
    <col min="13574" max="13819" width="9.140625" style="457"/>
    <col min="13820" max="13820" width="7.5703125" style="457" customWidth="1"/>
    <col min="13821" max="13821" width="32.28515625" style="457" customWidth="1"/>
    <col min="13822" max="13822" width="15.42578125" style="457" customWidth="1"/>
    <col min="13823" max="13826" width="13.7109375" style="457" customWidth="1"/>
    <col min="13827" max="13827" width="11" style="457" bestFit="1" customWidth="1"/>
    <col min="13828" max="13828" width="12.7109375" style="457" bestFit="1" customWidth="1"/>
    <col min="13829" max="13829" width="11" style="457" bestFit="1" customWidth="1"/>
    <col min="13830" max="14075" width="9.140625" style="457"/>
    <col min="14076" max="14076" width="7.5703125" style="457" customWidth="1"/>
    <col min="14077" max="14077" width="32.28515625" style="457" customWidth="1"/>
    <col min="14078" max="14078" width="15.42578125" style="457" customWidth="1"/>
    <col min="14079" max="14082" width="13.7109375" style="457" customWidth="1"/>
    <col min="14083" max="14083" width="11" style="457" bestFit="1" customWidth="1"/>
    <col min="14084" max="14084" width="12.7109375" style="457" bestFit="1" customWidth="1"/>
    <col min="14085" max="14085" width="11" style="457" bestFit="1" customWidth="1"/>
    <col min="14086" max="14331" width="9.140625" style="457"/>
    <col min="14332" max="14332" width="7.5703125" style="457" customWidth="1"/>
    <col min="14333" max="14333" width="32.28515625" style="457" customWidth="1"/>
    <col min="14334" max="14334" width="15.42578125" style="457" customWidth="1"/>
    <col min="14335" max="14338" width="13.7109375" style="457" customWidth="1"/>
    <col min="14339" max="14339" width="11" style="457" bestFit="1" customWidth="1"/>
    <col min="14340" max="14340" width="12.7109375" style="457" bestFit="1" customWidth="1"/>
    <col min="14341" max="14341" width="11" style="457" bestFit="1" customWidth="1"/>
    <col min="14342" max="14587" width="9.140625" style="457"/>
    <col min="14588" max="14588" width="7.5703125" style="457" customWidth="1"/>
    <col min="14589" max="14589" width="32.28515625" style="457" customWidth="1"/>
    <col min="14590" max="14590" width="15.42578125" style="457" customWidth="1"/>
    <col min="14591" max="14594" width="13.7109375" style="457" customWidth="1"/>
    <col min="14595" max="14595" width="11" style="457" bestFit="1" customWidth="1"/>
    <col min="14596" max="14596" width="12.7109375" style="457" bestFit="1" customWidth="1"/>
    <col min="14597" max="14597" width="11" style="457" bestFit="1" customWidth="1"/>
    <col min="14598" max="14843" width="9.140625" style="457"/>
    <col min="14844" max="14844" width="7.5703125" style="457" customWidth="1"/>
    <col min="14845" max="14845" width="32.28515625" style="457" customWidth="1"/>
    <col min="14846" max="14846" width="15.42578125" style="457" customWidth="1"/>
    <col min="14847" max="14850" width="13.7109375" style="457" customWidth="1"/>
    <col min="14851" max="14851" width="11" style="457" bestFit="1" customWidth="1"/>
    <col min="14852" max="14852" width="12.7109375" style="457" bestFit="1" customWidth="1"/>
    <col min="14853" max="14853" width="11" style="457" bestFit="1" customWidth="1"/>
    <col min="14854" max="15099" width="9.140625" style="457"/>
    <col min="15100" max="15100" width="7.5703125" style="457" customWidth="1"/>
    <col min="15101" max="15101" width="32.28515625" style="457" customWidth="1"/>
    <col min="15102" max="15102" width="15.42578125" style="457" customWidth="1"/>
    <col min="15103" max="15106" width="13.7109375" style="457" customWidth="1"/>
    <col min="15107" max="15107" width="11" style="457" bestFit="1" customWidth="1"/>
    <col min="15108" max="15108" width="12.7109375" style="457" bestFit="1" customWidth="1"/>
    <col min="15109" max="15109" width="11" style="457" bestFit="1" customWidth="1"/>
    <col min="15110" max="15355" width="9.140625" style="457"/>
    <col min="15356" max="15356" width="7.5703125" style="457" customWidth="1"/>
    <col min="15357" max="15357" width="32.28515625" style="457" customWidth="1"/>
    <col min="15358" max="15358" width="15.42578125" style="457" customWidth="1"/>
    <col min="15359" max="15362" width="13.7109375" style="457" customWidth="1"/>
    <col min="15363" max="15363" width="11" style="457" bestFit="1" customWidth="1"/>
    <col min="15364" max="15364" width="12.7109375" style="457" bestFit="1" customWidth="1"/>
    <col min="15365" max="15365" width="11" style="457" bestFit="1" customWidth="1"/>
    <col min="15366" max="15611" width="9.140625" style="457"/>
    <col min="15612" max="15612" width="7.5703125" style="457" customWidth="1"/>
    <col min="15613" max="15613" width="32.28515625" style="457" customWidth="1"/>
    <col min="15614" max="15614" width="15.42578125" style="457" customWidth="1"/>
    <col min="15615" max="15618" width="13.7109375" style="457" customWidth="1"/>
    <col min="15619" max="15619" width="11" style="457" bestFit="1" customWidth="1"/>
    <col min="15620" max="15620" width="12.7109375" style="457" bestFit="1" customWidth="1"/>
    <col min="15621" max="15621" width="11" style="457" bestFit="1" customWidth="1"/>
    <col min="15622" max="15867" width="9.140625" style="457"/>
    <col min="15868" max="15868" width="7.5703125" style="457" customWidth="1"/>
    <col min="15869" max="15869" width="32.28515625" style="457" customWidth="1"/>
    <col min="15870" max="15870" width="15.42578125" style="457" customWidth="1"/>
    <col min="15871" max="15874" width="13.7109375" style="457" customWidth="1"/>
    <col min="15875" max="15875" width="11" style="457" bestFit="1" customWidth="1"/>
    <col min="15876" max="15876" width="12.7109375" style="457" bestFit="1" customWidth="1"/>
    <col min="15877" max="15877" width="11" style="457" bestFit="1" customWidth="1"/>
    <col min="15878" max="16123" width="9.140625" style="457"/>
    <col min="16124" max="16124" width="7.5703125" style="457" customWidth="1"/>
    <col min="16125" max="16125" width="32.28515625" style="457" customWidth="1"/>
    <col min="16126" max="16126" width="15.42578125" style="457" customWidth="1"/>
    <col min="16127" max="16130" width="13.7109375" style="457" customWidth="1"/>
    <col min="16131" max="16131" width="11" style="457" bestFit="1" customWidth="1"/>
    <col min="16132" max="16132" width="12.7109375" style="457" bestFit="1" customWidth="1"/>
    <col min="16133" max="16133" width="11" style="457" bestFit="1" customWidth="1"/>
    <col min="16134" max="16384" width="9.140625" style="457"/>
  </cols>
  <sheetData>
    <row r="1" spans="1:8" s="449" customFormat="1" x14ac:dyDescent="0.25">
      <c r="A1" s="409" t="s">
        <v>11</v>
      </c>
    </row>
    <row r="2" spans="1:8" s="449" customFormat="1" x14ac:dyDescent="0.25">
      <c r="A2" s="411" t="s">
        <v>399</v>
      </c>
      <c r="B2" s="412"/>
      <c r="C2" s="412"/>
      <c r="D2" s="412"/>
      <c r="E2" s="412"/>
      <c r="F2" s="412"/>
      <c r="G2" s="412"/>
    </row>
    <row r="3" spans="1:8" s="449" customFormat="1" x14ac:dyDescent="0.25">
      <c r="A3" s="412" t="s">
        <v>7</v>
      </c>
      <c r="B3" s="412"/>
      <c r="C3" s="412"/>
      <c r="D3" s="412"/>
      <c r="E3" s="412"/>
      <c r="F3" s="412"/>
      <c r="G3" s="412"/>
    </row>
    <row r="4" spans="1:8" s="449" customFormat="1" x14ac:dyDescent="0.25">
      <c r="A4" s="412"/>
      <c r="B4" s="412"/>
      <c r="C4" s="412"/>
      <c r="D4" s="412"/>
      <c r="E4" s="412"/>
      <c r="F4" s="412"/>
      <c r="G4" s="412"/>
    </row>
    <row r="5" spans="1:8" s="449" customFormat="1" ht="33.75" x14ac:dyDescent="0.25">
      <c r="A5" s="281" t="s">
        <v>13</v>
      </c>
      <c r="B5" s="120" t="s">
        <v>21</v>
      </c>
      <c r="C5" s="120" t="s">
        <v>306</v>
      </c>
      <c r="D5" s="120" t="s">
        <v>23</v>
      </c>
      <c r="E5" s="120" t="s">
        <v>24</v>
      </c>
      <c r="F5" s="120" t="s">
        <v>25</v>
      </c>
      <c r="G5" s="120" t="s">
        <v>216</v>
      </c>
    </row>
    <row r="6" spans="1:8" s="449" customFormat="1" x14ac:dyDescent="0.25">
      <c r="A6" s="282">
        <v>1</v>
      </c>
      <c r="B6" s="283">
        <v>2</v>
      </c>
      <c r="C6" s="283">
        <v>3</v>
      </c>
      <c r="D6" s="283">
        <v>4</v>
      </c>
      <c r="E6" s="283">
        <v>5</v>
      </c>
      <c r="F6" s="283">
        <v>6</v>
      </c>
      <c r="G6" s="283">
        <v>7</v>
      </c>
    </row>
    <row r="7" spans="1:8" s="449" customFormat="1" x14ac:dyDescent="0.25">
      <c r="A7" s="284">
        <v>1</v>
      </c>
      <c r="B7" s="303" t="s">
        <v>397</v>
      </c>
      <c r="C7" s="286">
        <v>2081414729.0699999</v>
      </c>
      <c r="D7" s="287">
        <v>4.9628870228411177E-2</v>
      </c>
      <c r="E7" s="304">
        <v>662491637.26999998</v>
      </c>
      <c r="F7" s="287">
        <v>6.7916910394007865E-2</v>
      </c>
      <c r="G7" s="305">
        <v>61394540.590000004</v>
      </c>
      <c r="H7" s="450"/>
    </row>
    <row r="8" spans="1:8" s="449" customFormat="1" x14ac:dyDescent="0.25">
      <c r="A8" s="288">
        <v>2</v>
      </c>
      <c r="B8" s="289" t="s">
        <v>271</v>
      </c>
      <c r="C8" s="290">
        <v>2241523584.7600002</v>
      </c>
      <c r="D8" s="287">
        <v>5.344647635489843E-2</v>
      </c>
      <c r="E8" s="306">
        <v>351395186.80000001</v>
      </c>
      <c r="F8" s="287">
        <v>3.6024115735448517E-2</v>
      </c>
      <c r="G8" s="307">
        <v>12430657.35</v>
      </c>
      <c r="H8" s="450"/>
    </row>
    <row r="9" spans="1:8" s="449" customFormat="1" x14ac:dyDescent="0.25">
      <c r="A9" s="288">
        <v>3</v>
      </c>
      <c r="B9" s="289" t="s">
        <v>272</v>
      </c>
      <c r="C9" s="290">
        <v>5153666416.25</v>
      </c>
      <c r="D9" s="287">
        <v>0.1228830747665908</v>
      </c>
      <c r="E9" s="306">
        <v>1165575839.3900001</v>
      </c>
      <c r="F9" s="287">
        <v>0.11949178734917126</v>
      </c>
      <c r="G9" s="307">
        <v>123917791.84999999</v>
      </c>
      <c r="H9" s="450"/>
    </row>
    <row r="10" spans="1:8" s="449" customFormat="1" x14ac:dyDescent="0.25">
      <c r="A10" s="288">
        <v>4</v>
      </c>
      <c r="B10" s="289" t="s">
        <v>273</v>
      </c>
      <c r="C10" s="290">
        <v>10208810142.48</v>
      </c>
      <c r="D10" s="287">
        <v>0.24341699262117047</v>
      </c>
      <c r="E10" s="306">
        <v>2778244440.3099999</v>
      </c>
      <c r="F10" s="287">
        <v>0.28481835556859092</v>
      </c>
      <c r="G10" s="307">
        <v>270417756.68000001</v>
      </c>
      <c r="H10" s="450"/>
    </row>
    <row r="11" spans="1:8" s="449" customFormat="1" x14ac:dyDescent="0.25">
      <c r="A11" s="288">
        <v>5</v>
      </c>
      <c r="B11" s="289" t="s">
        <v>286</v>
      </c>
      <c r="C11" s="290">
        <v>176442211.06</v>
      </c>
      <c r="D11" s="287">
        <v>4.2070556497999017E-3</v>
      </c>
      <c r="E11" s="306">
        <v>105495674.95999999</v>
      </c>
      <c r="F11" s="287">
        <v>1.0815140750665222E-2</v>
      </c>
      <c r="G11" s="307">
        <v>-2518992.2000000002</v>
      </c>
      <c r="H11" s="450"/>
    </row>
    <row r="12" spans="1:8" s="449" customFormat="1" x14ac:dyDescent="0.25">
      <c r="A12" s="288">
        <v>6</v>
      </c>
      <c r="B12" s="289" t="s">
        <v>274</v>
      </c>
      <c r="C12" s="290">
        <v>61838769.600000001</v>
      </c>
      <c r="D12" s="287">
        <v>1.4744722561535238E-3</v>
      </c>
      <c r="E12" s="306">
        <v>770384.77</v>
      </c>
      <c r="F12" s="287">
        <v>7.8977832246468572E-5</v>
      </c>
      <c r="G12" s="307">
        <v>-3861871.27</v>
      </c>
      <c r="H12" s="450"/>
    </row>
    <row r="13" spans="1:8" s="449" customFormat="1" x14ac:dyDescent="0.25">
      <c r="A13" s="288">
        <v>7</v>
      </c>
      <c r="B13" s="289" t="s">
        <v>287</v>
      </c>
      <c r="C13" s="290">
        <v>3553683382.9000001</v>
      </c>
      <c r="D13" s="287">
        <v>8.4733373402045328E-2</v>
      </c>
      <c r="E13" s="306">
        <v>1118861694.72</v>
      </c>
      <c r="F13" s="287">
        <v>0.11470277538404047</v>
      </c>
      <c r="G13" s="307">
        <v>142145845.53999999</v>
      </c>
      <c r="H13" s="450"/>
    </row>
    <row r="14" spans="1:8" s="449" customFormat="1" x14ac:dyDescent="0.25">
      <c r="A14" s="288">
        <v>8</v>
      </c>
      <c r="B14" s="289" t="s">
        <v>275</v>
      </c>
      <c r="C14" s="290">
        <v>2225440843.9099998</v>
      </c>
      <c r="D14" s="287">
        <v>5.3063002438136789E-2</v>
      </c>
      <c r="E14" s="306">
        <v>716002897.16999996</v>
      </c>
      <c r="F14" s="287">
        <v>7.340274483966984E-2</v>
      </c>
      <c r="G14" s="307">
        <v>13849054.189999999</v>
      </c>
      <c r="H14" s="450"/>
    </row>
    <row r="15" spans="1:8" s="449" customFormat="1" x14ac:dyDescent="0.25">
      <c r="A15" s="288">
        <v>9</v>
      </c>
      <c r="B15" s="289" t="s">
        <v>276</v>
      </c>
      <c r="C15" s="290">
        <v>3664928277.1999998</v>
      </c>
      <c r="D15" s="287">
        <v>8.7385876214521749E-2</v>
      </c>
      <c r="E15" s="306">
        <v>431481262.94</v>
      </c>
      <c r="F15" s="287">
        <v>4.4234330855177362E-2</v>
      </c>
      <c r="G15" s="307">
        <v>31229099.640000001</v>
      </c>
      <c r="H15" s="450"/>
    </row>
    <row r="16" spans="1:8" s="449" customFormat="1" x14ac:dyDescent="0.25">
      <c r="A16" s="288">
        <v>10</v>
      </c>
      <c r="B16" s="289" t="s">
        <v>289</v>
      </c>
      <c r="C16" s="290">
        <v>432943710.72000003</v>
      </c>
      <c r="D16" s="287">
        <v>1.0323030261792224E-2</v>
      </c>
      <c r="E16" s="306">
        <v>209016196.37</v>
      </c>
      <c r="F16" s="287">
        <v>2.1427793923943735E-2</v>
      </c>
      <c r="G16" s="307">
        <v>10693156.060000001</v>
      </c>
      <c r="H16" s="450"/>
    </row>
    <row r="17" spans="1:9" s="449" customFormat="1" x14ac:dyDescent="0.25">
      <c r="A17" s="288">
        <v>11</v>
      </c>
      <c r="B17" s="308" t="s">
        <v>293</v>
      </c>
      <c r="C17" s="306">
        <v>64107612.840000004</v>
      </c>
      <c r="D17" s="287">
        <v>1.5285701373465136E-3</v>
      </c>
      <c r="E17" s="306">
        <v>10460819.1</v>
      </c>
      <c r="F17" s="287">
        <v>1.0724158215646633E-3</v>
      </c>
      <c r="G17" s="307">
        <v>74038.009999999995</v>
      </c>
      <c r="H17" s="450"/>
    </row>
    <row r="18" spans="1:9" s="449" customFormat="1" x14ac:dyDescent="0.25">
      <c r="A18" s="288">
        <v>12</v>
      </c>
      <c r="B18" s="289" t="s">
        <v>291</v>
      </c>
      <c r="C18" s="290">
        <v>108872196.79000001</v>
      </c>
      <c r="D18" s="287">
        <v>2.5959286491583386E-3</v>
      </c>
      <c r="E18" s="306">
        <v>62617850.700000003</v>
      </c>
      <c r="F18" s="287">
        <v>6.4194183228972902E-3</v>
      </c>
      <c r="G18" s="307">
        <v>-2327058.4300000002</v>
      </c>
      <c r="H18" s="450"/>
    </row>
    <row r="19" spans="1:9" s="449" customFormat="1" x14ac:dyDescent="0.25">
      <c r="A19" s="288">
        <v>13</v>
      </c>
      <c r="B19" s="289" t="s">
        <v>277</v>
      </c>
      <c r="C19" s="290">
        <v>2646573304.73</v>
      </c>
      <c r="D19" s="287">
        <v>6.3104407428263745E-2</v>
      </c>
      <c r="E19" s="306">
        <v>279126972.18000001</v>
      </c>
      <c r="F19" s="287">
        <v>2.8615367336891587E-2</v>
      </c>
      <c r="G19" s="307">
        <v>22453806.039999999</v>
      </c>
      <c r="H19" s="450"/>
    </row>
    <row r="20" spans="1:9" s="449" customFormat="1" x14ac:dyDescent="0.25">
      <c r="A20" s="288">
        <v>14</v>
      </c>
      <c r="B20" s="289" t="s">
        <v>278</v>
      </c>
      <c r="C20" s="290">
        <v>166868394.00999999</v>
      </c>
      <c r="D20" s="287">
        <v>3.9787793157618039E-3</v>
      </c>
      <c r="E20" s="306">
        <v>43384127.149999999</v>
      </c>
      <c r="F20" s="287">
        <v>4.4476272761884454E-3</v>
      </c>
      <c r="G20" s="307">
        <v>2133143.89</v>
      </c>
      <c r="H20" s="450"/>
    </row>
    <row r="21" spans="1:9" s="449" customFormat="1" x14ac:dyDescent="0.25">
      <c r="A21" s="288">
        <v>15</v>
      </c>
      <c r="B21" s="308" t="s">
        <v>279</v>
      </c>
      <c r="C21" s="290">
        <v>1110326594.8099999</v>
      </c>
      <c r="D21" s="287">
        <v>2.6474423244617077E-2</v>
      </c>
      <c r="E21" s="306">
        <v>429580932.49000001</v>
      </c>
      <c r="F21" s="287">
        <v>4.4039513946357946E-2</v>
      </c>
      <c r="G21" s="307">
        <v>6007002.3499999996</v>
      </c>
      <c r="H21" s="450"/>
    </row>
    <row r="22" spans="1:9" s="449" customFormat="1" x14ac:dyDescent="0.25">
      <c r="A22" s="288">
        <v>16</v>
      </c>
      <c r="B22" s="289" t="s">
        <v>280</v>
      </c>
      <c r="C22" s="290">
        <v>3503505028.52</v>
      </c>
      <c r="D22" s="287">
        <v>8.353692994317112E-2</v>
      </c>
      <c r="E22" s="306">
        <v>583151377.84000003</v>
      </c>
      <c r="F22" s="287">
        <v>5.978315445325396E-2</v>
      </c>
      <c r="G22" s="307">
        <v>23707648.960000001</v>
      </c>
      <c r="H22" s="450"/>
    </row>
    <row r="23" spans="1:9" s="449" customFormat="1" x14ac:dyDescent="0.25">
      <c r="A23" s="288">
        <v>17</v>
      </c>
      <c r="B23" s="289" t="s">
        <v>281</v>
      </c>
      <c r="C23" s="290">
        <v>4397890653.3199997</v>
      </c>
      <c r="D23" s="287">
        <v>0.10486249638959884</v>
      </c>
      <c r="E23" s="306">
        <v>766059722.24000001</v>
      </c>
      <c r="F23" s="287">
        <v>7.8534439659090127E-2</v>
      </c>
      <c r="G23" s="307">
        <v>41952749.859999999</v>
      </c>
      <c r="H23" s="450"/>
    </row>
    <row r="24" spans="1:9" s="449" customFormat="1" x14ac:dyDescent="0.25">
      <c r="A24" s="288">
        <v>18</v>
      </c>
      <c r="B24" s="289" t="s">
        <v>282</v>
      </c>
      <c r="C24" s="290">
        <v>140759376.38999999</v>
      </c>
      <c r="D24" s="287">
        <v>3.3562406985621252E-3</v>
      </c>
      <c r="E24" s="306">
        <v>40726073.350000001</v>
      </c>
      <c r="F24" s="287">
        <v>4.1751305507943441E-3</v>
      </c>
      <c r="G24" s="307">
        <v>-1632065.35</v>
      </c>
      <c r="H24" s="450"/>
    </row>
    <row r="25" spans="1:9" s="449" customFormat="1" ht="15" customHeight="1" x14ac:dyDescent="0.25">
      <c r="A25" s="451"/>
      <c r="B25" s="452" t="s">
        <v>26</v>
      </c>
      <c r="C25" s="418">
        <v>41939595229.360001</v>
      </c>
      <c r="D25" s="419">
        <v>1</v>
      </c>
      <c r="E25" s="418">
        <v>9754443089.75</v>
      </c>
      <c r="F25" s="419">
        <v>1</v>
      </c>
      <c r="G25" s="418">
        <v>752066303.76000011</v>
      </c>
    </row>
    <row r="26" spans="1:9" s="449" customFormat="1" x14ac:dyDescent="0.25">
      <c r="A26" s="412"/>
      <c r="B26" s="412"/>
      <c r="C26" s="412"/>
      <c r="D26" s="412"/>
      <c r="E26" s="422"/>
      <c r="F26" s="412"/>
      <c r="G26" s="453"/>
    </row>
    <row r="27" spans="1:9" x14ac:dyDescent="0.25">
      <c r="A27" s="454"/>
      <c r="B27" s="454"/>
      <c r="C27" s="455"/>
      <c r="D27" s="454"/>
      <c r="E27" s="422"/>
      <c r="F27" s="412"/>
      <c r="G27" s="456"/>
    </row>
    <row r="28" spans="1:9" s="449" customFormat="1" x14ac:dyDescent="0.25">
      <c r="A28" s="483" t="s">
        <v>9</v>
      </c>
      <c r="B28" s="483"/>
      <c r="C28" s="483"/>
      <c r="D28" s="483"/>
      <c r="E28" s="483"/>
      <c r="F28" s="483"/>
      <c r="G28" s="483"/>
    </row>
    <row r="29" spans="1:9" s="449" customFormat="1" x14ac:dyDescent="0.25">
      <c r="A29" s="423"/>
      <c r="B29" s="424" t="s">
        <v>283</v>
      </c>
      <c r="C29" s="425"/>
      <c r="D29" s="425"/>
      <c r="E29" s="425"/>
      <c r="F29" s="425"/>
      <c r="G29" s="425"/>
    </row>
    <row r="30" spans="1:9" x14ac:dyDescent="0.25">
      <c r="A30" s="458"/>
      <c r="B30" s="459"/>
      <c r="C30" s="460"/>
      <c r="D30" s="460"/>
      <c r="E30" s="425"/>
      <c r="F30" s="425"/>
      <c r="G30" s="460"/>
    </row>
    <row r="31" spans="1:9" ht="47.25" customHeight="1" x14ac:dyDescent="0.25">
      <c r="A31" s="458"/>
      <c r="B31" s="485" t="s">
        <v>400</v>
      </c>
      <c r="C31" s="486"/>
      <c r="D31" s="486"/>
      <c r="E31" s="486"/>
      <c r="F31" s="486"/>
      <c r="G31" s="486"/>
      <c r="H31" s="486"/>
      <c r="I31" s="486"/>
    </row>
    <row r="32" spans="1:9" s="458" customFormat="1" ht="11.25" x14ac:dyDescent="0.25">
      <c r="C32" s="423"/>
      <c r="D32" s="427"/>
      <c r="E32" s="461"/>
      <c r="F32" s="423"/>
    </row>
    <row r="33" spans="2:8" s="458" customFormat="1" x14ac:dyDescent="0.25">
      <c r="B33" s="462"/>
      <c r="C33" s="423"/>
      <c r="D33" s="427"/>
      <c r="E33" s="461"/>
      <c r="F33" s="423"/>
    </row>
    <row r="34" spans="2:8" s="458" customFormat="1" x14ac:dyDescent="0.25">
      <c r="C34" s="423"/>
      <c r="D34" s="427"/>
      <c r="E34" s="461"/>
      <c r="F34" s="423"/>
      <c r="H34" s="435"/>
    </row>
    <row r="35" spans="2:8" s="458" customFormat="1" ht="11.25" x14ac:dyDescent="0.25">
      <c r="C35" s="423"/>
      <c r="D35" s="427"/>
      <c r="E35" s="461"/>
      <c r="F35" s="423"/>
    </row>
    <row r="36" spans="2:8" s="458" customFormat="1" ht="11.25" x14ac:dyDescent="0.25">
      <c r="C36" s="423"/>
      <c r="E36" s="423"/>
      <c r="F36" s="423"/>
    </row>
    <row r="37" spans="2:8" s="458" customFormat="1" ht="11.25" x14ac:dyDescent="0.25">
      <c r="C37" s="423"/>
      <c r="E37" s="423"/>
      <c r="F37" s="423"/>
    </row>
    <row r="38" spans="2:8" s="458" customFormat="1" ht="11.25" x14ac:dyDescent="0.25">
      <c r="C38" s="423"/>
      <c r="E38" s="423"/>
      <c r="F38" s="423"/>
    </row>
    <row r="39" spans="2:8" s="458" customFormat="1" ht="11.25" x14ac:dyDescent="0.25">
      <c r="E39" s="423"/>
      <c r="F39" s="423"/>
    </row>
    <row r="40" spans="2:8" s="458" customFormat="1" ht="11.25" x14ac:dyDescent="0.25">
      <c r="E40" s="423"/>
      <c r="F40" s="423"/>
    </row>
    <row r="41" spans="2:8" s="458" customFormat="1" ht="11.25" x14ac:dyDescent="0.25">
      <c r="E41" s="423"/>
      <c r="F41" s="423"/>
    </row>
    <row r="42" spans="2:8" s="458" customFormat="1" ht="11.25" x14ac:dyDescent="0.25">
      <c r="E42" s="423"/>
      <c r="F42" s="423"/>
    </row>
    <row r="43" spans="2:8" s="458" customFormat="1" ht="11.25" x14ac:dyDescent="0.25">
      <c r="E43" s="423"/>
      <c r="F43" s="423"/>
    </row>
  </sheetData>
  <mergeCells count="2">
    <mergeCell ref="A28:G28"/>
    <mergeCell ref="B31:I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28515625" style="327" customWidth="1"/>
    <col min="2" max="2" width="34.85546875" style="327" customWidth="1"/>
    <col min="3" max="3" width="11.7109375" style="327" bestFit="1" customWidth="1"/>
    <col min="4" max="4" width="9.140625" style="327" customWidth="1"/>
    <col min="5" max="5" width="12.28515625" style="327" customWidth="1"/>
    <col min="6" max="9" width="13.7109375" style="327" customWidth="1"/>
    <col min="10" max="10" width="10.7109375" style="327" bestFit="1" customWidth="1"/>
    <col min="11" max="11" width="13.7109375" style="327" customWidth="1"/>
    <col min="12" max="12" width="10.7109375" style="327" bestFit="1" customWidth="1"/>
    <col min="13" max="13" width="13.7109375" style="327" customWidth="1"/>
    <col min="14" max="14" width="10.7109375" style="327" bestFit="1" customWidth="1"/>
    <col min="15" max="16" width="13.7109375" style="327" customWidth="1"/>
    <col min="17" max="18" width="9.140625" style="328"/>
    <col min="19" max="16384" width="9.140625" style="327"/>
  </cols>
  <sheetData>
    <row r="1" spans="1:16" x14ac:dyDescent="0.2">
      <c r="A1" s="341" t="s">
        <v>12</v>
      </c>
    </row>
    <row r="2" spans="1:16" s="330" customFormat="1" x14ac:dyDescent="0.2">
      <c r="A2" s="471" t="s">
        <v>408</v>
      </c>
      <c r="B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6" x14ac:dyDescent="0.2">
      <c r="A3" s="326" t="s">
        <v>7</v>
      </c>
      <c r="B3" s="331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x14ac:dyDescent="0.2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3"/>
    </row>
    <row r="5" spans="1:16" ht="90" x14ac:dyDescent="0.2">
      <c r="A5" s="309" t="s">
        <v>13</v>
      </c>
      <c r="B5" s="309" t="s">
        <v>21</v>
      </c>
      <c r="C5" s="309" t="s">
        <v>306</v>
      </c>
      <c r="D5" s="309" t="s">
        <v>27</v>
      </c>
      <c r="E5" s="309" t="s">
        <v>307</v>
      </c>
      <c r="F5" s="310" t="s">
        <v>28</v>
      </c>
      <c r="G5" s="310" t="s">
        <v>29</v>
      </c>
      <c r="H5" s="310" t="s">
        <v>30</v>
      </c>
      <c r="I5" s="310" t="s">
        <v>31</v>
      </c>
      <c r="J5" s="310" t="s">
        <v>32</v>
      </c>
      <c r="K5" s="310" t="s">
        <v>33</v>
      </c>
      <c r="L5" s="310" t="s">
        <v>34</v>
      </c>
      <c r="M5" s="310" t="s">
        <v>35</v>
      </c>
      <c r="N5" s="310" t="s">
        <v>36</v>
      </c>
      <c r="O5" s="310" t="s">
        <v>37</v>
      </c>
      <c r="P5" s="310" t="s">
        <v>217</v>
      </c>
    </row>
    <row r="6" spans="1:16" ht="12.75" customHeight="1" x14ac:dyDescent="0.2">
      <c r="A6" s="311">
        <v>1</v>
      </c>
      <c r="B6" s="311">
        <v>2</v>
      </c>
      <c r="C6" s="311">
        <v>3</v>
      </c>
      <c r="D6" s="311">
        <v>4</v>
      </c>
      <c r="E6" s="311">
        <v>5</v>
      </c>
      <c r="F6" s="311">
        <v>6</v>
      </c>
      <c r="G6" s="311">
        <v>7</v>
      </c>
      <c r="H6" s="311">
        <v>8</v>
      </c>
      <c r="I6" s="311">
        <v>9</v>
      </c>
      <c r="J6" s="311">
        <v>10</v>
      </c>
      <c r="K6" s="311">
        <v>11</v>
      </c>
      <c r="L6" s="311">
        <v>12</v>
      </c>
      <c r="M6" s="311">
        <v>13</v>
      </c>
      <c r="N6" s="311">
        <v>14</v>
      </c>
      <c r="O6" s="311">
        <v>15</v>
      </c>
      <c r="P6" s="311">
        <v>16</v>
      </c>
    </row>
    <row r="7" spans="1:16" ht="12.75" customHeight="1" x14ac:dyDescent="0.2">
      <c r="A7" s="104">
        <v>1</v>
      </c>
      <c r="B7" s="105" t="s">
        <v>218</v>
      </c>
      <c r="C7" s="312">
        <v>639915494.83000004</v>
      </c>
      <c r="D7" s="106">
        <v>3.2771376308653753E-2</v>
      </c>
      <c r="E7" s="312">
        <v>24051266.73</v>
      </c>
      <c r="F7" s="313">
        <v>2059</v>
      </c>
      <c r="G7" s="313">
        <v>270432622.95999998</v>
      </c>
      <c r="H7" s="313">
        <v>0</v>
      </c>
      <c r="I7" s="313">
        <v>0</v>
      </c>
      <c r="J7" s="313">
        <v>6025</v>
      </c>
      <c r="K7" s="313">
        <v>453680649.17000002</v>
      </c>
      <c r="L7" s="313">
        <v>0</v>
      </c>
      <c r="M7" s="313">
        <v>0</v>
      </c>
      <c r="N7" s="313">
        <v>0</v>
      </c>
      <c r="O7" s="313">
        <v>0</v>
      </c>
      <c r="P7" s="313">
        <v>51711086.289999999</v>
      </c>
    </row>
    <row r="8" spans="1:16" ht="12.75" customHeight="1" x14ac:dyDescent="0.2">
      <c r="A8" s="107">
        <v>2</v>
      </c>
      <c r="B8" s="108" t="s">
        <v>401</v>
      </c>
      <c r="C8" s="314">
        <v>486798231.83999997</v>
      </c>
      <c r="D8" s="109">
        <v>2.4929929296764408E-2</v>
      </c>
      <c r="E8" s="315">
        <v>6453402.0599999996</v>
      </c>
      <c r="F8" s="315">
        <v>317</v>
      </c>
      <c r="G8" s="315">
        <v>30429983.050000001</v>
      </c>
      <c r="H8" s="315">
        <v>395</v>
      </c>
      <c r="I8" s="315">
        <v>136332456.06999999</v>
      </c>
      <c r="J8" s="315">
        <v>1187</v>
      </c>
      <c r="K8" s="315">
        <v>67126670.879999995</v>
      </c>
      <c r="L8" s="315">
        <v>1029</v>
      </c>
      <c r="M8" s="315">
        <v>254512262.16</v>
      </c>
      <c r="N8" s="315">
        <v>0</v>
      </c>
      <c r="O8" s="315">
        <v>0</v>
      </c>
      <c r="P8" s="315">
        <v>38401977.25</v>
      </c>
    </row>
    <row r="9" spans="1:16" ht="12.75" customHeight="1" x14ac:dyDescent="0.2">
      <c r="A9" s="107">
        <v>3</v>
      </c>
      <c r="B9" s="108" t="s">
        <v>402</v>
      </c>
      <c r="C9" s="314">
        <v>43734949.189999998</v>
      </c>
      <c r="D9" s="109">
        <v>2.2397558573356625E-3</v>
      </c>
      <c r="E9" s="315">
        <v>-2103711.9300000002</v>
      </c>
      <c r="F9" s="315">
        <v>0</v>
      </c>
      <c r="G9" s="315">
        <v>0</v>
      </c>
      <c r="H9" s="315">
        <v>0</v>
      </c>
      <c r="I9" s="315">
        <v>0</v>
      </c>
      <c r="J9" s="315">
        <v>333</v>
      </c>
      <c r="K9" s="315">
        <v>2497271.2400000002</v>
      </c>
      <c r="L9" s="315">
        <v>830</v>
      </c>
      <c r="M9" s="315">
        <v>32027256.34</v>
      </c>
      <c r="N9" s="315">
        <v>0</v>
      </c>
      <c r="O9" s="315">
        <v>0</v>
      </c>
      <c r="P9" s="315">
        <v>2174585.71</v>
      </c>
    </row>
    <row r="10" spans="1:16" ht="12.75" customHeight="1" x14ac:dyDescent="0.2">
      <c r="A10" s="107">
        <v>4</v>
      </c>
      <c r="B10" s="108" t="s">
        <v>294</v>
      </c>
      <c r="C10" s="314">
        <v>2558767008.1399999</v>
      </c>
      <c r="D10" s="109">
        <v>0.13103967193699659</v>
      </c>
      <c r="E10" s="315">
        <v>44994686.630000003</v>
      </c>
      <c r="F10" s="315">
        <v>591</v>
      </c>
      <c r="G10" s="315">
        <v>86989955.25</v>
      </c>
      <c r="H10" s="315">
        <v>6361</v>
      </c>
      <c r="I10" s="315">
        <v>1292203560.0999999</v>
      </c>
      <c r="J10" s="315">
        <v>2851</v>
      </c>
      <c r="K10" s="315">
        <v>221186345.38</v>
      </c>
      <c r="L10" s="315">
        <v>12930</v>
      </c>
      <c r="M10" s="315">
        <v>2003894878.98</v>
      </c>
      <c r="N10" s="315">
        <v>1</v>
      </c>
      <c r="O10" s="315">
        <v>0</v>
      </c>
      <c r="P10" s="315">
        <v>292470787.86000001</v>
      </c>
    </row>
    <row r="11" spans="1:16" ht="12.75" customHeight="1" x14ac:dyDescent="0.2">
      <c r="A11" s="107">
        <v>5</v>
      </c>
      <c r="B11" s="108" t="s">
        <v>295</v>
      </c>
      <c r="C11" s="314">
        <v>515376380.26999998</v>
      </c>
      <c r="D11" s="109">
        <v>2.6393474505421836E-2</v>
      </c>
      <c r="E11" s="315">
        <v>5244222.0999999996</v>
      </c>
      <c r="F11" s="315">
        <v>306</v>
      </c>
      <c r="G11" s="315">
        <v>9714099.4700000007</v>
      </c>
      <c r="H11" s="315">
        <v>2184</v>
      </c>
      <c r="I11" s="315">
        <v>257840217.87</v>
      </c>
      <c r="J11" s="315">
        <v>868</v>
      </c>
      <c r="K11" s="315">
        <v>67331392.819999993</v>
      </c>
      <c r="L11" s="315">
        <v>4343</v>
      </c>
      <c r="M11" s="315">
        <v>367071154.18000001</v>
      </c>
      <c r="N11" s="315">
        <v>0</v>
      </c>
      <c r="O11" s="315">
        <v>0</v>
      </c>
      <c r="P11" s="315">
        <v>23162338.559999999</v>
      </c>
    </row>
    <row r="12" spans="1:16" ht="12.75" customHeight="1" x14ac:dyDescent="0.2">
      <c r="A12" s="107">
        <v>6</v>
      </c>
      <c r="B12" s="108" t="s">
        <v>403</v>
      </c>
      <c r="C12" s="314">
        <v>502143798.62</v>
      </c>
      <c r="D12" s="109">
        <v>2.5715807037934836E-2</v>
      </c>
      <c r="E12" s="315">
        <v>121583134.53</v>
      </c>
      <c r="F12" s="315">
        <v>0</v>
      </c>
      <c r="G12" s="315">
        <v>0</v>
      </c>
      <c r="H12" s="315">
        <v>0</v>
      </c>
      <c r="I12" s="315">
        <v>0</v>
      </c>
      <c r="J12" s="315">
        <v>50</v>
      </c>
      <c r="K12" s="315">
        <v>0</v>
      </c>
      <c r="L12" s="315">
        <v>236</v>
      </c>
      <c r="M12" s="315">
        <v>113724367.31999999</v>
      </c>
      <c r="N12" s="315">
        <v>192</v>
      </c>
      <c r="O12" s="315">
        <v>15263273.33</v>
      </c>
      <c r="P12" s="315">
        <v>310252320.98000002</v>
      </c>
    </row>
    <row r="13" spans="1:16" ht="12.75" customHeight="1" x14ac:dyDescent="0.2">
      <c r="A13" s="107">
        <v>7</v>
      </c>
      <c r="B13" s="108" t="s">
        <v>296</v>
      </c>
      <c r="C13" s="314">
        <v>67453487</v>
      </c>
      <c r="D13" s="109">
        <v>3.454430504757721E-3</v>
      </c>
      <c r="E13" s="315">
        <v>497679</v>
      </c>
      <c r="F13" s="315">
        <v>0</v>
      </c>
      <c r="G13" s="315">
        <v>0</v>
      </c>
      <c r="H13" s="315">
        <v>89</v>
      </c>
      <c r="I13" s="315">
        <v>31112808</v>
      </c>
      <c r="J13" s="315">
        <v>0</v>
      </c>
      <c r="K13" s="315">
        <v>0</v>
      </c>
      <c r="L13" s="315">
        <v>233</v>
      </c>
      <c r="M13" s="315">
        <v>56090279</v>
      </c>
      <c r="N13" s="315">
        <v>0</v>
      </c>
      <c r="O13" s="315">
        <v>0</v>
      </c>
      <c r="P13" s="315">
        <v>3807556</v>
      </c>
    </row>
    <row r="14" spans="1:16" ht="12.75" customHeight="1" x14ac:dyDescent="0.2">
      <c r="A14" s="107">
        <v>8</v>
      </c>
      <c r="B14" s="108" t="s">
        <v>404</v>
      </c>
      <c r="C14" s="314">
        <v>1231069738.6099999</v>
      </c>
      <c r="D14" s="109">
        <v>6.304558960070511E-2</v>
      </c>
      <c r="E14" s="315">
        <v>22463620.030000001</v>
      </c>
      <c r="F14" s="315">
        <v>965</v>
      </c>
      <c r="G14" s="315">
        <v>120365410.11</v>
      </c>
      <c r="H14" s="315">
        <v>2790</v>
      </c>
      <c r="I14" s="315">
        <v>465207284.25999999</v>
      </c>
      <c r="J14" s="315">
        <v>2714</v>
      </c>
      <c r="K14" s="315">
        <v>187047610.19</v>
      </c>
      <c r="L14" s="315">
        <v>8615</v>
      </c>
      <c r="M14" s="315">
        <v>877537695.72000003</v>
      </c>
      <c r="N14" s="315">
        <v>2</v>
      </c>
      <c r="O14" s="315">
        <v>0</v>
      </c>
      <c r="P14" s="315">
        <v>26838973.199999999</v>
      </c>
    </row>
    <row r="15" spans="1:16" ht="12.75" customHeight="1" x14ac:dyDescent="0.2">
      <c r="A15" s="107">
        <v>9</v>
      </c>
      <c r="B15" s="108" t="s">
        <v>297</v>
      </c>
      <c r="C15" s="314">
        <v>1046011343.54</v>
      </c>
      <c r="D15" s="109">
        <v>5.3568372135412122E-2</v>
      </c>
      <c r="E15" s="315">
        <v>4964620.32</v>
      </c>
      <c r="F15" s="315">
        <v>85</v>
      </c>
      <c r="G15" s="315">
        <v>21647829.539999999</v>
      </c>
      <c r="H15" s="315">
        <v>3073</v>
      </c>
      <c r="I15" s="315">
        <v>661928070.65999997</v>
      </c>
      <c r="J15" s="315">
        <v>602</v>
      </c>
      <c r="K15" s="315">
        <v>66447633.850000001</v>
      </c>
      <c r="L15" s="315">
        <v>4482</v>
      </c>
      <c r="M15" s="315">
        <v>751320928.24000001</v>
      </c>
      <c r="N15" s="315">
        <v>0</v>
      </c>
      <c r="O15" s="315">
        <v>0</v>
      </c>
      <c r="P15" s="315">
        <v>127720848.34</v>
      </c>
    </row>
    <row r="16" spans="1:16" ht="12.75" customHeight="1" x14ac:dyDescent="0.2">
      <c r="A16" s="107">
        <v>10</v>
      </c>
      <c r="B16" s="108" t="s">
        <v>298</v>
      </c>
      <c r="C16" s="314">
        <v>2345438812.73</v>
      </c>
      <c r="D16" s="109">
        <v>0.12011470039698977</v>
      </c>
      <c r="E16" s="315">
        <v>26985397.18</v>
      </c>
      <c r="F16" s="315">
        <v>667</v>
      </c>
      <c r="G16" s="315">
        <v>76019698.400000006</v>
      </c>
      <c r="H16" s="315">
        <v>8096</v>
      </c>
      <c r="I16" s="315">
        <v>1421423551</v>
      </c>
      <c r="J16" s="315">
        <v>3057</v>
      </c>
      <c r="K16" s="315">
        <v>169676422.40000001</v>
      </c>
      <c r="L16" s="315">
        <v>13118</v>
      </c>
      <c r="M16" s="315">
        <v>1739119034.4400001</v>
      </c>
      <c r="N16" s="315">
        <v>0</v>
      </c>
      <c r="O16" s="315">
        <v>0</v>
      </c>
      <c r="P16" s="315">
        <v>71017947.239999995</v>
      </c>
    </row>
    <row r="17" spans="1:256" ht="12.75" customHeight="1" x14ac:dyDescent="0.2">
      <c r="A17" s="107">
        <v>11</v>
      </c>
      <c r="B17" s="108" t="s">
        <v>299</v>
      </c>
      <c r="C17" s="314">
        <v>1184606966.3499999</v>
      </c>
      <c r="D17" s="109">
        <v>6.0666136366055369E-2</v>
      </c>
      <c r="E17" s="315">
        <v>24943142.530000001</v>
      </c>
      <c r="F17" s="315">
        <v>148</v>
      </c>
      <c r="G17" s="315">
        <v>16725384.140000001</v>
      </c>
      <c r="H17" s="315">
        <v>3085</v>
      </c>
      <c r="I17" s="315">
        <v>435197420.85000002</v>
      </c>
      <c r="J17" s="315">
        <v>755</v>
      </c>
      <c r="K17" s="315">
        <v>153673024.53</v>
      </c>
      <c r="L17" s="315">
        <v>6783</v>
      </c>
      <c r="M17" s="315">
        <v>776457464.61000001</v>
      </c>
      <c r="N17" s="315">
        <v>0</v>
      </c>
      <c r="O17" s="315">
        <v>0</v>
      </c>
      <c r="P17" s="315">
        <v>167286210.03</v>
      </c>
    </row>
    <row r="18" spans="1:256" ht="12.75" customHeight="1" x14ac:dyDescent="0.2">
      <c r="A18" s="107">
        <v>12</v>
      </c>
      <c r="B18" s="108" t="s">
        <v>405</v>
      </c>
      <c r="C18" s="314">
        <v>2819321380.71</v>
      </c>
      <c r="D18" s="109">
        <v>0.14438319223200841</v>
      </c>
      <c r="E18" s="315">
        <v>48933882.439999998</v>
      </c>
      <c r="F18" s="315">
        <v>5923</v>
      </c>
      <c r="G18" s="315">
        <v>423343969.93000001</v>
      </c>
      <c r="H18" s="315">
        <v>6427</v>
      </c>
      <c r="I18" s="315">
        <v>837409066.17999995</v>
      </c>
      <c r="J18" s="315">
        <v>13008</v>
      </c>
      <c r="K18" s="315">
        <v>500040110.20999998</v>
      </c>
      <c r="L18" s="315">
        <v>14327</v>
      </c>
      <c r="M18" s="315">
        <v>1401141667.3499999</v>
      </c>
      <c r="N18" s="315">
        <v>3</v>
      </c>
      <c r="O18" s="315">
        <v>0</v>
      </c>
      <c r="P18" s="315">
        <v>302423411.58999997</v>
      </c>
    </row>
    <row r="19" spans="1:256" ht="12.75" customHeight="1" x14ac:dyDescent="0.2">
      <c r="A19" s="107">
        <v>13</v>
      </c>
      <c r="B19" s="108" t="s">
        <v>300</v>
      </c>
      <c r="C19" s="314">
        <v>1184595518.99</v>
      </c>
      <c r="D19" s="109">
        <v>6.0665550123425942E-2</v>
      </c>
      <c r="E19" s="315">
        <v>22172623.100000001</v>
      </c>
      <c r="F19" s="315">
        <v>340</v>
      </c>
      <c r="G19" s="315">
        <v>49037926.82</v>
      </c>
      <c r="H19" s="315">
        <v>2498</v>
      </c>
      <c r="I19" s="315">
        <v>493354978.76999998</v>
      </c>
      <c r="J19" s="315">
        <v>1179</v>
      </c>
      <c r="K19" s="315">
        <v>95267778.25</v>
      </c>
      <c r="L19" s="315">
        <v>5670</v>
      </c>
      <c r="M19" s="315">
        <v>801047002.14999998</v>
      </c>
      <c r="N19" s="315">
        <v>3</v>
      </c>
      <c r="O19" s="315">
        <v>0</v>
      </c>
      <c r="P19" s="315">
        <v>153913151.88999999</v>
      </c>
    </row>
    <row r="20" spans="1:256" ht="12.75" customHeight="1" x14ac:dyDescent="0.2">
      <c r="A20" s="107">
        <v>14</v>
      </c>
      <c r="B20" s="108" t="s">
        <v>301</v>
      </c>
      <c r="C20" s="314">
        <v>308728944.25</v>
      </c>
      <c r="D20" s="109">
        <v>1.5810638265725919E-2</v>
      </c>
      <c r="E20" s="315">
        <v>2370735.15</v>
      </c>
      <c r="F20" s="315">
        <v>12</v>
      </c>
      <c r="G20" s="315">
        <v>4697517.87</v>
      </c>
      <c r="H20" s="315">
        <v>330</v>
      </c>
      <c r="I20" s="315">
        <v>164830633.87</v>
      </c>
      <c r="J20" s="315">
        <v>16</v>
      </c>
      <c r="K20" s="315">
        <v>4726534.4800000004</v>
      </c>
      <c r="L20" s="315">
        <v>852</v>
      </c>
      <c r="M20" s="315">
        <v>287830058.13999999</v>
      </c>
      <c r="N20" s="315">
        <v>0</v>
      </c>
      <c r="O20" s="315">
        <v>0</v>
      </c>
      <c r="P20" s="315">
        <v>11930205.16</v>
      </c>
    </row>
    <row r="21" spans="1:256" ht="12.75" customHeight="1" x14ac:dyDescent="0.2">
      <c r="A21" s="107">
        <v>15</v>
      </c>
      <c r="B21" s="108" t="s">
        <v>406</v>
      </c>
      <c r="C21" s="314">
        <v>4413559013.3800001</v>
      </c>
      <c r="D21" s="109">
        <v>0.22602734963676915</v>
      </c>
      <c r="E21" s="315">
        <v>67732127.480000004</v>
      </c>
      <c r="F21" s="315">
        <v>9070</v>
      </c>
      <c r="G21" s="315">
        <v>384203138.06999999</v>
      </c>
      <c r="H21" s="315">
        <v>5886</v>
      </c>
      <c r="I21" s="315">
        <v>1122892693.3</v>
      </c>
      <c r="J21" s="315">
        <v>9889</v>
      </c>
      <c r="K21" s="315">
        <v>522804241.45999998</v>
      </c>
      <c r="L21" s="315">
        <v>13714</v>
      </c>
      <c r="M21" s="315">
        <v>2866646577.54</v>
      </c>
      <c r="N21" s="315">
        <v>0</v>
      </c>
      <c r="O21" s="315">
        <v>0</v>
      </c>
      <c r="P21" s="315">
        <v>419224722</v>
      </c>
    </row>
    <row r="22" spans="1:256" ht="12.75" customHeight="1" x14ac:dyDescent="0.2">
      <c r="A22" s="316">
        <v>16</v>
      </c>
      <c r="B22" s="317" t="s">
        <v>407</v>
      </c>
      <c r="C22" s="318">
        <v>179138074.66999999</v>
      </c>
      <c r="D22" s="319">
        <v>9.1740257950432471E-3</v>
      </c>
      <c r="E22" s="320">
        <v>18564544.879999999</v>
      </c>
      <c r="F22" s="320">
        <v>0</v>
      </c>
      <c r="G22" s="320">
        <v>0</v>
      </c>
      <c r="H22" s="320">
        <v>9</v>
      </c>
      <c r="I22" s="320">
        <v>934505.68</v>
      </c>
      <c r="J22" s="320">
        <v>892</v>
      </c>
      <c r="K22" s="320">
        <v>12107024.550000001</v>
      </c>
      <c r="L22" s="320">
        <v>3295</v>
      </c>
      <c r="M22" s="320">
        <v>97068616.200000003</v>
      </c>
      <c r="N22" s="320">
        <v>4</v>
      </c>
      <c r="O22" s="320">
        <v>0</v>
      </c>
      <c r="P22" s="320">
        <v>74727529.659999996</v>
      </c>
    </row>
    <row r="23" spans="1:256" ht="15" customHeight="1" x14ac:dyDescent="0.2">
      <c r="A23" s="334"/>
      <c r="B23" s="321" t="s">
        <v>38</v>
      </c>
      <c r="C23" s="322">
        <v>19526659143.119999</v>
      </c>
      <c r="D23" s="323">
        <v>0.99999999999999978</v>
      </c>
      <c r="E23" s="324">
        <v>439851372.23000002</v>
      </c>
      <c r="F23" s="324">
        <v>20483</v>
      </c>
      <c r="G23" s="324">
        <v>1493607535.6099997</v>
      </c>
      <c r="H23" s="324">
        <v>41223</v>
      </c>
      <c r="I23" s="324">
        <v>7320667246.6100006</v>
      </c>
      <c r="J23" s="324">
        <v>43426</v>
      </c>
      <c r="K23" s="324">
        <v>2523612709.4100003</v>
      </c>
      <c r="L23" s="324">
        <v>90457</v>
      </c>
      <c r="M23" s="324">
        <v>12425489242.369997</v>
      </c>
      <c r="N23" s="324">
        <v>205</v>
      </c>
      <c r="O23" s="324">
        <v>15263273.33</v>
      </c>
      <c r="P23" s="324">
        <v>2077063651.76</v>
      </c>
    </row>
    <row r="24" spans="1:256" s="336" customFormat="1" ht="15" customHeight="1" x14ac:dyDescent="0.2">
      <c r="A24" s="62"/>
      <c r="B24" s="62"/>
      <c r="C24" s="63"/>
      <c r="D24" s="64"/>
      <c r="E24" s="65"/>
      <c r="F24" s="6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335"/>
      <c r="R24" s="335"/>
    </row>
    <row r="25" spans="1:256" s="463" customFormat="1" ht="12.75" customHeight="1" x14ac:dyDescent="0.2">
      <c r="A25" s="254" t="s">
        <v>9</v>
      </c>
      <c r="B25" s="254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03"/>
      <c r="O25" s="84"/>
    </row>
    <row r="26" spans="1:256" s="468" customFormat="1" ht="12.75" customHeight="1" x14ac:dyDescent="0.25">
      <c r="A26" s="464"/>
      <c r="B26" s="465" t="s">
        <v>302</v>
      </c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7"/>
      <c r="O26" s="464"/>
      <c r="P26" s="464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6"/>
      <c r="CB26" s="336"/>
      <c r="CC26" s="336"/>
      <c r="CD26" s="336"/>
      <c r="CE26" s="336"/>
      <c r="CF26" s="336"/>
      <c r="CG26" s="336"/>
      <c r="CH26" s="336"/>
      <c r="CI26" s="336"/>
      <c r="CJ26" s="336"/>
      <c r="CK26" s="336"/>
      <c r="CL26" s="336"/>
      <c r="CM26" s="336"/>
      <c r="CN26" s="336"/>
      <c r="CO26" s="336"/>
      <c r="CP26" s="336"/>
      <c r="CQ26" s="336"/>
      <c r="CR26" s="336"/>
      <c r="CS26" s="336"/>
      <c r="CT26" s="336"/>
      <c r="CU26" s="336"/>
      <c r="CV26" s="336"/>
      <c r="CW26" s="336"/>
      <c r="CX26" s="336"/>
      <c r="CY26" s="336"/>
      <c r="CZ26" s="336"/>
      <c r="DA26" s="336"/>
      <c r="DB26" s="336"/>
      <c r="DC26" s="336"/>
      <c r="DD26" s="336"/>
      <c r="DE26" s="336"/>
      <c r="DF26" s="336"/>
      <c r="DG26" s="336"/>
      <c r="DH26" s="336"/>
      <c r="DI26" s="336"/>
      <c r="DJ26" s="336"/>
      <c r="DK26" s="336"/>
      <c r="DL26" s="336"/>
      <c r="DM26" s="336"/>
      <c r="DN26" s="336"/>
      <c r="DO26" s="336"/>
      <c r="DP26" s="336"/>
      <c r="DQ26" s="336"/>
      <c r="DR26" s="336"/>
      <c r="DS26" s="336"/>
      <c r="DT26" s="336"/>
      <c r="DU26" s="336"/>
      <c r="DV26" s="336"/>
      <c r="DW26" s="336"/>
      <c r="DX26" s="336"/>
      <c r="DY26" s="336"/>
      <c r="DZ26" s="336"/>
      <c r="EA26" s="336"/>
      <c r="EB26" s="336"/>
      <c r="EC26" s="336"/>
      <c r="ED26" s="336"/>
      <c r="EE26" s="336"/>
      <c r="EF26" s="336"/>
      <c r="EG26" s="336"/>
      <c r="EH26" s="336"/>
      <c r="EI26" s="336"/>
      <c r="EJ26" s="336"/>
      <c r="EK26" s="336"/>
      <c r="EL26" s="336"/>
      <c r="EM26" s="336"/>
      <c r="EN26" s="336"/>
      <c r="EO26" s="336"/>
      <c r="EP26" s="336"/>
      <c r="EQ26" s="336"/>
      <c r="ER26" s="336"/>
      <c r="ES26" s="336"/>
      <c r="ET26" s="336"/>
      <c r="EU26" s="336"/>
      <c r="EV26" s="336"/>
      <c r="EW26" s="336"/>
      <c r="EX26" s="336"/>
      <c r="EY26" s="336"/>
      <c r="EZ26" s="336"/>
      <c r="FA26" s="336"/>
      <c r="FB26" s="336"/>
      <c r="FC26" s="336"/>
      <c r="FD26" s="336"/>
      <c r="FE26" s="336"/>
      <c r="FF26" s="336"/>
      <c r="FG26" s="336"/>
      <c r="FH26" s="336"/>
      <c r="FI26" s="336"/>
      <c r="FJ26" s="336"/>
      <c r="FK26" s="336"/>
      <c r="FL26" s="336"/>
      <c r="FM26" s="336"/>
      <c r="FN26" s="336"/>
      <c r="FO26" s="336"/>
      <c r="FP26" s="336"/>
      <c r="FQ26" s="336"/>
      <c r="FR26" s="336"/>
      <c r="FS26" s="336"/>
      <c r="FT26" s="336"/>
      <c r="FU26" s="336"/>
      <c r="FV26" s="336"/>
      <c r="FW26" s="336"/>
      <c r="FX26" s="336"/>
      <c r="FY26" s="336"/>
      <c r="FZ26" s="336"/>
      <c r="GA26" s="336"/>
      <c r="GB26" s="336"/>
      <c r="GC26" s="336"/>
      <c r="GD26" s="336"/>
      <c r="GE26" s="336"/>
      <c r="GF26" s="336"/>
      <c r="GG26" s="336"/>
      <c r="GH26" s="336"/>
      <c r="GI26" s="336"/>
      <c r="GJ26" s="336"/>
      <c r="GK26" s="336"/>
      <c r="GL26" s="336"/>
      <c r="GM26" s="336"/>
      <c r="GN26" s="336"/>
      <c r="GO26" s="336"/>
      <c r="GP26" s="336"/>
      <c r="GQ26" s="336"/>
      <c r="GR26" s="336"/>
      <c r="GS26" s="336"/>
      <c r="GT26" s="336"/>
      <c r="GU26" s="336"/>
      <c r="GV26" s="336"/>
      <c r="GW26" s="336"/>
      <c r="GX26" s="336"/>
      <c r="GY26" s="336"/>
      <c r="GZ26" s="336"/>
      <c r="HA26" s="336"/>
      <c r="HB26" s="336"/>
      <c r="HC26" s="336"/>
      <c r="HD26" s="336"/>
      <c r="HE26" s="336"/>
      <c r="HF26" s="336"/>
      <c r="HG26" s="336"/>
      <c r="HH26" s="336"/>
      <c r="HI26" s="336"/>
      <c r="HJ26" s="336"/>
      <c r="HK26" s="336"/>
      <c r="HL26" s="336"/>
      <c r="HM26" s="336"/>
      <c r="HN26" s="336"/>
      <c r="HO26" s="336"/>
      <c r="HP26" s="336"/>
      <c r="HQ26" s="336"/>
      <c r="HR26" s="336"/>
      <c r="HS26" s="336"/>
      <c r="HT26" s="336"/>
      <c r="HU26" s="336"/>
      <c r="HV26" s="336"/>
      <c r="HW26" s="336"/>
      <c r="HX26" s="336"/>
      <c r="HY26" s="336"/>
      <c r="HZ26" s="336"/>
      <c r="IA26" s="336"/>
      <c r="IB26" s="336"/>
      <c r="IC26" s="336"/>
      <c r="ID26" s="336"/>
      <c r="IE26" s="336"/>
      <c r="IF26" s="336"/>
      <c r="IG26" s="336"/>
      <c r="IH26" s="336"/>
      <c r="II26" s="336"/>
      <c r="IJ26" s="336"/>
      <c r="IK26" s="336"/>
      <c r="IL26" s="336"/>
      <c r="IM26" s="336"/>
      <c r="IN26" s="336"/>
      <c r="IO26" s="336"/>
      <c r="IP26" s="336"/>
      <c r="IQ26" s="336"/>
      <c r="IR26" s="336"/>
      <c r="IS26" s="336"/>
      <c r="IT26" s="336"/>
      <c r="IU26" s="336"/>
      <c r="IV26" s="336"/>
    </row>
    <row r="27" spans="1:256" s="468" customFormat="1" ht="12.75" customHeight="1" x14ac:dyDescent="0.25">
      <c r="A27" s="464"/>
      <c r="B27" s="465" t="s">
        <v>303</v>
      </c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9"/>
      <c r="O27" s="464"/>
      <c r="P27" s="464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327"/>
      <c r="AX27" s="327"/>
      <c r="AY27" s="327"/>
      <c r="AZ27" s="327"/>
      <c r="BA27" s="327"/>
      <c r="BB27" s="327"/>
      <c r="BC27" s="327"/>
      <c r="BD27" s="327"/>
      <c r="BE27" s="327"/>
      <c r="BF27" s="327"/>
      <c r="BG27" s="327"/>
      <c r="BH27" s="327"/>
      <c r="BI27" s="327"/>
      <c r="BJ27" s="327"/>
      <c r="BK27" s="327"/>
      <c r="BL27" s="327"/>
      <c r="BM27" s="327"/>
      <c r="BN27" s="327"/>
      <c r="BO27" s="327"/>
      <c r="BP27" s="327"/>
      <c r="BQ27" s="327"/>
      <c r="BR27" s="327"/>
      <c r="BS27" s="327"/>
      <c r="BT27" s="327"/>
      <c r="BU27" s="327"/>
      <c r="BV27" s="327"/>
      <c r="BW27" s="327"/>
      <c r="BX27" s="327"/>
      <c r="BY27" s="327"/>
      <c r="BZ27" s="327"/>
      <c r="CA27" s="327"/>
      <c r="CB27" s="327"/>
      <c r="CC27" s="327"/>
      <c r="CD27" s="327"/>
      <c r="CE27" s="327"/>
      <c r="CF27" s="327"/>
      <c r="CG27" s="327"/>
      <c r="CH27" s="327"/>
      <c r="CI27" s="327"/>
      <c r="CJ27" s="327"/>
      <c r="CK27" s="327"/>
      <c r="CL27" s="327"/>
      <c r="CM27" s="327"/>
      <c r="CN27" s="327"/>
      <c r="CO27" s="327"/>
      <c r="CP27" s="327"/>
      <c r="CQ27" s="327"/>
      <c r="CR27" s="327"/>
      <c r="CS27" s="327"/>
      <c r="CT27" s="327"/>
      <c r="CU27" s="327"/>
      <c r="CV27" s="327"/>
      <c r="CW27" s="327"/>
      <c r="CX27" s="327"/>
      <c r="CY27" s="327"/>
      <c r="CZ27" s="327"/>
      <c r="DA27" s="327"/>
      <c r="DB27" s="327"/>
      <c r="DC27" s="327"/>
      <c r="DD27" s="327"/>
      <c r="DE27" s="327"/>
      <c r="DF27" s="327"/>
      <c r="DG27" s="327"/>
      <c r="DH27" s="327"/>
      <c r="DI27" s="327"/>
      <c r="DJ27" s="327"/>
      <c r="DK27" s="327"/>
      <c r="DL27" s="327"/>
      <c r="DM27" s="327"/>
      <c r="DN27" s="327"/>
      <c r="DO27" s="327"/>
      <c r="DP27" s="327"/>
      <c r="DQ27" s="327"/>
      <c r="DR27" s="327"/>
      <c r="DS27" s="327"/>
      <c r="DT27" s="327"/>
      <c r="DU27" s="327"/>
      <c r="DV27" s="327"/>
      <c r="DW27" s="327"/>
      <c r="DX27" s="327"/>
      <c r="DY27" s="327"/>
      <c r="DZ27" s="327"/>
      <c r="EA27" s="327"/>
      <c r="EB27" s="327"/>
      <c r="EC27" s="327"/>
      <c r="ED27" s="327"/>
      <c r="EE27" s="327"/>
      <c r="EF27" s="327"/>
      <c r="EG27" s="327"/>
      <c r="EH27" s="327"/>
      <c r="EI27" s="327"/>
      <c r="EJ27" s="327"/>
      <c r="EK27" s="327"/>
      <c r="EL27" s="327"/>
      <c r="EM27" s="327"/>
      <c r="EN27" s="327"/>
      <c r="EO27" s="327"/>
      <c r="EP27" s="327"/>
      <c r="EQ27" s="327"/>
      <c r="ER27" s="327"/>
      <c r="ES27" s="327"/>
      <c r="ET27" s="327"/>
      <c r="EU27" s="327"/>
      <c r="EV27" s="327"/>
      <c r="EW27" s="327"/>
      <c r="EX27" s="327"/>
      <c r="EY27" s="327"/>
      <c r="EZ27" s="327"/>
      <c r="FA27" s="327"/>
      <c r="FB27" s="327"/>
      <c r="FC27" s="327"/>
      <c r="FD27" s="327"/>
      <c r="FE27" s="327"/>
      <c r="FF27" s="327"/>
      <c r="FG27" s="327"/>
      <c r="FH27" s="327"/>
      <c r="FI27" s="327"/>
      <c r="FJ27" s="327"/>
      <c r="FK27" s="327"/>
      <c r="FL27" s="327"/>
      <c r="FM27" s="327"/>
      <c r="FN27" s="327"/>
      <c r="FO27" s="327"/>
      <c r="FP27" s="327"/>
      <c r="FQ27" s="327"/>
      <c r="FR27" s="327"/>
      <c r="FS27" s="327"/>
      <c r="FT27" s="327"/>
      <c r="FU27" s="327"/>
      <c r="FV27" s="327"/>
      <c r="FW27" s="327"/>
      <c r="FX27" s="327"/>
      <c r="FY27" s="327"/>
      <c r="FZ27" s="327"/>
      <c r="GA27" s="327"/>
      <c r="GB27" s="327"/>
      <c r="GC27" s="327"/>
      <c r="GD27" s="327"/>
      <c r="GE27" s="327"/>
      <c r="GF27" s="327"/>
      <c r="GG27" s="327"/>
      <c r="GH27" s="327"/>
      <c r="GI27" s="327"/>
      <c r="GJ27" s="327"/>
      <c r="GK27" s="327"/>
      <c r="GL27" s="327"/>
      <c r="GM27" s="327"/>
      <c r="GN27" s="327"/>
      <c r="GO27" s="327"/>
      <c r="GP27" s="327"/>
      <c r="GQ27" s="327"/>
      <c r="GR27" s="327"/>
      <c r="GS27" s="327"/>
      <c r="GT27" s="327"/>
      <c r="GU27" s="327"/>
      <c r="GV27" s="327"/>
      <c r="GW27" s="327"/>
      <c r="GX27" s="327"/>
      <c r="GY27" s="327"/>
      <c r="GZ27" s="327"/>
      <c r="HA27" s="327"/>
      <c r="HB27" s="327"/>
      <c r="HC27" s="327"/>
      <c r="HD27" s="327"/>
      <c r="HE27" s="327"/>
      <c r="HF27" s="327"/>
      <c r="HG27" s="327"/>
      <c r="HH27" s="327"/>
      <c r="HI27" s="327"/>
      <c r="HJ27" s="327"/>
      <c r="HK27" s="327"/>
      <c r="HL27" s="327"/>
      <c r="HM27" s="327"/>
      <c r="HN27" s="327"/>
      <c r="HO27" s="327"/>
      <c r="HP27" s="327"/>
      <c r="HQ27" s="327"/>
      <c r="HR27" s="327"/>
      <c r="HS27" s="327"/>
      <c r="HT27" s="327"/>
      <c r="HU27" s="327"/>
      <c r="HV27" s="327"/>
      <c r="HW27" s="327"/>
      <c r="HX27" s="327"/>
      <c r="HY27" s="327"/>
      <c r="HZ27" s="327"/>
      <c r="IA27" s="327"/>
      <c r="IB27" s="327"/>
      <c r="IC27" s="327"/>
      <c r="ID27" s="327"/>
      <c r="IE27" s="327"/>
      <c r="IF27" s="327"/>
      <c r="IG27" s="327"/>
      <c r="IH27" s="327"/>
      <c r="II27" s="327"/>
      <c r="IJ27" s="327"/>
      <c r="IK27" s="327"/>
      <c r="IL27" s="327"/>
      <c r="IM27" s="327"/>
      <c r="IN27" s="327"/>
      <c r="IO27" s="327"/>
      <c r="IP27" s="327"/>
      <c r="IQ27" s="327"/>
      <c r="IR27" s="327"/>
      <c r="IS27" s="327"/>
      <c r="IT27" s="327"/>
      <c r="IU27" s="327"/>
      <c r="IV27" s="327"/>
    </row>
    <row r="28" spans="1:256" s="468" customFormat="1" ht="15" x14ac:dyDescent="0.25">
      <c r="A28" s="326"/>
      <c r="B28" s="325" t="s">
        <v>304</v>
      </c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470"/>
      <c r="O28" s="326"/>
      <c r="P28" s="326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  <c r="AL28" s="464"/>
      <c r="AM28" s="464"/>
      <c r="AN28" s="464"/>
      <c r="AO28" s="464"/>
      <c r="AP28" s="464"/>
      <c r="AQ28" s="464"/>
      <c r="AR28" s="464"/>
      <c r="AS28" s="464"/>
      <c r="AT28" s="464"/>
      <c r="AU28" s="464"/>
      <c r="AV28" s="464"/>
      <c r="AW28" s="464"/>
      <c r="AX28" s="464"/>
      <c r="AY28" s="464"/>
      <c r="AZ28" s="464"/>
      <c r="BA28" s="464"/>
      <c r="BB28" s="464"/>
      <c r="BC28" s="464"/>
      <c r="BD28" s="464"/>
      <c r="BE28" s="464"/>
      <c r="BF28" s="464"/>
      <c r="BG28" s="464"/>
      <c r="BH28" s="464"/>
      <c r="BI28" s="464"/>
      <c r="BJ28" s="464"/>
      <c r="BK28" s="464"/>
      <c r="BL28" s="464"/>
      <c r="BM28" s="464"/>
      <c r="BN28" s="464"/>
      <c r="BO28" s="464"/>
      <c r="BP28" s="464"/>
      <c r="BQ28" s="464"/>
      <c r="BR28" s="464"/>
      <c r="BS28" s="464"/>
      <c r="BT28" s="464"/>
      <c r="BU28" s="464"/>
      <c r="BV28" s="464"/>
      <c r="BW28" s="464"/>
      <c r="BX28" s="464"/>
      <c r="BY28" s="464"/>
      <c r="BZ28" s="464"/>
      <c r="CA28" s="464"/>
      <c r="CB28" s="464"/>
      <c r="CC28" s="464"/>
      <c r="CD28" s="464"/>
      <c r="CE28" s="464"/>
      <c r="CF28" s="464"/>
      <c r="CG28" s="464"/>
      <c r="CH28" s="464"/>
      <c r="CI28" s="464"/>
      <c r="CJ28" s="464"/>
      <c r="CK28" s="464"/>
      <c r="CL28" s="464"/>
      <c r="CM28" s="464"/>
      <c r="CN28" s="464"/>
      <c r="CO28" s="464"/>
      <c r="CP28" s="464"/>
      <c r="CQ28" s="464"/>
      <c r="CR28" s="464"/>
      <c r="CS28" s="464"/>
      <c r="CT28" s="464"/>
      <c r="CU28" s="464"/>
      <c r="CV28" s="464"/>
      <c r="CW28" s="464"/>
      <c r="CX28" s="464"/>
      <c r="CY28" s="464"/>
      <c r="CZ28" s="464"/>
      <c r="DA28" s="464"/>
      <c r="DB28" s="464"/>
      <c r="DC28" s="464"/>
      <c r="DD28" s="464"/>
      <c r="DE28" s="464"/>
      <c r="DF28" s="464"/>
      <c r="DG28" s="464"/>
      <c r="DH28" s="464"/>
      <c r="DI28" s="464"/>
      <c r="DJ28" s="464"/>
      <c r="DK28" s="464"/>
      <c r="DL28" s="464"/>
      <c r="DM28" s="464"/>
      <c r="DN28" s="464"/>
      <c r="DO28" s="464"/>
      <c r="DP28" s="464"/>
      <c r="DQ28" s="464"/>
      <c r="DR28" s="464"/>
      <c r="DS28" s="464"/>
      <c r="DT28" s="464"/>
      <c r="DU28" s="464"/>
      <c r="DV28" s="464"/>
      <c r="DW28" s="464"/>
      <c r="DX28" s="464"/>
      <c r="DY28" s="464"/>
      <c r="DZ28" s="464"/>
      <c r="EA28" s="464"/>
      <c r="EB28" s="464"/>
      <c r="EC28" s="464"/>
      <c r="ED28" s="464"/>
      <c r="EE28" s="464"/>
      <c r="EF28" s="464"/>
      <c r="EG28" s="464"/>
      <c r="EH28" s="464"/>
      <c r="EI28" s="464"/>
      <c r="EJ28" s="464"/>
      <c r="EK28" s="464"/>
      <c r="EL28" s="464"/>
      <c r="EM28" s="464"/>
      <c r="EN28" s="464"/>
      <c r="EO28" s="464"/>
      <c r="EP28" s="464"/>
      <c r="EQ28" s="464"/>
      <c r="ER28" s="464"/>
      <c r="ES28" s="464"/>
      <c r="ET28" s="464"/>
      <c r="EU28" s="464"/>
      <c r="EV28" s="464"/>
      <c r="EW28" s="464"/>
      <c r="EX28" s="464"/>
      <c r="EY28" s="464"/>
      <c r="EZ28" s="464"/>
      <c r="FA28" s="464"/>
      <c r="FB28" s="464"/>
      <c r="FC28" s="464"/>
      <c r="FD28" s="464"/>
      <c r="FE28" s="464"/>
      <c r="FF28" s="464"/>
      <c r="FG28" s="464"/>
      <c r="FH28" s="464"/>
      <c r="FI28" s="464"/>
      <c r="FJ28" s="464"/>
      <c r="FK28" s="464"/>
      <c r="FL28" s="464"/>
      <c r="FM28" s="464"/>
      <c r="FN28" s="464"/>
      <c r="FO28" s="464"/>
      <c r="FP28" s="464"/>
      <c r="FQ28" s="464"/>
      <c r="FR28" s="464"/>
      <c r="FS28" s="464"/>
      <c r="FT28" s="464"/>
      <c r="FU28" s="464"/>
      <c r="FV28" s="464"/>
      <c r="FW28" s="464"/>
      <c r="FX28" s="464"/>
      <c r="FY28" s="464"/>
      <c r="FZ28" s="464"/>
      <c r="GA28" s="464"/>
      <c r="GB28" s="464"/>
      <c r="GC28" s="464"/>
      <c r="GD28" s="464"/>
      <c r="GE28" s="464"/>
      <c r="GF28" s="464"/>
      <c r="GG28" s="464"/>
      <c r="GH28" s="464"/>
      <c r="GI28" s="464"/>
      <c r="GJ28" s="464"/>
      <c r="GK28" s="464"/>
      <c r="GL28" s="464"/>
      <c r="GM28" s="464"/>
      <c r="GN28" s="464"/>
      <c r="GO28" s="464"/>
      <c r="GP28" s="464"/>
      <c r="GQ28" s="464"/>
      <c r="GR28" s="464"/>
      <c r="GS28" s="464"/>
      <c r="GT28" s="464"/>
      <c r="GU28" s="464"/>
      <c r="GV28" s="464"/>
      <c r="GW28" s="464"/>
      <c r="GX28" s="464"/>
      <c r="GY28" s="464"/>
      <c r="GZ28" s="464"/>
      <c r="HA28" s="464"/>
      <c r="HB28" s="464"/>
      <c r="HC28" s="464"/>
      <c r="HD28" s="464"/>
      <c r="HE28" s="464"/>
      <c r="HF28" s="464"/>
      <c r="HG28" s="464"/>
      <c r="HH28" s="464"/>
      <c r="HI28" s="464"/>
      <c r="HJ28" s="464"/>
      <c r="HK28" s="464"/>
      <c r="HL28" s="464"/>
      <c r="HM28" s="464"/>
      <c r="HN28" s="464"/>
      <c r="HO28" s="464"/>
      <c r="HP28" s="464"/>
      <c r="HQ28" s="464"/>
      <c r="HR28" s="464"/>
      <c r="HS28" s="464"/>
      <c r="HT28" s="464"/>
      <c r="HU28" s="464"/>
      <c r="HV28" s="464"/>
      <c r="HW28" s="464"/>
      <c r="HX28" s="464"/>
      <c r="HY28" s="464"/>
      <c r="HZ28" s="464"/>
      <c r="IA28" s="464"/>
      <c r="IB28" s="464"/>
      <c r="IC28" s="464"/>
      <c r="ID28" s="464"/>
      <c r="IE28" s="464"/>
      <c r="IF28" s="464"/>
      <c r="IG28" s="464"/>
      <c r="IH28" s="464"/>
      <c r="II28" s="464"/>
      <c r="IJ28" s="464"/>
      <c r="IK28" s="464"/>
      <c r="IL28" s="464"/>
      <c r="IM28" s="464"/>
      <c r="IN28" s="464"/>
      <c r="IO28" s="464"/>
      <c r="IP28" s="464"/>
      <c r="IQ28" s="464"/>
      <c r="IR28" s="464"/>
      <c r="IS28" s="464"/>
      <c r="IT28" s="464"/>
      <c r="IU28" s="464"/>
      <c r="IV28" s="464"/>
    </row>
    <row r="29" spans="1:256" s="468" customFormat="1" ht="15" x14ac:dyDescent="0.25">
      <c r="A29" s="326"/>
      <c r="B29" s="325" t="s">
        <v>305</v>
      </c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470"/>
      <c r="O29" s="326"/>
      <c r="P29" s="326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  <c r="AL29" s="464"/>
      <c r="AM29" s="464"/>
      <c r="AN29" s="464"/>
      <c r="AO29" s="464"/>
      <c r="AP29" s="464"/>
      <c r="AQ29" s="464"/>
      <c r="AR29" s="464"/>
      <c r="AS29" s="464"/>
      <c r="AT29" s="464"/>
      <c r="AU29" s="464"/>
      <c r="AV29" s="464"/>
      <c r="AW29" s="464"/>
      <c r="AX29" s="464"/>
      <c r="AY29" s="464"/>
      <c r="AZ29" s="464"/>
      <c r="BA29" s="464"/>
      <c r="BB29" s="464"/>
      <c r="BC29" s="464"/>
      <c r="BD29" s="464"/>
      <c r="BE29" s="464"/>
      <c r="BF29" s="464"/>
      <c r="BG29" s="464"/>
      <c r="BH29" s="464"/>
      <c r="BI29" s="464"/>
      <c r="BJ29" s="464"/>
      <c r="BK29" s="464"/>
      <c r="BL29" s="464"/>
      <c r="BM29" s="464"/>
      <c r="BN29" s="464"/>
      <c r="BO29" s="464"/>
      <c r="BP29" s="464"/>
      <c r="BQ29" s="464"/>
      <c r="BR29" s="464"/>
      <c r="BS29" s="464"/>
      <c r="BT29" s="464"/>
      <c r="BU29" s="464"/>
      <c r="BV29" s="464"/>
      <c r="BW29" s="464"/>
      <c r="BX29" s="464"/>
      <c r="BY29" s="464"/>
      <c r="BZ29" s="464"/>
      <c r="CA29" s="464"/>
      <c r="CB29" s="464"/>
      <c r="CC29" s="464"/>
      <c r="CD29" s="464"/>
      <c r="CE29" s="464"/>
      <c r="CF29" s="464"/>
      <c r="CG29" s="464"/>
      <c r="CH29" s="464"/>
      <c r="CI29" s="464"/>
      <c r="CJ29" s="464"/>
      <c r="CK29" s="464"/>
      <c r="CL29" s="464"/>
      <c r="CM29" s="464"/>
      <c r="CN29" s="464"/>
      <c r="CO29" s="464"/>
      <c r="CP29" s="464"/>
      <c r="CQ29" s="464"/>
      <c r="CR29" s="464"/>
      <c r="CS29" s="464"/>
      <c r="CT29" s="464"/>
      <c r="CU29" s="464"/>
      <c r="CV29" s="464"/>
      <c r="CW29" s="464"/>
      <c r="CX29" s="464"/>
      <c r="CY29" s="464"/>
      <c r="CZ29" s="464"/>
      <c r="DA29" s="464"/>
      <c r="DB29" s="464"/>
      <c r="DC29" s="464"/>
      <c r="DD29" s="464"/>
      <c r="DE29" s="464"/>
      <c r="DF29" s="464"/>
      <c r="DG29" s="464"/>
      <c r="DH29" s="464"/>
      <c r="DI29" s="464"/>
      <c r="DJ29" s="464"/>
      <c r="DK29" s="464"/>
      <c r="DL29" s="464"/>
      <c r="DM29" s="464"/>
      <c r="DN29" s="464"/>
      <c r="DO29" s="464"/>
      <c r="DP29" s="464"/>
      <c r="DQ29" s="464"/>
      <c r="DR29" s="464"/>
      <c r="DS29" s="464"/>
      <c r="DT29" s="464"/>
      <c r="DU29" s="464"/>
      <c r="DV29" s="464"/>
      <c r="DW29" s="464"/>
      <c r="DX29" s="464"/>
      <c r="DY29" s="464"/>
      <c r="DZ29" s="464"/>
      <c r="EA29" s="464"/>
      <c r="EB29" s="464"/>
      <c r="EC29" s="464"/>
      <c r="ED29" s="464"/>
      <c r="EE29" s="464"/>
      <c r="EF29" s="464"/>
      <c r="EG29" s="464"/>
      <c r="EH29" s="464"/>
      <c r="EI29" s="464"/>
      <c r="EJ29" s="464"/>
      <c r="EK29" s="464"/>
      <c r="EL29" s="464"/>
      <c r="EM29" s="464"/>
      <c r="EN29" s="464"/>
      <c r="EO29" s="464"/>
      <c r="EP29" s="464"/>
      <c r="EQ29" s="464"/>
      <c r="ER29" s="464"/>
      <c r="ES29" s="464"/>
      <c r="ET29" s="464"/>
      <c r="EU29" s="464"/>
      <c r="EV29" s="464"/>
      <c r="EW29" s="464"/>
      <c r="EX29" s="464"/>
      <c r="EY29" s="464"/>
      <c r="EZ29" s="464"/>
      <c r="FA29" s="464"/>
      <c r="FB29" s="464"/>
      <c r="FC29" s="464"/>
      <c r="FD29" s="464"/>
      <c r="FE29" s="464"/>
      <c r="FF29" s="464"/>
      <c r="FG29" s="464"/>
      <c r="FH29" s="464"/>
      <c r="FI29" s="464"/>
      <c r="FJ29" s="464"/>
      <c r="FK29" s="464"/>
      <c r="FL29" s="464"/>
      <c r="FM29" s="464"/>
      <c r="FN29" s="464"/>
      <c r="FO29" s="464"/>
      <c r="FP29" s="464"/>
      <c r="FQ29" s="464"/>
      <c r="FR29" s="464"/>
      <c r="FS29" s="464"/>
      <c r="FT29" s="464"/>
      <c r="FU29" s="464"/>
      <c r="FV29" s="464"/>
      <c r="FW29" s="464"/>
      <c r="FX29" s="464"/>
      <c r="FY29" s="464"/>
      <c r="FZ29" s="464"/>
      <c r="GA29" s="464"/>
      <c r="GB29" s="464"/>
      <c r="GC29" s="464"/>
      <c r="GD29" s="464"/>
      <c r="GE29" s="464"/>
      <c r="GF29" s="464"/>
      <c r="GG29" s="464"/>
      <c r="GH29" s="464"/>
      <c r="GI29" s="464"/>
      <c r="GJ29" s="464"/>
      <c r="GK29" s="464"/>
      <c r="GL29" s="464"/>
      <c r="GM29" s="464"/>
      <c r="GN29" s="464"/>
      <c r="GO29" s="464"/>
      <c r="GP29" s="464"/>
      <c r="GQ29" s="464"/>
      <c r="GR29" s="464"/>
      <c r="GS29" s="464"/>
      <c r="GT29" s="464"/>
      <c r="GU29" s="464"/>
      <c r="GV29" s="464"/>
      <c r="GW29" s="464"/>
      <c r="GX29" s="464"/>
      <c r="GY29" s="464"/>
      <c r="GZ29" s="464"/>
      <c r="HA29" s="464"/>
      <c r="HB29" s="464"/>
      <c r="HC29" s="464"/>
      <c r="HD29" s="464"/>
      <c r="HE29" s="464"/>
      <c r="HF29" s="464"/>
      <c r="HG29" s="464"/>
      <c r="HH29" s="464"/>
      <c r="HI29" s="464"/>
      <c r="HJ29" s="464"/>
      <c r="HK29" s="464"/>
      <c r="HL29" s="464"/>
      <c r="HM29" s="464"/>
      <c r="HN29" s="464"/>
      <c r="HO29" s="464"/>
      <c r="HP29" s="464"/>
      <c r="HQ29" s="464"/>
      <c r="HR29" s="464"/>
      <c r="HS29" s="464"/>
      <c r="HT29" s="464"/>
      <c r="HU29" s="464"/>
      <c r="HV29" s="464"/>
      <c r="HW29" s="464"/>
      <c r="HX29" s="464"/>
      <c r="HY29" s="464"/>
      <c r="HZ29" s="464"/>
      <c r="IA29" s="464"/>
      <c r="IB29" s="464"/>
      <c r="IC29" s="464"/>
      <c r="ID29" s="464"/>
      <c r="IE29" s="464"/>
      <c r="IF29" s="464"/>
      <c r="IG29" s="464"/>
      <c r="IH29" s="464"/>
      <c r="II29" s="464"/>
      <c r="IJ29" s="464"/>
      <c r="IK29" s="464"/>
      <c r="IL29" s="464"/>
      <c r="IM29" s="464"/>
      <c r="IN29" s="464"/>
      <c r="IO29" s="464"/>
      <c r="IP29" s="464"/>
      <c r="IQ29" s="464"/>
      <c r="IR29" s="464"/>
      <c r="IS29" s="464"/>
      <c r="IT29" s="464"/>
      <c r="IU29" s="464"/>
      <c r="IV29" s="464"/>
    </row>
    <row r="30" spans="1:256" s="336" customFormat="1" ht="12.75" customHeight="1" x14ac:dyDescent="0.2">
      <c r="A30" s="62"/>
      <c r="B30" s="62"/>
      <c r="C30" s="63"/>
      <c r="D30" s="64"/>
      <c r="E30" s="65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335"/>
      <c r="R30" s="335"/>
    </row>
    <row r="31" spans="1:256" s="336" customFormat="1" ht="12.75" customHeight="1" x14ac:dyDescent="0.2">
      <c r="A31" s="62"/>
      <c r="B31" s="62"/>
      <c r="C31" s="63"/>
      <c r="D31" s="64"/>
      <c r="E31" s="65"/>
      <c r="F31" s="6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335"/>
      <c r="R31" s="335"/>
    </row>
    <row r="32" spans="1:256" s="336" customFormat="1" ht="12.75" customHeight="1" x14ac:dyDescent="0.2">
      <c r="A32" s="62"/>
      <c r="B32" s="62"/>
      <c r="C32" s="63"/>
      <c r="D32" s="64"/>
      <c r="E32" s="65"/>
      <c r="F32" s="65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335"/>
      <c r="R32" s="335"/>
    </row>
    <row r="33" spans="1:18" s="336" customFormat="1" ht="12.75" customHeight="1" x14ac:dyDescent="0.2">
      <c r="A33" s="62"/>
      <c r="B33" s="62"/>
      <c r="C33" s="63"/>
      <c r="D33" s="64"/>
      <c r="E33" s="65"/>
      <c r="F33" s="6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335"/>
      <c r="R33" s="33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7"/>
  <sheetViews>
    <sheetView zoomScaleNormal="100" workbookViewId="0"/>
  </sheetViews>
  <sheetFormatPr defaultRowHeight="12.75" x14ac:dyDescent="0.2"/>
  <cols>
    <col min="1" max="1" width="6.28515625" style="327" customWidth="1"/>
    <col min="2" max="2" width="31.42578125" style="327" customWidth="1"/>
    <col min="3" max="3" width="11.28515625" style="327" customWidth="1"/>
    <col min="4" max="4" width="9.140625" style="327" customWidth="1"/>
    <col min="5" max="5" width="11" style="327" bestFit="1" customWidth="1"/>
    <col min="6" max="6" width="10.85546875" style="327" bestFit="1" customWidth="1"/>
    <col min="7" max="7" width="13.28515625" style="327" bestFit="1" customWidth="1"/>
    <col min="8" max="8" width="10.85546875" style="327" bestFit="1" customWidth="1"/>
    <col min="9" max="9" width="11.42578125" style="327" bestFit="1" customWidth="1"/>
    <col min="10" max="10" width="13.28515625" style="327" bestFit="1" customWidth="1"/>
    <col min="11" max="11" width="11.42578125" style="327" bestFit="1" customWidth="1"/>
    <col min="12" max="12" width="13.7109375" style="327" customWidth="1"/>
    <col min="13" max="14" width="9.140625" style="328"/>
    <col min="15" max="16384" width="9.140625" style="327"/>
  </cols>
  <sheetData>
    <row r="1" spans="1:252" x14ac:dyDescent="0.2">
      <c r="A1" s="341" t="s">
        <v>229</v>
      </c>
    </row>
    <row r="2" spans="1:252" s="330" customFormat="1" x14ac:dyDescent="0.2">
      <c r="A2" s="471" t="s">
        <v>414</v>
      </c>
      <c r="B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252" x14ac:dyDescent="0.2">
      <c r="A3" s="326" t="s">
        <v>7</v>
      </c>
      <c r="B3" s="331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4" spans="1:252" x14ac:dyDescent="0.2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3"/>
    </row>
    <row r="5" spans="1:252" ht="90" x14ac:dyDescent="0.2">
      <c r="A5" s="309" t="s">
        <v>13</v>
      </c>
      <c r="B5" s="309" t="s">
        <v>21</v>
      </c>
      <c r="C5" s="309" t="s">
        <v>22</v>
      </c>
      <c r="D5" s="309" t="s">
        <v>27</v>
      </c>
      <c r="E5" s="309" t="s">
        <v>307</v>
      </c>
      <c r="F5" s="310" t="s">
        <v>220</v>
      </c>
      <c r="G5" s="310" t="s">
        <v>221</v>
      </c>
      <c r="H5" s="310" t="s">
        <v>222</v>
      </c>
      <c r="I5" s="310" t="s">
        <v>223</v>
      </c>
      <c r="J5" s="310" t="s">
        <v>224</v>
      </c>
      <c r="K5" s="310" t="s">
        <v>225</v>
      </c>
      <c r="L5" s="310" t="s">
        <v>226</v>
      </c>
    </row>
    <row r="6" spans="1:252" ht="12.75" customHeight="1" x14ac:dyDescent="0.2">
      <c r="A6" s="311">
        <v>1</v>
      </c>
      <c r="B6" s="311">
        <v>2</v>
      </c>
      <c r="C6" s="311">
        <v>3</v>
      </c>
      <c r="D6" s="311">
        <v>4</v>
      </c>
      <c r="E6" s="311">
        <v>5</v>
      </c>
      <c r="F6" s="311">
        <v>6</v>
      </c>
      <c r="G6" s="311">
        <v>7</v>
      </c>
      <c r="H6" s="311">
        <v>8</v>
      </c>
      <c r="I6" s="311">
        <v>9</v>
      </c>
      <c r="J6" s="311">
        <v>10</v>
      </c>
      <c r="K6" s="311">
        <v>11</v>
      </c>
      <c r="L6" s="311">
        <v>12</v>
      </c>
    </row>
    <row r="7" spans="1:252" ht="12.75" customHeight="1" x14ac:dyDescent="0.2">
      <c r="A7" s="104">
        <v>1</v>
      </c>
      <c r="B7" s="105" t="s">
        <v>227</v>
      </c>
      <c r="C7" s="312">
        <v>106285829.14</v>
      </c>
      <c r="D7" s="106">
        <v>7.6032978945369645E-2</v>
      </c>
      <c r="E7" s="313">
        <v>4991083.91</v>
      </c>
      <c r="F7" s="313">
        <v>169984053.02000001</v>
      </c>
      <c r="G7" s="313">
        <v>171479587.06</v>
      </c>
      <c r="H7" s="313">
        <v>9136690.5600000005</v>
      </c>
      <c r="I7" s="313">
        <v>30667472.879999999</v>
      </c>
      <c r="J7" s="313">
        <v>23148507.879999999</v>
      </c>
      <c r="K7" s="313">
        <v>4704289.51</v>
      </c>
      <c r="L7" s="313">
        <v>90915550.359999999</v>
      </c>
    </row>
    <row r="8" spans="1:252" ht="12.75" customHeight="1" x14ac:dyDescent="0.2">
      <c r="A8" s="107">
        <v>2</v>
      </c>
      <c r="B8" s="108" t="s">
        <v>409</v>
      </c>
      <c r="C8" s="314">
        <v>370817665.02999997</v>
      </c>
      <c r="D8" s="109">
        <v>0.26526933972222594</v>
      </c>
      <c r="E8" s="315">
        <v>158407.79999999999</v>
      </c>
      <c r="F8" s="315">
        <v>472254424.42000002</v>
      </c>
      <c r="G8" s="315">
        <v>277882738.31</v>
      </c>
      <c r="H8" s="315">
        <v>295599353.22000003</v>
      </c>
      <c r="I8" s="315">
        <v>93160048.510000005</v>
      </c>
      <c r="J8" s="315">
        <v>114893795.78</v>
      </c>
      <c r="K8" s="315">
        <v>118515628.84999999</v>
      </c>
      <c r="L8" s="315">
        <v>3383320.45</v>
      </c>
    </row>
    <row r="9" spans="1:252" ht="12.75" customHeight="1" x14ac:dyDescent="0.2">
      <c r="A9" s="107">
        <v>3</v>
      </c>
      <c r="B9" s="108" t="s">
        <v>410</v>
      </c>
      <c r="C9" s="314">
        <v>762348876.16999996</v>
      </c>
      <c r="D9" s="109">
        <v>0.54535638965105993</v>
      </c>
      <c r="E9" s="315">
        <v>-98565153.209999993</v>
      </c>
      <c r="F9" s="315">
        <v>676200038.39999998</v>
      </c>
      <c r="G9" s="315">
        <v>22989647.800000001</v>
      </c>
      <c r="H9" s="315">
        <v>636442083.53999996</v>
      </c>
      <c r="I9" s="315">
        <v>230245532.27000001</v>
      </c>
      <c r="J9" s="315">
        <v>119170675.29000001</v>
      </c>
      <c r="K9" s="315">
        <v>242081354.06</v>
      </c>
      <c r="L9" s="315">
        <v>8379556.3200000003</v>
      </c>
    </row>
    <row r="10" spans="1:252" ht="12.75" customHeight="1" x14ac:dyDescent="0.2">
      <c r="A10" s="107">
        <v>4</v>
      </c>
      <c r="B10" s="108" t="s">
        <v>411</v>
      </c>
      <c r="C10" s="314">
        <v>17233267.449999999</v>
      </c>
      <c r="D10" s="109">
        <v>1.2328046662362181E-2</v>
      </c>
      <c r="E10" s="315">
        <v>28696.03</v>
      </c>
      <c r="F10" s="315">
        <v>10379721.74</v>
      </c>
      <c r="G10" s="315">
        <v>0</v>
      </c>
      <c r="H10" s="315">
        <v>8973192.7300000004</v>
      </c>
      <c r="I10" s="315">
        <v>8062920.8200000003</v>
      </c>
      <c r="J10" s="315">
        <v>0</v>
      </c>
      <c r="K10" s="315">
        <v>8973192.7300000004</v>
      </c>
      <c r="L10" s="315">
        <v>1100000</v>
      </c>
    </row>
    <row r="11" spans="1:252" ht="12.75" customHeight="1" x14ac:dyDescent="0.2">
      <c r="A11" s="107">
        <v>5</v>
      </c>
      <c r="B11" s="108" t="s">
        <v>412</v>
      </c>
      <c r="C11" s="314">
        <v>19368509</v>
      </c>
      <c r="D11" s="109">
        <v>1.3855520053011298E-2</v>
      </c>
      <c r="E11" s="315">
        <v>-632797</v>
      </c>
      <c r="F11" s="315">
        <v>67028386.590000004</v>
      </c>
      <c r="G11" s="315">
        <v>2200000</v>
      </c>
      <c r="H11" s="315">
        <v>15362226.41</v>
      </c>
      <c r="I11" s="315">
        <v>5743714</v>
      </c>
      <c r="J11" s="315">
        <v>0</v>
      </c>
      <c r="K11" s="315">
        <v>10987666</v>
      </c>
      <c r="L11" s="315">
        <v>1148804</v>
      </c>
    </row>
    <row r="12" spans="1:252" ht="12.75" customHeight="1" x14ac:dyDescent="0.2">
      <c r="A12" s="107">
        <v>6</v>
      </c>
      <c r="B12" s="108" t="s">
        <v>228</v>
      </c>
      <c r="C12" s="314">
        <v>68175456.870000005</v>
      </c>
      <c r="D12" s="109">
        <v>4.8770218181765662E-2</v>
      </c>
      <c r="E12" s="315">
        <v>-11326548.199999999</v>
      </c>
      <c r="F12" s="315">
        <v>247476182.13999999</v>
      </c>
      <c r="G12" s="315">
        <v>22487014.800000001</v>
      </c>
      <c r="H12" s="315">
        <v>24031882.940000001</v>
      </c>
      <c r="I12" s="315">
        <v>221002.68</v>
      </c>
      <c r="J12" s="315">
        <v>0</v>
      </c>
      <c r="K12" s="315">
        <v>0</v>
      </c>
      <c r="L12" s="315">
        <v>66484228.210000001</v>
      </c>
    </row>
    <row r="13" spans="1:252" ht="12.75" customHeight="1" x14ac:dyDescent="0.2">
      <c r="A13" s="316">
        <v>7</v>
      </c>
      <c r="B13" s="317" t="s">
        <v>413</v>
      </c>
      <c r="C13" s="318">
        <v>53661556.390000001</v>
      </c>
      <c r="D13" s="319">
        <v>3.8387506784205307E-2</v>
      </c>
      <c r="E13" s="320">
        <v>3755512.85</v>
      </c>
      <c r="F13" s="320">
        <v>78345274.519999996</v>
      </c>
      <c r="G13" s="320">
        <v>3581133.65</v>
      </c>
      <c r="H13" s="320">
        <v>14502941.59</v>
      </c>
      <c r="I13" s="320">
        <v>26245401.199999999</v>
      </c>
      <c r="J13" s="320">
        <v>1516627.56</v>
      </c>
      <c r="K13" s="320">
        <v>3426801.6</v>
      </c>
      <c r="L13" s="320">
        <v>6071772</v>
      </c>
    </row>
    <row r="14" spans="1:252" ht="15" customHeight="1" x14ac:dyDescent="0.2">
      <c r="A14" s="472"/>
      <c r="B14" s="321" t="s">
        <v>38</v>
      </c>
      <c r="C14" s="322">
        <v>1397891160.0500002</v>
      </c>
      <c r="D14" s="323">
        <v>1.0000000000000002</v>
      </c>
      <c r="E14" s="324">
        <v>-101590797.82000001</v>
      </c>
      <c r="F14" s="324">
        <v>1721668080.8299999</v>
      </c>
      <c r="G14" s="324">
        <v>500620121.62</v>
      </c>
      <c r="H14" s="324">
        <v>1004048370.99</v>
      </c>
      <c r="I14" s="324">
        <v>394346092.36000001</v>
      </c>
      <c r="J14" s="324">
        <v>258729606.50999999</v>
      </c>
      <c r="K14" s="324">
        <v>388688932.75</v>
      </c>
      <c r="L14" s="324">
        <v>177483231.34</v>
      </c>
    </row>
    <row r="15" spans="1:252" s="336" customFormat="1" ht="12.75" customHeight="1" x14ac:dyDescent="0.2">
      <c r="A15" s="62"/>
      <c r="B15" s="62"/>
      <c r="C15" s="63"/>
      <c r="D15" s="64"/>
      <c r="E15" s="65"/>
      <c r="F15" s="65"/>
      <c r="G15" s="66"/>
      <c r="H15" s="66"/>
      <c r="I15" s="66"/>
      <c r="J15" s="66"/>
      <c r="K15" s="66"/>
      <c r="L15" s="66"/>
      <c r="M15" s="335"/>
      <c r="N15" s="335"/>
    </row>
    <row r="16" spans="1:252" s="468" customFormat="1" ht="15" x14ac:dyDescent="0.25">
      <c r="A16" s="337"/>
      <c r="B16" s="326"/>
      <c r="C16" s="325"/>
      <c r="D16" s="338"/>
      <c r="E16" s="338"/>
      <c r="F16" s="338"/>
      <c r="G16" s="338"/>
      <c r="H16" s="338"/>
      <c r="I16" s="338"/>
      <c r="J16" s="338"/>
      <c r="K16" s="338"/>
      <c r="L16" s="33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7"/>
      <c r="BQ16" s="327"/>
      <c r="BR16" s="327"/>
      <c r="BS16" s="327"/>
      <c r="BT16" s="327"/>
      <c r="BU16" s="327"/>
      <c r="BV16" s="327"/>
      <c r="BW16" s="327"/>
      <c r="BX16" s="327"/>
      <c r="BY16" s="327"/>
      <c r="BZ16" s="327"/>
      <c r="CA16" s="327"/>
      <c r="CB16" s="327"/>
      <c r="CC16" s="327"/>
      <c r="CD16" s="327"/>
      <c r="CE16" s="327"/>
      <c r="CF16" s="327"/>
      <c r="CG16" s="327"/>
      <c r="CH16" s="327"/>
      <c r="CI16" s="327"/>
      <c r="CJ16" s="327"/>
      <c r="CK16" s="327"/>
      <c r="CL16" s="327"/>
      <c r="CM16" s="327"/>
      <c r="CN16" s="327"/>
      <c r="CO16" s="327"/>
      <c r="CP16" s="327"/>
      <c r="CQ16" s="327"/>
      <c r="CR16" s="327"/>
      <c r="CS16" s="327"/>
      <c r="CT16" s="327"/>
      <c r="CU16" s="327"/>
      <c r="CV16" s="327"/>
      <c r="CW16" s="327"/>
      <c r="CX16" s="327"/>
      <c r="CY16" s="327"/>
      <c r="CZ16" s="327"/>
      <c r="DA16" s="327"/>
      <c r="DB16" s="327"/>
      <c r="DC16" s="327"/>
      <c r="DD16" s="327"/>
      <c r="DE16" s="327"/>
      <c r="DF16" s="327"/>
      <c r="DG16" s="327"/>
      <c r="DH16" s="327"/>
      <c r="DI16" s="327"/>
      <c r="DJ16" s="327"/>
      <c r="DK16" s="327"/>
      <c r="DL16" s="327"/>
      <c r="DM16" s="327"/>
      <c r="DN16" s="327"/>
      <c r="DO16" s="327"/>
      <c r="DP16" s="327"/>
      <c r="DQ16" s="327"/>
      <c r="DR16" s="327"/>
      <c r="DS16" s="327"/>
      <c r="DT16" s="327"/>
      <c r="DU16" s="327"/>
      <c r="DV16" s="327"/>
      <c r="DW16" s="327"/>
      <c r="DX16" s="327"/>
      <c r="DY16" s="327"/>
      <c r="DZ16" s="327"/>
      <c r="EA16" s="327"/>
      <c r="EB16" s="327"/>
      <c r="EC16" s="327"/>
      <c r="ED16" s="327"/>
      <c r="EE16" s="327"/>
      <c r="EF16" s="327"/>
      <c r="EG16" s="327"/>
      <c r="EH16" s="327"/>
      <c r="EI16" s="327"/>
      <c r="EJ16" s="327"/>
      <c r="EK16" s="327"/>
      <c r="EL16" s="327"/>
      <c r="EM16" s="327"/>
      <c r="EN16" s="327"/>
      <c r="EO16" s="327"/>
      <c r="EP16" s="327"/>
      <c r="EQ16" s="327"/>
      <c r="ER16" s="327"/>
      <c r="ES16" s="327"/>
      <c r="ET16" s="327"/>
      <c r="EU16" s="327"/>
      <c r="EV16" s="327"/>
      <c r="EW16" s="327"/>
      <c r="EX16" s="327"/>
      <c r="EY16" s="327"/>
      <c r="EZ16" s="327"/>
      <c r="FA16" s="327"/>
      <c r="FB16" s="327"/>
      <c r="FC16" s="327"/>
      <c r="FD16" s="327"/>
      <c r="FE16" s="327"/>
      <c r="FF16" s="327"/>
      <c r="FG16" s="327"/>
      <c r="FH16" s="327"/>
      <c r="FI16" s="327"/>
      <c r="FJ16" s="327"/>
      <c r="FK16" s="327"/>
      <c r="FL16" s="327"/>
      <c r="FM16" s="327"/>
      <c r="FN16" s="327"/>
      <c r="FO16" s="327"/>
      <c r="FP16" s="327"/>
      <c r="FQ16" s="327"/>
      <c r="FR16" s="327"/>
      <c r="FS16" s="327"/>
      <c r="FT16" s="327"/>
      <c r="FU16" s="327"/>
      <c r="FV16" s="327"/>
      <c r="FW16" s="327"/>
      <c r="FX16" s="327"/>
      <c r="FY16" s="327"/>
      <c r="FZ16" s="327"/>
      <c r="GA16" s="327"/>
      <c r="GB16" s="327"/>
      <c r="GC16" s="327"/>
      <c r="GD16" s="327"/>
      <c r="GE16" s="327"/>
      <c r="GF16" s="327"/>
      <c r="GG16" s="327"/>
      <c r="GH16" s="327"/>
      <c r="GI16" s="327"/>
      <c r="GJ16" s="327"/>
      <c r="GK16" s="327"/>
      <c r="GL16" s="327"/>
      <c r="GM16" s="327"/>
      <c r="GN16" s="327"/>
      <c r="GO16" s="327"/>
      <c r="GP16" s="327"/>
      <c r="GQ16" s="327"/>
      <c r="GR16" s="327"/>
      <c r="GS16" s="327"/>
      <c r="GT16" s="327"/>
      <c r="GU16" s="327"/>
      <c r="GV16" s="327"/>
      <c r="GW16" s="327"/>
      <c r="GX16" s="327"/>
      <c r="GY16" s="327"/>
      <c r="GZ16" s="327"/>
      <c r="HA16" s="327"/>
      <c r="HB16" s="327"/>
      <c r="HC16" s="327"/>
      <c r="HD16" s="327"/>
      <c r="HE16" s="327"/>
      <c r="HF16" s="327"/>
      <c r="HG16" s="327"/>
      <c r="HH16" s="327"/>
      <c r="HI16" s="327"/>
      <c r="HJ16" s="327"/>
      <c r="HK16" s="327"/>
      <c r="HL16" s="327"/>
      <c r="HM16" s="327"/>
      <c r="HN16" s="327"/>
      <c r="HO16" s="327"/>
      <c r="HP16" s="327"/>
      <c r="HQ16" s="327"/>
      <c r="HR16" s="327"/>
      <c r="HS16" s="327"/>
      <c r="HT16" s="327"/>
      <c r="HU16" s="327"/>
      <c r="HV16" s="327"/>
      <c r="HW16" s="327"/>
      <c r="HX16" s="327"/>
      <c r="HY16" s="327"/>
      <c r="HZ16" s="327"/>
      <c r="IA16" s="327"/>
      <c r="IB16" s="327"/>
      <c r="IC16" s="327"/>
      <c r="ID16" s="327"/>
      <c r="IE16" s="327"/>
      <c r="IF16" s="327"/>
      <c r="IG16" s="327"/>
      <c r="IH16" s="327"/>
      <c r="II16" s="327"/>
      <c r="IJ16" s="327"/>
      <c r="IK16" s="327"/>
      <c r="IL16" s="327"/>
      <c r="IM16" s="327"/>
      <c r="IN16" s="327"/>
      <c r="IO16" s="327"/>
      <c r="IP16" s="327"/>
      <c r="IQ16" s="327"/>
      <c r="IR16" s="327"/>
    </row>
    <row r="17" spans="1:252" s="473" customFormat="1" ht="15" x14ac:dyDescent="0.25">
      <c r="A17" s="337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7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/>
      <c r="BG17" s="336"/>
      <c r="BH17" s="336"/>
      <c r="BI17" s="336"/>
      <c r="BJ17" s="336"/>
      <c r="BK17" s="336"/>
      <c r="BL17" s="336"/>
      <c r="BM17" s="336"/>
      <c r="BN17" s="336"/>
      <c r="BO17" s="336"/>
      <c r="BP17" s="336"/>
      <c r="BQ17" s="336"/>
      <c r="BR17" s="336"/>
      <c r="BS17" s="336"/>
      <c r="BT17" s="336"/>
      <c r="BU17" s="336"/>
      <c r="BV17" s="336"/>
      <c r="BW17" s="336"/>
      <c r="BX17" s="336"/>
      <c r="BY17" s="336"/>
      <c r="BZ17" s="336"/>
      <c r="CA17" s="336"/>
      <c r="CB17" s="336"/>
      <c r="CC17" s="336"/>
      <c r="CD17" s="336"/>
      <c r="CE17" s="336"/>
      <c r="CF17" s="336"/>
      <c r="CG17" s="336"/>
      <c r="CH17" s="336"/>
      <c r="CI17" s="336"/>
      <c r="CJ17" s="336"/>
      <c r="CK17" s="336"/>
      <c r="CL17" s="336"/>
      <c r="CM17" s="336"/>
      <c r="CN17" s="336"/>
      <c r="CO17" s="336"/>
      <c r="CP17" s="336"/>
      <c r="CQ17" s="336"/>
      <c r="CR17" s="336"/>
      <c r="CS17" s="336"/>
      <c r="CT17" s="336"/>
      <c r="CU17" s="336"/>
      <c r="CV17" s="336"/>
      <c r="CW17" s="336"/>
      <c r="CX17" s="336"/>
      <c r="CY17" s="336"/>
      <c r="CZ17" s="336"/>
      <c r="DA17" s="336"/>
      <c r="DB17" s="336"/>
      <c r="DC17" s="336"/>
      <c r="DD17" s="336"/>
      <c r="DE17" s="336"/>
      <c r="DF17" s="336"/>
      <c r="DG17" s="336"/>
      <c r="DH17" s="336"/>
      <c r="DI17" s="336"/>
      <c r="DJ17" s="336"/>
      <c r="DK17" s="336"/>
      <c r="DL17" s="336"/>
      <c r="DM17" s="336"/>
      <c r="DN17" s="336"/>
      <c r="DO17" s="336"/>
      <c r="DP17" s="336"/>
      <c r="DQ17" s="336"/>
      <c r="DR17" s="336"/>
      <c r="DS17" s="336"/>
      <c r="DT17" s="336"/>
      <c r="DU17" s="336"/>
      <c r="DV17" s="336"/>
      <c r="DW17" s="336"/>
      <c r="DX17" s="336"/>
      <c r="DY17" s="336"/>
      <c r="DZ17" s="336"/>
      <c r="EA17" s="336"/>
      <c r="EB17" s="336"/>
      <c r="EC17" s="336"/>
      <c r="ED17" s="336"/>
      <c r="EE17" s="336"/>
      <c r="EF17" s="336"/>
      <c r="EG17" s="336"/>
      <c r="EH17" s="336"/>
      <c r="EI17" s="336"/>
      <c r="EJ17" s="336"/>
      <c r="EK17" s="336"/>
      <c r="EL17" s="336"/>
      <c r="EM17" s="336"/>
      <c r="EN17" s="336"/>
      <c r="EO17" s="336"/>
      <c r="EP17" s="336"/>
      <c r="EQ17" s="336"/>
      <c r="ER17" s="336"/>
      <c r="ES17" s="336"/>
      <c r="ET17" s="336"/>
      <c r="EU17" s="336"/>
      <c r="EV17" s="336"/>
      <c r="EW17" s="336"/>
      <c r="EX17" s="336"/>
      <c r="EY17" s="336"/>
      <c r="EZ17" s="336"/>
      <c r="FA17" s="336"/>
      <c r="FB17" s="336"/>
      <c r="FC17" s="336"/>
      <c r="FD17" s="336"/>
      <c r="FE17" s="336"/>
      <c r="FF17" s="336"/>
      <c r="FG17" s="336"/>
      <c r="FH17" s="336"/>
      <c r="FI17" s="336"/>
      <c r="FJ17" s="336"/>
      <c r="FK17" s="336"/>
      <c r="FL17" s="336"/>
      <c r="FM17" s="336"/>
      <c r="FN17" s="336"/>
      <c r="FO17" s="336"/>
      <c r="FP17" s="336"/>
      <c r="FQ17" s="336"/>
      <c r="FR17" s="336"/>
      <c r="FS17" s="336"/>
      <c r="FT17" s="336"/>
      <c r="FU17" s="336"/>
      <c r="FV17" s="336"/>
      <c r="FW17" s="336"/>
      <c r="FX17" s="336"/>
      <c r="FY17" s="336"/>
      <c r="FZ17" s="336"/>
      <c r="GA17" s="336"/>
      <c r="GB17" s="336"/>
      <c r="GC17" s="336"/>
      <c r="GD17" s="336"/>
      <c r="GE17" s="336"/>
      <c r="GF17" s="336"/>
      <c r="GG17" s="336"/>
      <c r="GH17" s="336"/>
      <c r="GI17" s="336"/>
      <c r="GJ17" s="336"/>
      <c r="GK17" s="336"/>
      <c r="GL17" s="336"/>
      <c r="GM17" s="336"/>
      <c r="GN17" s="336"/>
      <c r="GO17" s="336"/>
      <c r="GP17" s="336"/>
      <c r="GQ17" s="336"/>
      <c r="GR17" s="336"/>
      <c r="GS17" s="336"/>
      <c r="GT17" s="336"/>
      <c r="GU17" s="336"/>
      <c r="GV17" s="336"/>
      <c r="GW17" s="336"/>
      <c r="GX17" s="336"/>
      <c r="GY17" s="336"/>
      <c r="GZ17" s="336"/>
      <c r="HA17" s="336"/>
      <c r="HB17" s="336"/>
      <c r="HC17" s="336"/>
      <c r="HD17" s="336"/>
      <c r="HE17" s="336"/>
      <c r="HF17" s="336"/>
      <c r="HG17" s="336"/>
      <c r="HH17" s="336"/>
      <c r="HI17" s="336"/>
      <c r="HJ17" s="336"/>
      <c r="HK17" s="336"/>
      <c r="HL17" s="336"/>
      <c r="HM17" s="336"/>
      <c r="HN17" s="336"/>
      <c r="HO17" s="336"/>
      <c r="HP17" s="336"/>
      <c r="HQ17" s="336"/>
      <c r="HR17" s="336"/>
      <c r="HS17" s="336"/>
      <c r="HT17" s="336"/>
      <c r="HU17" s="336"/>
      <c r="HV17" s="336"/>
      <c r="HW17" s="336"/>
      <c r="HX17" s="336"/>
      <c r="HY17" s="336"/>
      <c r="HZ17" s="336"/>
      <c r="IA17" s="336"/>
      <c r="IB17" s="336"/>
      <c r="IC17" s="336"/>
      <c r="ID17" s="336"/>
      <c r="IE17" s="336"/>
      <c r="IF17" s="336"/>
      <c r="IG17" s="336"/>
      <c r="IH17" s="336"/>
      <c r="II17" s="336"/>
      <c r="IJ17" s="336"/>
      <c r="IK17" s="336"/>
      <c r="IL17" s="336"/>
      <c r="IM17" s="336"/>
      <c r="IN17" s="336"/>
      <c r="IO17" s="336"/>
      <c r="IP17" s="336"/>
      <c r="IQ17" s="336"/>
      <c r="IR17" s="336"/>
    </row>
    <row r="18" spans="1:252" s="473" customFormat="1" ht="15" x14ac:dyDescent="0.25">
      <c r="A18" s="326"/>
      <c r="B18" s="325"/>
      <c r="C18" s="340"/>
      <c r="D18" s="340"/>
      <c r="E18" s="340"/>
      <c r="F18" s="340"/>
      <c r="G18" s="340"/>
      <c r="H18" s="340"/>
      <c r="I18" s="340"/>
      <c r="J18" s="340"/>
      <c r="K18" s="340"/>
      <c r="L18" s="32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C18" s="336"/>
      <c r="BD18" s="336"/>
      <c r="BE18" s="336"/>
      <c r="BF18" s="336"/>
      <c r="BG18" s="336"/>
      <c r="BH18" s="336"/>
      <c r="BI18" s="336"/>
      <c r="BJ18" s="336"/>
      <c r="BK18" s="336"/>
      <c r="BL18" s="336"/>
      <c r="BM18" s="336"/>
      <c r="BN18" s="336"/>
      <c r="BO18" s="336"/>
      <c r="BP18" s="336"/>
      <c r="BQ18" s="336"/>
      <c r="BR18" s="336"/>
      <c r="BS18" s="336"/>
      <c r="BT18" s="336"/>
      <c r="BU18" s="336"/>
      <c r="BV18" s="336"/>
      <c r="BW18" s="336"/>
      <c r="BX18" s="336"/>
      <c r="BY18" s="336"/>
      <c r="BZ18" s="336"/>
      <c r="CA18" s="336"/>
      <c r="CB18" s="336"/>
      <c r="CC18" s="336"/>
      <c r="CD18" s="336"/>
      <c r="CE18" s="336"/>
      <c r="CF18" s="336"/>
      <c r="CG18" s="336"/>
      <c r="CH18" s="336"/>
      <c r="CI18" s="336"/>
      <c r="CJ18" s="336"/>
      <c r="CK18" s="336"/>
      <c r="CL18" s="336"/>
      <c r="CM18" s="336"/>
      <c r="CN18" s="336"/>
      <c r="CO18" s="336"/>
      <c r="CP18" s="336"/>
      <c r="CQ18" s="336"/>
      <c r="CR18" s="336"/>
      <c r="CS18" s="336"/>
      <c r="CT18" s="336"/>
      <c r="CU18" s="336"/>
      <c r="CV18" s="336"/>
      <c r="CW18" s="336"/>
      <c r="CX18" s="336"/>
      <c r="CY18" s="336"/>
      <c r="CZ18" s="336"/>
      <c r="DA18" s="336"/>
      <c r="DB18" s="336"/>
      <c r="DC18" s="336"/>
      <c r="DD18" s="336"/>
      <c r="DE18" s="336"/>
      <c r="DF18" s="336"/>
      <c r="DG18" s="336"/>
      <c r="DH18" s="336"/>
      <c r="DI18" s="336"/>
      <c r="DJ18" s="336"/>
      <c r="DK18" s="336"/>
      <c r="DL18" s="336"/>
      <c r="DM18" s="336"/>
      <c r="DN18" s="336"/>
      <c r="DO18" s="336"/>
      <c r="DP18" s="336"/>
      <c r="DQ18" s="336"/>
      <c r="DR18" s="336"/>
      <c r="DS18" s="336"/>
      <c r="DT18" s="336"/>
      <c r="DU18" s="336"/>
      <c r="DV18" s="336"/>
      <c r="DW18" s="336"/>
      <c r="DX18" s="336"/>
      <c r="DY18" s="336"/>
      <c r="DZ18" s="336"/>
      <c r="EA18" s="336"/>
      <c r="EB18" s="336"/>
      <c r="EC18" s="336"/>
      <c r="ED18" s="336"/>
      <c r="EE18" s="336"/>
      <c r="EF18" s="336"/>
      <c r="EG18" s="336"/>
      <c r="EH18" s="336"/>
      <c r="EI18" s="336"/>
      <c r="EJ18" s="336"/>
      <c r="EK18" s="336"/>
      <c r="EL18" s="336"/>
      <c r="EM18" s="336"/>
      <c r="EN18" s="336"/>
      <c r="EO18" s="336"/>
      <c r="EP18" s="336"/>
      <c r="EQ18" s="336"/>
      <c r="ER18" s="336"/>
      <c r="ES18" s="336"/>
      <c r="ET18" s="336"/>
      <c r="EU18" s="336"/>
      <c r="EV18" s="336"/>
      <c r="EW18" s="336"/>
      <c r="EX18" s="336"/>
      <c r="EY18" s="336"/>
      <c r="EZ18" s="336"/>
      <c r="FA18" s="336"/>
      <c r="FB18" s="336"/>
      <c r="FC18" s="336"/>
      <c r="FD18" s="336"/>
      <c r="FE18" s="336"/>
      <c r="FF18" s="336"/>
      <c r="FG18" s="336"/>
      <c r="FH18" s="336"/>
      <c r="FI18" s="336"/>
      <c r="FJ18" s="336"/>
      <c r="FK18" s="336"/>
      <c r="FL18" s="336"/>
      <c r="FM18" s="336"/>
      <c r="FN18" s="336"/>
      <c r="FO18" s="336"/>
      <c r="FP18" s="336"/>
      <c r="FQ18" s="336"/>
      <c r="FR18" s="336"/>
      <c r="FS18" s="336"/>
      <c r="FT18" s="336"/>
      <c r="FU18" s="336"/>
      <c r="FV18" s="336"/>
      <c r="FW18" s="336"/>
      <c r="FX18" s="336"/>
      <c r="FY18" s="336"/>
      <c r="FZ18" s="336"/>
      <c r="GA18" s="336"/>
      <c r="GB18" s="336"/>
      <c r="GC18" s="336"/>
      <c r="GD18" s="336"/>
      <c r="GE18" s="336"/>
      <c r="GF18" s="336"/>
      <c r="GG18" s="336"/>
      <c r="GH18" s="336"/>
      <c r="GI18" s="336"/>
      <c r="GJ18" s="336"/>
      <c r="GK18" s="336"/>
      <c r="GL18" s="336"/>
      <c r="GM18" s="336"/>
      <c r="GN18" s="336"/>
      <c r="GO18" s="336"/>
      <c r="GP18" s="336"/>
      <c r="GQ18" s="336"/>
      <c r="GR18" s="336"/>
      <c r="GS18" s="336"/>
      <c r="GT18" s="336"/>
      <c r="GU18" s="336"/>
      <c r="GV18" s="336"/>
      <c r="GW18" s="336"/>
      <c r="GX18" s="336"/>
      <c r="GY18" s="336"/>
      <c r="GZ18" s="336"/>
      <c r="HA18" s="336"/>
      <c r="HB18" s="336"/>
      <c r="HC18" s="336"/>
      <c r="HD18" s="336"/>
      <c r="HE18" s="336"/>
      <c r="HF18" s="336"/>
      <c r="HG18" s="336"/>
      <c r="HH18" s="336"/>
      <c r="HI18" s="336"/>
      <c r="HJ18" s="336"/>
      <c r="HK18" s="336"/>
      <c r="HL18" s="336"/>
      <c r="HM18" s="336"/>
      <c r="HN18" s="336"/>
      <c r="HO18" s="336"/>
      <c r="HP18" s="336"/>
      <c r="HQ18" s="336"/>
      <c r="HR18" s="336"/>
      <c r="HS18" s="336"/>
      <c r="HT18" s="336"/>
      <c r="HU18" s="336"/>
      <c r="HV18" s="336"/>
      <c r="HW18" s="336"/>
      <c r="HX18" s="336"/>
      <c r="HY18" s="336"/>
      <c r="HZ18" s="336"/>
      <c r="IA18" s="336"/>
      <c r="IB18" s="336"/>
      <c r="IC18" s="336"/>
      <c r="ID18" s="336"/>
      <c r="IE18" s="336"/>
      <c r="IF18" s="336"/>
      <c r="IG18" s="336"/>
      <c r="IH18" s="336"/>
      <c r="II18" s="336"/>
      <c r="IJ18" s="336"/>
      <c r="IK18" s="336"/>
      <c r="IL18" s="336"/>
      <c r="IM18" s="336"/>
      <c r="IN18" s="336"/>
      <c r="IO18" s="336"/>
      <c r="IP18" s="336"/>
      <c r="IQ18" s="336"/>
      <c r="IR18" s="336"/>
    </row>
    <row r="19" spans="1:252" s="473" customFormat="1" ht="12.75" customHeight="1" x14ac:dyDescent="0.25">
      <c r="A19" s="326"/>
      <c r="B19" s="325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/>
      <c r="BG19" s="336"/>
      <c r="BH19" s="336"/>
      <c r="BI19" s="336"/>
      <c r="BJ19" s="336"/>
      <c r="BK19" s="336"/>
      <c r="BL19" s="336"/>
      <c r="BM19" s="336"/>
      <c r="BN19" s="336"/>
      <c r="BO19" s="336"/>
      <c r="BP19" s="336"/>
      <c r="BQ19" s="336"/>
      <c r="BR19" s="336"/>
      <c r="BS19" s="336"/>
      <c r="BT19" s="336"/>
      <c r="BU19" s="336"/>
      <c r="BV19" s="336"/>
      <c r="BW19" s="336"/>
      <c r="BX19" s="336"/>
      <c r="BY19" s="336"/>
      <c r="BZ19" s="336"/>
      <c r="CA19" s="336"/>
      <c r="CB19" s="336"/>
      <c r="CC19" s="336"/>
      <c r="CD19" s="336"/>
      <c r="CE19" s="336"/>
      <c r="CF19" s="336"/>
      <c r="CG19" s="336"/>
      <c r="CH19" s="336"/>
      <c r="CI19" s="336"/>
      <c r="CJ19" s="336"/>
      <c r="CK19" s="336"/>
      <c r="CL19" s="336"/>
      <c r="CM19" s="336"/>
      <c r="CN19" s="336"/>
      <c r="CO19" s="336"/>
      <c r="CP19" s="336"/>
      <c r="CQ19" s="336"/>
      <c r="CR19" s="336"/>
      <c r="CS19" s="336"/>
      <c r="CT19" s="336"/>
      <c r="CU19" s="336"/>
      <c r="CV19" s="336"/>
      <c r="CW19" s="336"/>
      <c r="CX19" s="336"/>
      <c r="CY19" s="336"/>
      <c r="CZ19" s="336"/>
      <c r="DA19" s="336"/>
      <c r="DB19" s="336"/>
      <c r="DC19" s="336"/>
      <c r="DD19" s="336"/>
      <c r="DE19" s="336"/>
      <c r="DF19" s="336"/>
      <c r="DG19" s="336"/>
      <c r="DH19" s="336"/>
      <c r="DI19" s="336"/>
      <c r="DJ19" s="336"/>
      <c r="DK19" s="336"/>
      <c r="DL19" s="336"/>
      <c r="DM19" s="336"/>
      <c r="DN19" s="336"/>
      <c r="DO19" s="336"/>
      <c r="DP19" s="336"/>
      <c r="DQ19" s="336"/>
      <c r="DR19" s="336"/>
      <c r="DS19" s="336"/>
      <c r="DT19" s="336"/>
      <c r="DU19" s="336"/>
      <c r="DV19" s="336"/>
      <c r="DW19" s="336"/>
      <c r="DX19" s="336"/>
      <c r="DY19" s="336"/>
      <c r="DZ19" s="336"/>
      <c r="EA19" s="336"/>
      <c r="EB19" s="336"/>
      <c r="EC19" s="336"/>
      <c r="ED19" s="336"/>
      <c r="EE19" s="336"/>
      <c r="EF19" s="336"/>
      <c r="EG19" s="336"/>
      <c r="EH19" s="336"/>
      <c r="EI19" s="336"/>
      <c r="EJ19" s="336"/>
      <c r="EK19" s="336"/>
      <c r="EL19" s="336"/>
      <c r="EM19" s="336"/>
      <c r="EN19" s="336"/>
      <c r="EO19" s="336"/>
      <c r="EP19" s="336"/>
      <c r="EQ19" s="336"/>
      <c r="ER19" s="336"/>
      <c r="ES19" s="336"/>
      <c r="ET19" s="336"/>
      <c r="EU19" s="336"/>
      <c r="EV19" s="336"/>
      <c r="EW19" s="336"/>
      <c r="EX19" s="336"/>
      <c r="EY19" s="336"/>
      <c r="EZ19" s="336"/>
      <c r="FA19" s="336"/>
      <c r="FB19" s="336"/>
      <c r="FC19" s="336"/>
      <c r="FD19" s="336"/>
      <c r="FE19" s="336"/>
      <c r="FF19" s="336"/>
      <c r="FG19" s="336"/>
      <c r="FH19" s="336"/>
      <c r="FI19" s="336"/>
      <c r="FJ19" s="336"/>
      <c r="FK19" s="336"/>
      <c r="FL19" s="336"/>
      <c r="FM19" s="336"/>
      <c r="FN19" s="336"/>
      <c r="FO19" s="336"/>
      <c r="FP19" s="336"/>
      <c r="FQ19" s="336"/>
      <c r="FR19" s="336"/>
      <c r="FS19" s="336"/>
      <c r="FT19" s="336"/>
      <c r="FU19" s="336"/>
      <c r="FV19" s="336"/>
      <c r="FW19" s="336"/>
      <c r="FX19" s="336"/>
      <c r="FY19" s="336"/>
      <c r="FZ19" s="336"/>
      <c r="GA19" s="336"/>
      <c r="GB19" s="336"/>
      <c r="GC19" s="336"/>
      <c r="GD19" s="336"/>
      <c r="GE19" s="336"/>
      <c r="GF19" s="336"/>
      <c r="GG19" s="336"/>
      <c r="GH19" s="336"/>
      <c r="GI19" s="336"/>
      <c r="GJ19" s="336"/>
      <c r="GK19" s="336"/>
      <c r="GL19" s="336"/>
      <c r="GM19" s="336"/>
      <c r="GN19" s="336"/>
      <c r="GO19" s="336"/>
      <c r="GP19" s="336"/>
      <c r="GQ19" s="336"/>
      <c r="GR19" s="336"/>
      <c r="GS19" s="336"/>
      <c r="GT19" s="336"/>
      <c r="GU19" s="336"/>
      <c r="GV19" s="336"/>
      <c r="GW19" s="336"/>
      <c r="GX19" s="336"/>
      <c r="GY19" s="336"/>
      <c r="GZ19" s="336"/>
      <c r="HA19" s="336"/>
      <c r="HB19" s="336"/>
      <c r="HC19" s="336"/>
      <c r="HD19" s="336"/>
      <c r="HE19" s="336"/>
      <c r="HF19" s="336"/>
      <c r="HG19" s="336"/>
      <c r="HH19" s="336"/>
      <c r="HI19" s="336"/>
      <c r="HJ19" s="336"/>
      <c r="HK19" s="336"/>
      <c r="HL19" s="336"/>
      <c r="HM19" s="336"/>
      <c r="HN19" s="336"/>
      <c r="HO19" s="336"/>
      <c r="HP19" s="336"/>
      <c r="HQ19" s="336"/>
      <c r="HR19" s="336"/>
      <c r="HS19" s="336"/>
      <c r="HT19" s="336"/>
      <c r="HU19" s="336"/>
      <c r="HV19" s="336"/>
      <c r="HW19" s="336"/>
      <c r="HX19" s="336"/>
      <c r="HY19" s="336"/>
      <c r="HZ19" s="336"/>
      <c r="IA19" s="336"/>
      <c r="IB19" s="336"/>
      <c r="IC19" s="336"/>
      <c r="ID19" s="336"/>
      <c r="IE19" s="336"/>
      <c r="IF19" s="336"/>
      <c r="IG19" s="336"/>
      <c r="IH19" s="336"/>
      <c r="II19" s="336"/>
      <c r="IJ19" s="336"/>
      <c r="IK19" s="336"/>
      <c r="IL19" s="336"/>
      <c r="IM19" s="336"/>
      <c r="IN19" s="336"/>
      <c r="IO19" s="336"/>
      <c r="IP19" s="336"/>
      <c r="IQ19" s="336"/>
      <c r="IR19" s="336"/>
    </row>
    <row r="20" spans="1:252" s="473" customFormat="1" ht="12.75" customHeight="1" x14ac:dyDescent="0.25">
      <c r="A20" s="326"/>
      <c r="B20" s="325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  <c r="BP20" s="326"/>
      <c r="BQ20" s="326"/>
      <c r="BR20" s="326"/>
      <c r="BS20" s="326"/>
      <c r="BT20" s="326"/>
      <c r="BU20" s="326"/>
      <c r="BV20" s="326"/>
      <c r="BW20" s="326"/>
      <c r="BX20" s="326"/>
      <c r="BY20" s="326"/>
      <c r="BZ20" s="326"/>
      <c r="CA20" s="326"/>
      <c r="CB20" s="326"/>
      <c r="CC20" s="326"/>
      <c r="CD20" s="326"/>
      <c r="CE20" s="326"/>
      <c r="CF20" s="326"/>
      <c r="CG20" s="326"/>
      <c r="CH20" s="326"/>
      <c r="CI20" s="326"/>
      <c r="CJ20" s="326"/>
      <c r="CK20" s="326"/>
      <c r="CL20" s="326"/>
      <c r="CM20" s="326"/>
      <c r="CN20" s="326"/>
      <c r="CO20" s="326"/>
      <c r="CP20" s="326"/>
      <c r="CQ20" s="326"/>
      <c r="CR20" s="326"/>
      <c r="CS20" s="326"/>
      <c r="CT20" s="326"/>
      <c r="CU20" s="326"/>
      <c r="CV20" s="326"/>
      <c r="CW20" s="326"/>
      <c r="CX20" s="326"/>
      <c r="CY20" s="326"/>
      <c r="CZ20" s="326"/>
      <c r="DA20" s="326"/>
      <c r="DB20" s="326"/>
      <c r="DC20" s="326"/>
      <c r="DD20" s="326"/>
      <c r="DE20" s="326"/>
      <c r="DF20" s="326"/>
      <c r="DG20" s="326"/>
      <c r="DH20" s="326"/>
      <c r="DI20" s="326"/>
      <c r="DJ20" s="326"/>
      <c r="DK20" s="326"/>
      <c r="DL20" s="326"/>
      <c r="DM20" s="326"/>
      <c r="DN20" s="326"/>
      <c r="DO20" s="326"/>
      <c r="DP20" s="326"/>
      <c r="DQ20" s="326"/>
      <c r="DR20" s="326"/>
      <c r="DS20" s="326"/>
      <c r="DT20" s="326"/>
      <c r="DU20" s="326"/>
      <c r="DV20" s="326"/>
      <c r="DW20" s="326"/>
      <c r="DX20" s="326"/>
      <c r="DY20" s="326"/>
      <c r="DZ20" s="326"/>
      <c r="EA20" s="326"/>
      <c r="EB20" s="326"/>
      <c r="EC20" s="326"/>
      <c r="ED20" s="326"/>
      <c r="EE20" s="326"/>
      <c r="EF20" s="326"/>
      <c r="EG20" s="326"/>
      <c r="EH20" s="326"/>
      <c r="EI20" s="326"/>
      <c r="EJ20" s="326"/>
      <c r="EK20" s="326"/>
      <c r="EL20" s="326"/>
      <c r="EM20" s="326"/>
      <c r="EN20" s="326"/>
      <c r="EO20" s="326"/>
      <c r="EP20" s="326"/>
      <c r="EQ20" s="326"/>
      <c r="ER20" s="326"/>
      <c r="ES20" s="326"/>
      <c r="ET20" s="326"/>
      <c r="EU20" s="326"/>
      <c r="EV20" s="326"/>
      <c r="EW20" s="326"/>
      <c r="EX20" s="326"/>
      <c r="EY20" s="326"/>
      <c r="EZ20" s="326"/>
      <c r="FA20" s="326"/>
      <c r="FB20" s="326"/>
      <c r="FC20" s="326"/>
      <c r="FD20" s="326"/>
      <c r="FE20" s="326"/>
      <c r="FF20" s="326"/>
      <c r="FG20" s="326"/>
      <c r="FH20" s="326"/>
      <c r="FI20" s="326"/>
      <c r="FJ20" s="326"/>
      <c r="FK20" s="326"/>
      <c r="FL20" s="326"/>
      <c r="FM20" s="326"/>
      <c r="FN20" s="326"/>
      <c r="FO20" s="326"/>
      <c r="FP20" s="326"/>
      <c r="FQ20" s="326"/>
      <c r="FR20" s="326"/>
      <c r="FS20" s="326"/>
      <c r="FT20" s="326"/>
      <c r="FU20" s="326"/>
      <c r="FV20" s="326"/>
      <c r="FW20" s="326"/>
      <c r="FX20" s="326"/>
      <c r="FY20" s="326"/>
      <c r="FZ20" s="326"/>
      <c r="GA20" s="326"/>
      <c r="GB20" s="326"/>
      <c r="GC20" s="326"/>
      <c r="GD20" s="326"/>
      <c r="GE20" s="326"/>
      <c r="GF20" s="326"/>
      <c r="GG20" s="326"/>
      <c r="GH20" s="326"/>
      <c r="GI20" s="326"/>
      <c r="GJ20" s="326"/>
      <c r="GK20" s="326"/>
      <c r="GL20" s="326"/>
      <c r="GM20" s="326"/>
      <c r="GN20" s="326"/>
      <c r="GO20" s="326"/>
      <c r="GP20" s="326"/>
      <c r="GQ20" s="326"/>
      <c r="GR20" s="326"/>
      <c r="GS20" s="326"/>
      <c r="GT20" s="326"/>
      <c r="GU20" s="326"/>
      <c r="GV20" s="326"/>
      <c r="GW20" s="326"/>
      <c r="GX20" s="326"/>
      <c r="GY20" s="326"/>
      <c r="GZ20" s="326"/>
      <c r="HA20" s="326"/>
      <c r="HB20" s="326"/>
      <c r="HC20" s="326"/>
      <c r="HD20" s="326"/>
      <c r="HE20" s="326"/>
      <c r="HF20" s="326"/>
      <c r="HG20" s="326"/>
      <c r="HH20" s="326"/>
      <c r="HI20" s="326"/>
      <c r="HJ20" s="326"/>
      <c r="HK20" s="326"/>
      <c r="HL20" s="326"/>
      <c r="HM20" s="326"/>
      <c r="HN20" s="326"/>
      <c r="HO20" s="326"/>
      <c r="HP20" s="326"/>
      <c r="HQ20" s="326"/>
      <c r="HR20" s="326"/>
      <c r="HS20" s="326"/>
      <c r="HT20" s="326"/>
      <c r="HU20" s="326"/>
      <c r="HV20" s="326"/>
      <c r="HW20" s="326"/>
      <c r="HX20" s="326"/>
      <c r="HY20" s="326"/>
      <c r="HZ20" s="326"/>
      <c r="IA20" s="326"/>
      <c r="IB20" s="326"/>
      <c r="IC20" s="326"/>
      <c r="ID20" s="326"/>
      <c r="IE20" s="326"/>
      <c r="IF20" s="326"/>
      <c r="IG20" s="326"/>
      <c r="IH20" s="326"/>
      <c r="II20" s="326"/>
      <c r="IJ20" s="326"/>
      <c r="IK20" s="326"/>
      <c r="IL20" s="326"/>
      <c r="IM20" s="326"/>
      <c r="IN20" s="326"/>
      <c r="IO20" s="326"/>
      <c r="IP20" s="326"/>
      <c r="IQ20" s="326"/>
      <c r="IR20" s="326"/>
    </row>
    <row r="21" spans="1:252" s="473" customFormat="1" ht="12.75" customHeight="1" x14ac:dyDescent="0.25">
      <c r="A21" s="326"/>
      <c r="B21" s="325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  <c r="BZ21" s="326"/>
      <c r="CA21" s="326"/>
      <c r="CB21" s="326"/>
      <c r="CC21" s="326"/>
      <c r="CD21" s="326"/>
      <c r="CE21" s="326"/>
      <c r="CF21" s="326"/>
      <c r="CG21" s="326"/>
      <c r="CH21" s="326"/>
      <c r="CI21" s="326"/>
      <c r="CJ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</row>
    <row r="22" spans="1:252" s="336" customFormat="1" ht="12.75" customHeight="1" x14ac:dyDescent="0.2">
      <c r="A22" s="62"/>
      <c r="B22" s="62"/>
      <c r="C22" s="63"/>
      <c r="D22" s="64"/>
      <c r="E22" s="65"/>
      <c r="F22" s="65"/>
      <c r="G22" s="66"/>
      <c r="H22" s="66"/>
      <c r="I22" s="66"/>
      <c r="J22" s="66"/>
      <c r="K22" s="66"/>
      <c r="L22" s="66"/>
      <c r="M22" s="335"/>
      <c r="N22" s="335"/>
    </row>
    <row r="23" spans="1:252" s="336" customFormat="1" ht="12.75" customHeight="1" x14ac:dyDescent="0.2">
      <c r="A23" s="62"/>
      <c r="B23" s="62"/>
      <c r="C23" s="63"/>
      <c r="D23" s="64"/>
      <c r="E23" s="65"/>
      <c r="F23" s="65"/>
      <c r="G23" s="66"/>
      <c r="H23" s="66"/>
      <c r="I23" s="66"/>
      <c r="J23" s="66"/>
      <c r="K23" s="66"/>
      <c r="L23" s="66"/>
      <c r="M23" s="335"/>
      <c r="N23" s="335"/>
    </row>
    <row r="24" spans="1:252" s="336" customFormat="1" ht="12.75" customHeight="1" x14ac:dyDescent="0.2">
      <c r="A24" s="62"/>
      <c r="B24" s="62"/>
      <c r="C24" s="63"/>
      <c r="D24" s="64"/>
      <c r="E24" s="65"/>
      <c r="F24" s="65"/>
      <c r="G24" s="66"/>
      <c r="H24" s="66"/>
      <c r="I24" s="66"/>
      <c r="J24" s="66"/>
      <c r="K24" s="66"/>
      <c r="L24" s="66"/>
      <c r="M24" s="335"/>
      <c r="N24" s="335"/>
    </row>
    <row r="25" spans="1:252" s="336" customFormat="1" ht="12.75" customHeight="1" x14ac:dyDescent="0.2">
      <c r="A25" s="62"/>
      <c r="B25" s="62"/>
      <c r="C25" s="63"/>
      <c r="D25" s="64"/>
      <c r="E25" s="65"/>
      <c r="F25" s="65"/>
      <c r="G25" s="66"/>
      <c r="H25" s="66"/>
      <c r="I25" s="66"/>
      <c r="J25" s="66"/>
      <c r="K25" s="66"/>
      <c r="L25" s="66"/>
      <c r="M25" s="335"/>
      <c r="N25" s="335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7"/>
  <sheetViews>
    <sheetView zoomScaleNormal="100" workbookViewId="0"/>
  </sheetViews>
  <sheetFormatPr defaultColWidth="11.42578125" defaultRowHeight="11.25" x14ac:dyDescent="0.25"/>
  <cols>
    <col min="1" max="1" width="7.28515625" style="195" customWidth="1"/>
    <col min="2" max="2" width="25.28515625" style="195" bestFit="1" customWidth="1"/>
    <col min="3" max="3" width="11.7109375" style="195" customWidth="1"/>
    <col min="4" max="4" width="11.42578125" style="195" customWidth="1"/>
    <col min="5" max="11" width="11.7109375" style="195" customWidth="1"/>
    <col min="12" max="12" width="9.140625" style="195" customWidth="1"/>
    <col min="13" max="16384" width="11.42578125" style="195"/>
  </cols>
  <sheetData>
    <row r="1" spans="1:70" ht="12.75" customHeight="1" x14ac:dyDescent="0.25">
      <c r="A1" s="197" t="s">
        <v>0</v>
      </c>
    </row>
    <row r="2" spans="1:70" ht="12.75" customHeight="1" x14ac:dyDescent="0.25">
      <c r="A2" s="203" t="s">
        <v>337</v>
      </c>
      <c r="E2" s="209"/>
    </row>
    <row r="3" spans="1:70" ht="12.75" customHeight="1" x14ac:dyDescent="0.25">
      <c r="A3" s="82" t="s">
        <v>7</v>
      </c>
      <c r="B3" s="198"/>
      <c r="C3" s="199"/>
      <c r="D3" s="199"/>
      <c r="E3" s="199"/>
      <c r="F3" s="200"/>
      <c r="G3" s="200"/>
      <c r="H3" s="200"/>
      <c r="I3" s="199"/>
      <c r="J3" s="199"/>
      <c r="K3" s="199"/>
      <c r="L3" s="201"/>
      <c r="M3" s="201"/>
      <c r="N3" s="201"/>
      <c r="O3" s="201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</row>
    <row r="4" spans="1:70" ht="12.75" customHeight="1" x14ac:dyDescent="0.25">
      <c r="A4" s="204"/>
      <c r="B4" s="205"/>
      <c r="C4" s="199"/>
      <c r="D4" s="199"/>
      <c r="E4" s="199"/>
      <c r="F4" s="199"/>
      <c r="G4" s="199"/>
      <c r="H4" s="199"/>
      <c r="I4" s="206"/>
      <c r="J4" s="206"/>
      <c r="K4" s="206"/>
      <c r="L4" s="201"/>
      <c r="M4" s="201"/>
      <c r="N4" s="201"/>
      <c r="O4" s="201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</row>
    <row r="5" spans="1:70" ht="45" x14ac:dyDescent="0.25">
      <c r="A5" s="67" t="s">
        <v>13</v>
      </c>
      <c r="B5" s="68" t="s">
        <v>14</v>
      </c>
      <c r="C5" s="67" t="s">
        <v>324</v>
      </c>
      <c r="D5" s="67" t="s">
        <v>40</v>
      </c>
      <c r="E5" s="67" t="s">
        <v>308</v>
      </c>
      <c r="F5" s="67" t="s">
        <v>325</v>
      </c>
      <c r="G5" s="67" t="s">
        <v>15</v>
      </c>
      <c r="H5" s="67" t="s">
        <v>16</v>
      </c>
      <c r="I5" s="67" t="s">
        <v>17</v>
      </c>
      <c r="J5" s="67" t="s">
        <v>18</v>
      </c>
      <c r="K5" s="67" t="s">
        <v>19</v>
      </c>
      <c r="L5" s="184"/>
      <c r="M5" s="184"/>
      <c r="N5" s="184"/>
      <c r="O5" s="184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</row>
    <row r="6" spans="1:70" ht="12.75" customHeight="1" x14ac:dyDescent="0.25">
      <c r="A6" s="354">
        <v>1</v>
      </c>
      <c r="B6" s="355">
        <v>2</v>
      </c>
      <c r="C6" s="354">
        <v>3</v>
      </c>
      <c r="D6" s="354">
        <v>4</v>
      </c>
      <c r="E6" s="354">
        <v>5</v>
      </c>
      <c r="F6" s="354">
        <v>6</v>
      </c>
      <c r="G6" s="354">
        <v>7</v>
      </c>
      <c r="H6" s="354">
        <v>8</v>
      </c>
      <c r="I6" s="354">
        <v>9</v>
      </c>
      <c r="J6" s="354">
        <v>10</v>
      </c>
      <c r="K6" s="354">
        <v>11</v>
      </c>
      <c r="L6" s="382"/>
      <c r="M6" s="382"/>
      <c r="N6" s="382"/>
      <c r="O6" s="383"/>
      <c r="P6" s="384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</row>
    <row r="7" spans="1:70" ht="12.75" customHeight="1" x14ac:dyDescent="0.25">
      <c r="A7" s="356">
        <v>1</v>
      </c>
      <c r="B7" s="357" t="s">
        <v>326</v>
      </c>
      <c r="C7" s="385">
        <v>8907946</v>
      </c>
      <c r="D7" s="378">
        <v>0.11924367018922609</v>
      </c>
      <c r="E7" s="229">
        <v>-3.5878878898271724E-2</v>
      </c>
      <c r="F7" s="386">
        <v>21009</v>
      </c>
      <c r="G7" s="358">
        <v>6000000</v>
      </c>
      <c r="H7" s="359">
        <v>8154664</v>
      </c>
      <c r="I7" s="360">
        <v>1.2676578913624112</v>
      </c>
      <c r="J7" s="360">
        <v>1.2676578913624112</v>
      </c>
      <c r="K7" s="360">
        <v>1.2676578913624112</v>
      </c>
      <c r="L7" s="382"/>
      <c r="M7" s="387"/>
      <c r="N7" s="387"/>
      <c r="O7" s="383"/>
      <c r="P7" s="384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</row>
    <row r="8" spans="1:70" s="169" customFormat="1" ht="12.75" customHeight="1" x14ac:dyDescent="0.25">
      <c r="A8" s="69">
        <v>2</v>
      </c>
      <c r="B8" s="70" t="s">
        <v>327</v>
      </c>
      <c r="C8" s="207">
        <v>1428378.05</v>
      </c>
      <c r="D8" s="379">
        <v>1.9120574047005887E-2</v>
      </c>
      <c r="E8" s="239">
        <v>-0.48468352839291096</v>
      </c>
      <c r="F8" s="71">
        <v>-1319333.8999999999</v>
      </c>
      <c r="G8" s="71">
        <v>1000000</v>
      </c>
      <c r="H8" s="361">
        <v>1254722.6500000001</v>
      </c>
      <c r="I8" s="362">
        <v>0.10422483971689388</v>
      </c>
      <c r="J8" s="362">
        <v>0.10422483971689388</v>
      </c>
      <c r="K8" s="362">
        <v>0.10422483971689388</v>
      </c>
      <c r="L8" s="382"/>
      <c r="M8" s="382"/>
      <c r="N8" s="387"/>
      <c r="O8" s="383"/>
      <c r="P8" s="384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</row>
    <row r="9" spans="1:70" ht="12.75" customHeight="1" x14ac:dyDescent="0.25">
      <c r="A9" s="69">
        <v>3</v>
      </c>
      <c r="B9" s="363" t="s">
        <v>328</v>
      </c>
      <c r="C9" s="388">
        <v>7318473</v>
      </c>
      <c r="D9" s="380">
        <v>9.7966644690117802E-2</v>
      </c>
      <c r="E9" s="239">
        <v>-0.11206845196750026</v>
      </c>
      <c r="F9" s="71">
        <v>-440663</v>
      </c>
      <c r="G9" s="364">
        <v>1000000</v>
      </c>
      <c r="H9" s="359">
        <v>1630885</v>
      </c>
      <c r="I9" s="365">
        <v>0.37509999999999999</v>
      </c>
      <c r="J9" s="365">
        <v>0.37509999999999999</v>
      </c>
      <c r="K9" s="365">
        <v>0.37509999999999999</v>
      </c>
      <c r="L9" s="382"/>
      <c r="M9" s="387"/>
      <c r="N9" s="387"/>
      <c r="O9" s="383"/>
      <c r="P9" s="384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</row>
    <row r="10" spans="1:70" s="169" customFormat="1" ht="12.75" customHeight="1" x14ac:dyDescent="0.25">
      <c r="A10" s="69">
        <v>4</v>
      </c>
      <c r="B10" s="70" t="s">
        <v>329</v>
      </c>
      <c r="C10" s="388">
        <v>3715725</v>
      </c>
      <c r="D10" s="380">
        <v>4.9739489486562011E-2</v>
      </c>
      <c r="E10" s="239">
        <v>6.7664050562059264E-2</v>
      </c>
      <c r="F10" s="389">
        <v>145486</v>
      </c>
      <c r="G10" s="71">
        <v>1000000</v>
      </c>
      <c r="H10" s="359">
        <v>2253630.98</v>
      </c>
      <c r="I10" s="366">
        <v>0.18462226499096621</v>
      </c>
      <c r="J10" s="366">
        <v>0.18462226499096621</v>
      </c>
      <c r="K10" s="366">
        <v>0.18462226499096621</v>
      </c>
      <c r="L10" s="382"/>
      <c r="M10" s="382"/>
      <c r="N10" s="387"/>
      <c r="O10" s="383"/>
      <c r="P10" s="384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</row>
    <row r="11" spans="1:70" ht="12.75" customHeight="1" x14ac:dyDescent="0.25">
      <c r="A11" s="69">
        <v>5</v>
      </c>
      <c r="B11" s="70" t="s">
        <v>309</v>
      </c>
      <c r="C11" s="390">
        <v>2252208</v>
      </c>
      <c r="D11" s="380">
        <v>3.0148537940119589E-2</v>
      </c>
      <c r="E11" s="239">
        <v>-0.19997215080339958</v>
      </c>
      <c r="F11" s="208">
        <v>-432106</v>
      </c>
      <c r="G11" s="364">
        <v>1000000</v>
      </c>
      <c r="H11" s="359">
        <v>1492977.66</v>
      </c>
      <c r="I11" s="367">
        <v>0.22464336988152955</v>
      </c>
      <c r="J11" s="367">
        <v>0.22464336988152955</v>
      </c>
      <c r="K11" s="367">
        <v>0.22464336988152955</v>
      </c>
      <c r="L11" s="382"/>
      <c r="M11" s="387"/>
      <c r="N11" s="387"/>
      <c r="O11" s="383"/>
      <c r="P11" s="384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</row>
    <row r="12" spans="1:70" s="169" customFormat="1" ht="12.75" customHeight="1" x14ac:dyDescent="0.25">
      <c r="A12" s="69">
        <v>6</v>
      </c>
      <c r="B12" s="70" t="s">
        <v>310</v>
      </c>
      <c r="C12" s="368">
        <v>45928587</v>
      </c>
      <c r="D12" s="380">
        <v>0.6148098877659538</v>
      </c>
      <c r="E12" s="239">
        <v>-0.44723139620069113</v>
      </c>
      <c r="F12" s="208">
        <v>2578604</v>
      </c>
      <c r="G12" s="71">
        <v>6000000</v>
      </c>
      <c r="H12" s="369">
        <v>7721101.8799999999</v>
      </c>
      <c r="I12" s="370">
        <v>0.12684503838071917</v>
      </c>
      <c r="J12" s="370">
        <v>0.12684503838071917</v>
      </c>
      <c r="K12" s="370">
        <v>0.12684503838071917</v>
      </c>
      <c r="L12" s="382"/>
      <c r="M12" s="382"/>
      <c r="N12" s="387"/>
      <c r="O12" s="383"/>
      <c r="P12" s="384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</row>
    <row r="13" spans="1:70" s="169" customFormat="1" ht="12.75" customHeight="1" x14ac:dyDescent="0.25">
      <c r="A13" s="69">
        <v>7</v>
      </c>
      <c r="B13" s="135" t="s">
        <v>311</v>
      </c>
      <c r="C13" s="371">
        <v>5152405.05</v>
      </c>
      <c r="D13" s="380">
        <v>6.8971195881014885E-2</v>
      </c>
      <c r="E13" s="239">
        <v>-8.2196192203105853E-2</v>
      </c>
      <c r="F13" s="391">
        <v>-438931.66</v>
      </c>
      <c r="G13" s="372" t="s">
        <v>131</v>
      </c>
      <c r="H13" s="373" t="s">
        <v>131</v>
      </c>
      <c r="I13" s="373" t="s">
        <v>131</v>
      </c>
      <c r="J13" s="373" t="s">
        <v>131</v>
      </c>
      <c r="K13" s="373" t="s">
        <v>131</v>
      </c>
      <c r="L13" s="382"/>
      <c r="M13" s="382"/>
      <c r="N13" s="387"/>
      <c r="O13" s="383"/>
      <c r="P13" s="384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</row>
    <row r="14" spans="1:70" s="209" customFormat="1" ht="12.75" customHeight="1" x14ac:dyDescent="0.25">
      <c r="A14" s="72"/>
      <c r="B14" s="72" t="s">
        <v>20</v>
      </c>
      <c r="C14" s="88">
        <f>SUM(C7:C13)</f>
        <v>74703722.099999994</v>
      </c>
      <c r="D14" s="381"/>
      <c r="E14" s="381">
        <v>-0.35181694206905351</v>
      </c>
      <c r="F14" s="73">
        <f>SUM(F7:F13)</f>
        <v>114064.44000000012</v>
      </c>
      <c r="G14" s="14"/>
      <c r="H14" s="73"/>
      <c r="I14" s="14"/>
      <c r="J14" s="14"/>
      <c r="K14" s="14"/>
      <c r="L14" s="185"/>
      <c r="M14" s="185"/>
      <c r="N14" s="185"/>
      <c r="O14" s="185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</row>
    <row r="15" spans="1:70" s="209" customFormat="1" ht="12.75" customHeight="1" x14ac:dyDescent="0.25">
      <c r="A15" s="74"/>
      <c r="B15" s="74"/>
      <c r="C15" s="75"/>
      <c r="D15" s="374"/>
      <c r="E15" s="375"/>
      <c r="F15" s="376"/>
      <c r="G15" s="377"/>
      <c r="H15" s="75"/>
      <c r="I15" s="76"/>
      <c r="J15" s="76"/>
      <c r="K15" s="76"/>
      <c r="L15" s="185"/>
      <c r="M15" s="185"/>
      <c r="N15" s="185"/>
      <c r="O15" s="185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</row>
    <row r="16" spans="1:70" s="209" customFormat="1" ht="12.75" customHeight="1" x14ac:dyDescent="0.25">
      <c r="A16" s="74"/>
      <c r="B16" s="74"/>
      <c r="C16" s="75"/>
      <c r="D16" s="374"/>
      <c r="E16" s="374"/>
      <c r="F16" s="376"/>
      <c r="G16" s="376"/>
      <c r="H16" s="75"/>
      <c r="I16" s="76"/>
      <c r="J16" s="76"/>
      <c r="K16" s="76"/>
      <c r="L16" s="185"/>
      <c r="M16" s="185"/>
      <c r="N16" s="185"/>
      <c r="O16" s="185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</row>
    <row r="17" spans="1:70" ht="12.75" customHeight="1" x14ac:dyDescent="0.25">
      <c r="A17" s="392" t="s">
        <v>8</v>
      </c>
      <c r="B17" s="393"/>
      <c r="C17" s="210"/>
      <c r="D17" s="210"/>
      <c r="E17" s="210"/>
      <c r="F17" s="210"/>
      <c r="G17" s="210"/>
      <c r="H17" s="210"/>
      <c r="I17" s="210"/>
      <c r="J17" s="210"/>
      <c r="K17" s="210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</row>
    <row r="18" spans="1:70" x14ac:dyDescent="0.25">
      <c r="A18" s="211" t="s">
        <v>330</v>
      </c>
      <c r="B18" s="77"/>
      <c r="C18" s="210"/>
      <c r="D18" s="210"/>
      <c r="E18" s="212"/>
      <c r="F18" s="213"/>
      <c r="G18" s="213"/>
      <c r="H18" s="213"/>
      <c r="I18" s="212"/>
      <c r="J18" s="212"/>
      <c r="K18" s="212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</row>
    <row r="19" spans="1:70" x14ac:dyDescent="0.25">
      <c r="A19" s="211" t="s">
        <v>331</v>
      </c>
      <c r="B19" s="214"/>
      <c r="C19" s="215"/>
      <c r="D19" s="210"/>
      <c r="E19" s="212"/>
      <c r="F19" s="212"/>
      <c r="G19" s="212"/>
      <c r="H19" s="212"/>
      <c r="I19" s="212"/>
      <c r="J19" s="212"/>
      <c r="K19" s="212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</row>
    <row r="20" spans="1:70" ht="12.75" x14ac:dyDescent="0.25">
      <c r="A20" s="211" t="s">
        <v>332</v>
      </c>
      <c r="B20" s="214"/>
      <c r="C20" s="215"/>
      <c r="D20" s="210"/>
      <c r="E20" s="394"/>
      <c r="F20" s="212"/>
      <c r="G20" s="212"/>
      <c r="H20" s="212"/>
      <c r="I20" s="212"/>
      <c r="J20" s="212"/>
      <c r="K20" s="212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</row>
    <row r="21" spans="1:70" x14ac:dyDescent="0.25">
      <c r="A21" s="395" t="s">
        <v>333</v>
      </c>
      <c r="B21" s="83"/>
      <c r="C21" s="83"/>
      <c r="D21" s="83"/>
      <c r="E21" s="200"/>
      <c r="F21" s="200"/>
      <c r="G21" s="200"/>
      <c r="H21" s="200"/>
      <c r="I21" s="200"/>
      <c r="J21" s="200"/>
      <c r="K21" s="200"/>
    </row>
    <row r="22" spans="1:70" x14ac:dyDescent="0.25">
      <c r="A22" s="211" t="s">
        <v>334</v>
      </c>
      <c r="B22" s="83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70" x14ac:dyDescent="0.25">
      <c r="A23" s="211" t="s">
        <v>335</v>
      </c>
      <c r="B23" s="83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70" x14ac:dyDescent="0.25">
      <c r="A24" s="211" t="s">
        <v>336</v>
      </c>
    </row>
    <row r="26" spans="1:70" ht="12.75" x14ac:dyDescent="0.25">
      <c r="A26" s="396"/>
      <c r="B26" s="397"/>
      <c r="C26" s="397"/>
      <c r="D26" s="397"/>
      <c r="E26" s="397"/>
      <c r="F26" s="397"/>
      <c r="G26" s="397"/>
      <c r="H26" s="397"/>
      <c r="I26" s="397"/>
      <c r="J26" s="397"/>
      <c r="K26" s="397"/>
    </row>
    <row r="27" spans="1:70" x14ac:dyDescent="0.25">
      <c r="A27" s="397"/>
      <c r="B27" s="397"/>
      <c r="C27" s="397"/>
      <c r="D27" s="397"/>
      <c r="E27" s="397"/>
      <c r="F27" s="397"/>
      <c r="G27" s="397"/>
      <c r="H27" s="397"/>
      <c r="I27" s="397"/>
      <c r="J27" s="397"/>
      <c r="K27" s="397"/>
    </row>
  </sheetData>
  <pageMargins left="0.7" right="0.7" top="0.75" bottom="0.75" header="0.3" footer="0.3"/>
  <pageSetup paperSize="9" orientation="portrait" r:id="rId1"/>
  <ignoredErrors>
    <ignoredError sqref="F14 C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8"/>
  <sheetViews>
    <sheetView zoomScaleNormal="100" zoomScaleSheetLayoutView="110" workbookViewId="0"/>
  </sheetViews>
  <sheetFormatPr defaultColWidth="11.42578125" defaultRowHeight="11.25" x14ac:dyDescent="0.25"/>
  <cols>
    <col min="1" max="1" width="6.85546875" style="169" customWidth="1"/>
    <col min="2" max="2" width="43.5703125" style="169" bestFit="1" customWidth="1"/>
    <col min="3" max="3" width="11.7109375" style="169" bestFit="1" customWidth="1"/>
    <col min="4" max="4" width="7.42578125" style="169" bestFit="1" customWidth="1"/>
    <col min="5" max="5" width="9.28515625" style="169" bestFit="1" customWidth="1"/>
    <col min="6" max="6" width="10.85546875" style="169" bestFit="1" customWidth="1"/>
    <col min="7" max="7" width="11.7109375" style="169" bestFit="1" customWidth="1"/>
    <col min="8" max="8" width="11" style="169" bestFit="1" customWidth="1"/>
    <col min="9" max="16384" width="11.42578125" style="169"/>
  </cols>
  <sheetData>
    <row r="1" spans="1:47" ht="12.75" x14ac:dyDescent="0.25">
      <c r="A1" s="179" t="s">
        <v>1</v>
      </c>
      <c r="B1" s="180"/>
      <c r="C1" s="180"/>
      <c r="D1" s="180"/>
      <c r="E1" s="180"/>
      <c r="F1" s="180"/>
      <c r="G1" s="180"/>
      <c r="H1" s="181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</row>
    <row r="2" spans="1:47" ht="12.75" customHeight="1" x14ac:dyDescent="0.25">
      <c r="A2" s="182" t="s">
        <v>338</v>
      </c>
      <c r="B2" s="182"/>
      <c r="C2" s="182"/>
      <c r="D2" s="182"/>
      <c r="E2" s="182"/>
      <c r="F2" s="182"/>
      <c r="G2" s="182"/>
      <c r="H2" s="182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</row>
    <row r="3" spans="1:47" ht="12.75" customHeight="1" x14ac:dyDescent="0.25">
      <c r="A3" s="184" t="s">
        <v>7</v>
      </c>
      <c r="B3" s="185"/>
      <c r="C3" s="183"/>
      <c r="D3" s="183"/>
      <c r="E3" s="183"/>
      <c r="F3" s="186"/>
      <c r="G3" s="183"/>
      <c r="H3" s="181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</row>
    <row r="4" spans="1:47" x14ac:dyDescent="0.25">
      <c r="A4" s="184"/>
      <c r="B4" s="185"/>
      <c r="C4" s="187"/>
      <c r="D4" s="187"/>
      <c r="E4" s="187"/>
      <c r="F4" s="187"/>
      <c r="G4" s="187"/>
      <c r="H4" s="187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</row>
    <row r="5" spans="1:47" ht="48.75" customHeight="1" x14ac:dyDescent="0.25">
      <c r="A5" s="110" t="s">
        <v>13</v>
      </c>
      <c r="B5" s="110" t="s">
        <v>39</v>
      </c>
      <c r="C5" s="110" t="s">
        <v>339</v>
      </c>
      <c r="D5" s="110" t="s">
        <v>40</v>
      </c>
      <c r="E5" s="110" t="s">
        <v>340</v>
      </c>
      <c r="F5" s="110" t="s">
        <v>41</v>
      </c>
      <c r="G5" s="110" t="s">
        <v>42</v>
      </c>
      <c r="H5" s="110" t="s">
        <v>219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</row>
    <row r="6" spans="1:47" ht="12.7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</row>
    <row r="7" spans="1:47" ht="12.75" customHeight="1" x14ac:dyDescent="0.25">
      <c r="A7" s="9">
        <v>1</v>
      </c>
      <c r="B7" s="111" t="s">
        <v>132</v>
      </c>
      <c r="C7" s="112">
        <v>4122940</v>
      </c>
      <c r="D7" s="113">
        <f>C7/$C$27</f>
        <v>1.3277655930578695E-2</v>
      </c>
      <c r="E7" s="113">
        <v>0.16638169158642668</v>
      </c>
      <c r="F7" s="188">
        <v>5000000</v>
      </c>
      <c r="G7" s="188">
        <v>2188047</v>
      </c>
      <c r="H7" s="188">
        <v>535633</v>
      </c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</row>
    <row r="8" spans="1:47" ht="12.75" customHeight="1" x14ac:dyDescent="0.25">
      <c r="A8" s="9">
        <v>2</v>
      </c>
      <c r="B8" s="111" t="s">
        <v>133</v>
      </c>
      <c r="C8" s="112">
        <v>2075855</v>
      </c>
      <c r="D8" s="113">
        <f t="shared" ref="D8:D26" si="0">C8/$C$27</f>
        <v>6.6851539075929887E-3</v>
      </c>
      <c r="E8" s="113">
        <v>-0.16802766701628513</v>
      </c>
      <c r="F8" s="189">
        <v>1500000</v>
      </c>
      <c r="G8" s="188">
        <v>1980108</v>
      </c>
      <c r="H8" s="188">
        <v>-344868</v>
      </c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</row>
    <row r="9" spans="1:47" ht="12.75" customHeight="1" x14ac:dyDescent="0.25">
      <c r="A9" s="9">
        <v>3</v>
      </c>
      <c r="B9" s="115" t="s">
        <v>134</v>
      </c>
      <c r="C9" s="112">
        <v>3433735.59</v>
      </c>
      <c r="D9" s="113">
        <f t="shared" si="0"/>
        <v>1.1058118653340245E-2</v>
      </c>
      <c r="E9" s="113">
        <v>-0.59774700994272001</v>
      </c>
      <c r="F9" s="188">
        <v>1932500</v>
      </c>
      <c r="G9" s="188">
        <v>2744937.65</v>
      </c>
      <c r="H9" s="188">
        <v>-1826268.07</v>
      </c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spans="1:47" ht="12.75" customHeight="1" x14ac:dyDescent="0.25">
      <c r="A10" s="9">
        <v>4</v>
      </c>
      <c r="B10" s="111" t="s">
        <v>230</v>
      </c>
      <c r="C10" s="112">
        <v>3139000</v>
      </c>
      <c r="D10" s="114">
        <f t="shared" si="0"/>
        <v>1.0108942154405963E-2</v>
      </c>
      <c r="E10" s="114">
        <v>-0.28366042902784117</v>
      </c>
      <c r="F10" s="188">
        <v>1000000</v>
      </c>
      <c r="G10" s="188">
        <v>1000000</v>
      </c>
      <c r="H10" s="188">
        <v>1652000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</row>
    <row r="11" spans="1:47" ht="12.75" customHeight="1" x14ac:dyDescent="0.25">
      <c r="A11" s="9">
        <v>5</v>
      </c>
      <c r="B11" s="111" t="s">
        <v>135</v>
      </c>
      <c r="C11" s="112">
        <v>26102132.07</v>
      </c>
      <c r="D11" s="113">
        <f t="shared" si="0"/>
        <v>8.4060192163840322E-2</v>
      </c>
      <c r="E11" s="113">
        <v>-1.9431054615471899E-3</v>
      </c>
      <c r="F11" s="188">
        <v>5000000</v>
      </c>
      <c r="G11" s="188">
        <v>17586167.890000001</v>
      </c>
      <c r="H11" s="188">
        <v>1626703.85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</row>
    <row r="12" spans="1:47" ht="12.75" customHeight="1" x14ac:dyDescent="0.25">
      <c r="A12" s="9">
        <v>6</v>
      </c>
      <c r="B12" s="115" t="s">
        <v>136</v>
      </c>
      <c r="C12" s="112">
        <v>2404215</v>
      </c>
      <c r="D12" s="113">
        <f t="shared" si="0"/>
        <v>7.7426155978831263E-3</v>
      </c>
      <c r="E12" s="113">
        <v>6.3787941068586429E-2</v>
      </c>
      <c r="F12" s="189">
        <v>1000000</v>
      </c>
      <c r="G12" s="188">
        <v>1283692</v>
      </c>
      <c r="H12" s="188">
        <v>-633269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</row>
    <row r="13" spans="1:47" ht="12.75" customHeight="1" x14ac:dyDescent="0.25">
      <c r="A13" s="9">
        <v>7</v>
      </c>
      <c r="B13" s="115" t="s">
        <v>137</v>
      </c>
      <c r="C13" s="112">
        <v>2699247.34</v>
      </c>
      <c r="D13" s="113">
        <f t="shared" si="0"/>
        <v>8.6927477605906866E-3</v>
      </c>
      <c r="E13" s="113">
        <v>0.48681013993341482</v>
      </c>
      <c r="F13" s="188">
        <v>4698800</v>
      </c>
      <c r="G13" s="188">
        <v>-957785.13</v>
      </c>
      <c r="H13" s="188">
        <v>-1986721.06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47" ht="12.75" customHeight="1" x14ac:dyDescent="0.25">
      <c r="A14" s="9">
        <v>8</v>
      </c>
      <c r="B14" s="116" t="s">
        <v>138</v>
      </c>
      <c r="C14" s="112">
        <v>7493379.8399999999</v>
      </c>
      <c r="D14" s="113">
        <f t="shared" si="0"/>
        <v>2.4131934802023514E-2</v>
      </c>
      <c r="E14" s="113">
        <v>-3.8915933040972184E-2</v>
      </c>
      <c r="F14" s="188">
        <v>5000000</v>
      </c>
      <c r="G14" s="188">
        <v>6555092.3099999996</v>
      </c>
      <c r="H14" s="188">
        <v>9761408.1099999994</v>
      </c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47" ht="12.75" customHeight="1" x14ac:dyDescent="0.25">
      <c r="A15" s="9">
        <v>9</v>
      </c>
      <c r="B15" s="111" t="s">
        <v>139</v>
      </c>
      <c r="C15" s="112">
        <v>108695299.78</v>
      </c>
      <c r="D15" s="113">
        <f t="shared" si="0"/>
        <v>0.3500460331098551</v>
      </c>
      <c r="E15" s="113">
        <v>-0.10991853028287335</v>
      </c>
      <c r="F15" s="188">
        <v>5000000</v>
      </c>
      <c r="G15" s="188">
        <v>107691834.39</v>
      </c>
      <c r="H15" s="188">
        <v>18394227.309999999</v>
      </c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</row>
    <row r="16" spans="1:47" ht="12.75" customHeight="1" x14ac:dyDescent="0.25">
      <c r="A16" s="9">
        <v>10</v>
      </c>
      <c r="B16" s="111" t="s">
        <v>140</v>
      </c>
      <c r="C16" s="112">
        <v>21022300.289999999</v>
      </c>
      <c r="D16" s="113">
        <f t="shared" si="0"/>
        <v>6.7700929462937778E-2</v>
      </c>
      <c r="E16" s="113">
        <v>0.62837546647416564</v>
      </c>
      <c r="F16" s="188">
        <v>5000000</v>
      </c>
      <c r="G16" s="188">
        <v>16938701.890000001</v>
      </c>
      <c r="H16" s="188">
        <v>1504024.24</v>
      </c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</row>
    <row r="17" spans="1:31" ht="12.75" customHeight="1" x14ac:dyDescent="0.25">
      <c r="A17" s="9">
        <v>11</v>
      </c>
      <c r="B17" s="111" t="s">
        <v>141</v>
      </c>
      <c r="C17" s="112">
        <v>3256816.74</v>
      </c>
      <c r="D17" s="113">
        <f t="shared" si="0"/>
        <v>1.048836318323065E-2</v>
      </c>
      <c r="E17" s="113">
        <v>0.87918996319690468</v>
      </c>
      <c r="F17" s="188">
        <v>1500000</v>
      </c>
      <c r="G17" s="188">
        <v>2213576.2000000002</v>
      </c>
      <c r="H17" s="188">
        <v>1770238.93</v>
      </c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</row>
    <row r="18" spans="1:31" ht="12.75" customHeight="1" x14ac:dyDescent="0.25">
      <c r="A18" s="9">
        <v>12</v>
      </c>
      <c r="B18" s="111" t="s">
        <v>142</v>
      </c>
      <c r="C18" s="112">
        <v>8907973.0899999999</v>
      </c>
      <c r="D18" s="113">
        <f t="shared" si="0"/>
        <v>2.8687538923165005E-2</v>
      </c>
      <c r="E18" s="113">
        <v>-7.4926015302244631E-2</v>
      </c>
      <c r="F18" s="188">
        <v>4148000</v>
      </c>
      <c r="G18" s="188">
        <v>6655375.4900000002</v>
      </c>
      <c r="H18" s="188">
        <v>120799.34</v>
      </c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</row>
    <row r="19" spans="1:31" ht="12.75" customHeight="1" x14ac:dyDescent="0.25">
      <c r="A19" s="9">
        <v>13</v>
      </c>
      <c r="B19" s="115" t="s">
        <v>143</v>
      </c>
      <c r="C19" s="112">
        <v>4288528.71</v>
      </c>
      <c r="D19" s="113">
        <f t="shared" si="0"/>
        <v>1.3810923433226896E-2</v>
      </c>
      <c r="E19" s="113">
        <v>-0.13856696128785007</v>
      </c>
      <c r="F19" s="189">
        <v>12979900</v>
      </c>
      <c r="G19" s="188">
        <v>3580185.24</v>
      </c>
      <c r="H19" s="188">
        <v>2150280.13</v>
      </c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</row>
    <row r="20" spans="1:31" ht="12.75" customHeight="1" x14ac:dyDescent="0.25">
      <c r="A20" s="9">
        <v>14</v>
      </c>
      <c r="B20" s="111" t="s">
        <v>144</v>
      </c>
      <c r="C20" s="112">
        <v>27633077.129999999</v>
      </c>
      <c r="D20" s="113">
        <f t="shared" si="0"/>
        <v>8.8990499603506953E-2</v>
      </c>
      <c r="E20" s="113">
        <v>4.7908747955922371E-2</v>
      </c>
      <c r="F20" s="112">
        <v>5000000</v>
      </c>
      <c r="G20" s="188">
        <v>20690461.539999999</v>
      </c>
      <c r="H20" s="188">
        <v>-75345</v>
      </c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</row>
    <row r="21" spans="1:31" ht="12.75" customHeight="1" x14ac:dyDescent="0.25">
      <c r="A21" s="9">
        <v>15</v>
      </c>
      <c r="B21" s="111" t="s">
        <v>145</v>
      </c>
      <c r="C21" s="112">
        <v>1217961</v>
      </c>
      <c r="D21" s="113">
        <f t="shared" si="0"/>
        <v>3.9223629484939288E-3</v>
      </c>
      <c r="E21" s="113">
        <v>-5.6815885030073621E-2</v>
      </c>
      <c r="F21" s="188">
        <v>2250000</v>
      </c>
      <c r="G21" s="188">
        <v>1130782</v>
      </c>
      <c r="H21" s="188">
        <v>-75345</v>
      </c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</row>
    <row r="22" spans="1:31" ht="12.75" customHeight="1" x14ac:dyDescent="0.25">
      <c r="A22" s="9">
        <v>16</v>
      </c>
      <c r="B22" s="111" t="s">
        <v>146</v>
      </c>
      <c r="C22" s="112">
        <v>4422671.32</v>
      </c>
      <c r="D22" s="113">
        <f t="shared" si="0"/>
        <v>1.4242920847986706E-2</v>
      </c>
      <c r="E22" s="113">
        <v>0.43979641256740276</v>
      </c>
      <c r="F22" s="188">
        <v>1000000</v>
      </c>
      <c r="G22" s="188">
        <v>3277861.26</v>
      </c>
      <c r="H22" s="188">
        <v>1264512.8799999999</v>
      </c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</row>
    <row r="23" spans="1:31" ht="12.75" customHeight="1" x14ac:dyDescent="0.25">
      <c r="A23" s="9">
        <v>17</v>
      </c>
      <c r="B23" s="115" t="s">
        <v>147</v>
      </c>
      <c r="C23" s="112">
        <v>14599457.08</v>
      </c>
      <c r="D23" s="113">
        <f t="shared" si="0"/>
        <v>4.7016587163890601E-2</v>
      </c>
      <c r="E23" s="113">
        <v>-0.20490770821524873</v>
      </c>
      <c r="F23" s="189">
        <v>1000000</v>
      </c>
      <c r="G23" s="188">
        <v>8792272.4700000007</v>
      </c>
      <c r="H23" s="188">
        <v>534474.93000000005</v>
      </c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</row>
    <row r="24" spans="1:31" ht="12.75" customHeight="1" x14ac:dyDescent="0.25">
      <c r="A24" s="9">
        <v>18</v>
      </c>
      <c r="B24" s="115" t="s">
        <v>148</v>
      </c>
      <c r="C24" s="112">
        <v>17850206.949999999</v>
      </c>
      <c r="D24" s="113">
        <f t="shared" si="0"/>
        <v>5.7485412393031315E-2</v>
      </c>
      <c r="E24" s="113">
        <v>0.14586453450979908</v>
      </c>
      <c r="F24" s="189">
        <v>8000000</v>
      </c>
      <c r="G24" s="188">
        <v>15881871.880000001</v>
      </c>
      <c r="H24" s="188">
        <v>3003166.67</v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</row>
    <row r="25" spans="1:31" ht="12.75" customHeight="1" x14ac:dyDescent="0.25">
      <c r="A25" s="9">
        <v>19</v>
      </c>
      <c r="B25" s="111" t="s">
        <v>231</v>
      </c>
      <c r="C25" s="112">
        <v>2118311.19</v>
      </c>
      <c r="D25" s="113">
        <f t="shared" si="0"/>
        <v>6.8218812630585724E-3</v>
      </c>
      <c r="E25" s="113">
        <v>-0.1133441700690575</v>
      </c>
      <c r="F25" s="188">
        <v>3000000</v>
      </c>
      <c r="G25" s="188">
        <v>1940678.89</v>
      </c>
      <c r="H25" s="188">
        <v>-307312</v>
      </c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</row>
    <row r="26" spans="1:31" ht="12.75" customHeight="1" x14ac:dyDescent="0.25">
      <c r="A26" s="9">
        <v>20</v>
      </c>
      <c r="B26" s="117" t="s">
        <v>149</v>
      </c>
      <c r="C26" s="112">
        <v>30405205.640000001</v>
      </c>
      <c r="D26" s="113">
        <f t="shared" si="0"/>
        <v>9.7917956357941371E-2</v>
      </c>
      <c r="E26" s="113">
        <v>-0.13408881984172594</v>
      </c>
      <c r="F26" s="190">
        <v>4000000</v>
      </c>
      <c r="G26" s="188">
        <v>24173908.98</v>
      </c>
      <c r="H26" s="188">
        <v>12125049.92</v>
      </c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</row>
    <row r="27" spans="1:31" ht="15" customHeight="1" x14ac:dyDescent="0.25">
      <c r="A27" s="474" t="s">
        <v>44</v>
      </c>
      <c r="B27" s="474"/>
      <c r="C27" s="177">
        <v>310517159.17000008</v>
      </c>
      <c r="D27" s="178">
        <v>1</v>
      </c>
      <c r="E27" s="118" t="s">
        <v>131</v>
      </c>
      <c r="F27" s="177">
        <v>78009200</v>
      </c>
      <c r="G27" s="177">
        <v>259192818.19000006</v>
      </c>
      <c r="H27" s="177">
        <v>51944206.490000002</v>
      </c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</row>
    <row r="28" spans="1:31" ht="12" customHeight="1" x14ac:dyDescent="0.25"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</row>
    <row r="29" spans="1:31" ht="11.25" customHeight="1" x14ac:dyDescent="0.25">
      <c r="C29" s="119"/>
    </row>
    <row r="30" spans="1:31" s="195" customFormat="1" ht="12" customHeight="1" x14ac:dyDescent="0.25">
      <c r="A30" s="191" t="s">
        <v>8</v>
      </c>
      <c r="B30" s="192"/>
      <c r="C30" s="193"/>
      <c r="D30" s="193"/>
      <c r="E30" s="193"/>
      <c r="F30" s="193"/>
      <c r="G30" s="193"/>
      <c r="H30" s="193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</row>
    <row r="31" spans="1:31" x14ac:dyDescent="0.25">
      <c r="A31" s="196"/>
      <c r="B31" s="169" t="s">
        <v>341</v>
      </c>
    </row>
    <row r="32" spans="1:31" x14ac:dyDescent="0.25">
      <c r="A32" s="196"/>
    </row>
    <row r="33" spans="1:1" x14ac:dyDescent="0.25">
      <c r="A33" s="196"/>
    </row>
    <row r="34" spans="1:1" x14ac:dyDescent="0.25">
      <c r="A34" s="196"/>
    </row>
    <row r="35" spans="1:1" x14ac:dyDescent="0.25">
      <c r="A35" s="196"/>
    </row>
    <row r="36" spans="1:1" x14ac:dyDescent="0.25">
      <c r="A36" s="196"/>
    </row>
    <row r="37" spans="1:1" x14ac:dyDescent="0.25">
      <c r="A37" s="196"/>
    </row>
    <row r="38" spans="1:1" x14ac:dyDescent="0.25">
      <c r="A38" s="196"/>
    </row>
    <row r="39" spans="1:1" x14ac:dyDescent="0.25">
      <c r="A39" s="196"/>
    </row>
    <row r="40" spans="1:1" x14ac:dyDescent="0.25">
      <c r="A40" s="196"/>
    </row>
    <row r="41" spans="1:1" x14ac:dyDescent="0.25">
      <c r="A41" s="196"/>
    </row>
    <row r="42" spans="1:1" x14ac:dyDescent="0.25">
      <c r="A42" s="196"/>
    </row>
    <row r="43" spans="1:1" x14ac:dyDescent="0.25">
      <c r="A43" s="196"/>
    </row>
    <row r="44" spans="1:1" x14ac:dyDescent="0.25">
      <c r="A44" s="196"/>
    </row>
    <row r="45" spans="1:1" x14ac:dyDescent="0.25">
      <c r="A45" s="196"/>
    </row>
    <row r="46" spans="1:1" x14ac:dyDescent="0.25">
      <c r="A46" s="196"/>
    </row>
    <row r="47" spans="1:1" x14ac:dyDescent="0.25">
      <c r="A47" s="196"/>
    </row>
    <row r="48" spans="1:1" x14ac:dyDescent="0.25">
      <c r="A48" s="196"/>
    </row>
    <row r="49" spans="1:1" x14ac:dyDescent="0.25">
      <c r="A49" s="196"/>
    </row>
    <row r="50" spans="1:1" x14ac:dyDescent="0.25">
      <c r="A50" s="196"/>
    </row>
    <row r="51" spans="1:1" x14ac:dyDescent="0.25">
      <c r="A51" s="196"/>
    </row>
    <row r="52" spans="1:1" x14ac:dyDescent="0.25">
      <c r="A52" s="196"/>
    </row>
    <row r="53" spans="1:1" x14ac:dyDescent="0.25">
      <c r="A53" s="196"/>
    </row>
    <row r="54" spans="1:1" x14ac:dyDescent="0.25">
      <c r="A54" s="196"/>
    </row>
    <row r="55" spans="1:1" x14ac:dyDescent="0.25">
      <c r="A55" s="196"/>
    </row>
    <row r="56" spans="1:1" x14ac:dyDescent="0.25">
      <c r="A56" s="196"/>
    </row>
    <row r="57" spans="1:1" x14ac:dyDescent="0.25">
      <c r="A57" s="196"/>
    </row>
    <row r="58" spans="1:1" x14ac:dyDescent="0.25">
      <c r="A58" s="196"/>
    </row>
  </sheetData>
  <mergeCells count="1">
    <mergeCell ref="A27:B27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218" customWidth="1"/>
    <col min="2" max="2" width="64.5703125" style="218" customWidth="1"/>
    <col min="3" max="3" width="13.42578125" style="218" bestFit="1" customWidth="1"/>
    <col min="4" max="4" width="7.42578125" style="218" bestFit="1" customWidth="1"/>
    <col min="5" max="5" width="9.140625" style="218" bestFit="1" customWidth="1"/>
    <col min="6" max="6" width="9.5703125" style="218" bestFit="1" customWidth="1"/>
    <col min="7" max="7" width="9.140625" style="218" customWidth="1"/>
    <col min="8" max="8" width="9.140625" style="218" bestFit="1" customWidth="1"/>
    <col min="9" max="9" width="8.85546875" style="218" customWidth="1"/>
    <col min="10" max="197" width="9.140625" style="218"/>
    <col min="198" max="198" width="68.42578125" style="218" customWidth="1"/>
    <col min="199" max="199" width="17.140625" style="218" customWidth="1"/>
    <col min="200" max="202" width="14.42578125" style="218" customWidth="1"/>
    <col min="203" max="203" width="12.5703125" style="218" bestFit="1" customWidth="1"/>
    <col min="204" max="204" width="12.5703125" style="218" customWidth="1"/>
    <col min="205" max="205" width="11.140625" style="218" bestFit="1" customWidth="1"/>
    <col min="206" max="206" width="9.140625" style="218"/>
    <col min="207" max="207" width="9.140625" style="218" customWidth="1"/>
    <col min="208" max="208" width="28.140625" style="218" customWidth="1"/>
    <col min="209" max="209" width="14.7109375" style="218" customWidth="1"/>
    <col min="210" max="210" width="12" style="218" bestFit="1" customWidth="1"/>
    <col min="211" max="211" width="13.140625" style="218" customWidth="1"/>
    <col min="212" max="215" width="9.140625" style="218"/>
    <col min="216" max="217" width="12" style="218" bestFit="1" customWidth="1"/>
    <col min="218" max="453" width="9.140625" style="218"/>
    <col min="454" max="454" width="68.42578125" style="218" customWidth="1"/>
    <col min="455" max="455" width="17.140625" style="218" customWidth="1"/>
    <col min="456" max="458" width="14.42578125" style="218" customWidth="1"/>
    <col min="459" max="459" width="12.5703125" style="218" bestFit="1" customWidth="1"/>
    <col min="460" max="460" width="12.5703125" style="218" customWidth="1"/>
    <col min="461" max="461" width="11.140625" style="218" bestFit="1" customWidth="1"/>
    <col min="462" max="462" width="9.140625" style="218"/>
    <col min="463" max="463" width="9.140625" style="218" customWidth="1"/>
    <col min="464" max="464" width="28.140625" style="218" customWidth="1"/>
    <col min="465" max="465" width="14.7109375" style="218" customWidth="1"/>
    <col min="466" max="466" width="12" style="218" bestFit="1" customWidth="1"/>
    <col min="467" max="467" width="13.140625" style="218" customWidth="1"/>
    <col min="468" max="471" width="9.140625" style="218"/>
    <col min="472" max="473" width="12" style="218" bestFit="1" customWidth="1"/>
    <col min="474" max="709" width="9.140625" style="218"/>
    <col min="710" max="710" width="68.42578125" style="218" customWidth="1"/>
    <col min="711" max="711" width="17.140625" style="218" customWidth="1"/>
    <col min="712" max="714" width="14.42578125" style="218" customWidth="1"/>
    <col min="715" max="715" width="12.5703125" style="218" bestFit="1" customWidth="1"/>
    <col min="716" max="716" width="12.5703125" style="218" customWidth="1"/>
    <col min="717" max="717" width="11.140625" style="218" bestFit="1" customWidth="1"/>
    <col min="718" max="718" width="9.140625" style="218"/>
    <col min="719" max="719" width="9.140625" style="218" customWidth="1"/>
    <col min="720" max="720" width="28.140625" style="218" customWidth="1"/>
    <col min="721" max="721" width="14.7109375" style="218" customWidth="1"/>
    <col min="722" max="722" width="12" style="218" bestFit="1" customWidth="1"/>
    <col min="723" max="723" width="13.140625" style="218" customWidth="1"/>
    <col min="724" max="727" width="9.140625" style="218"/>
    <col min="728" max="729" width="12" style="218" bestFit="1" customWidth="1"/>
    <col min="730" max="965" width="9.140625" style="218"/>
    <col min="966" max="966" width="68.42578125" style="218" customWidth="1"/>
    <col min="967" max="967" width="17.140625" style="218" customWidth="1"/>
    <col min="968" max="970" width="14.42578125" style="218" customWidth="1"/>
    <col min="971" max="971" width="12.5703125" style="218" bestFit="1" customWidth="1"/>
    <col min="972" max="972" width="12.5703125" style="218" customWidth="1"/>
    <col min="973" max="973" width="11.140625" style="218" bestFit="1" customWidth="1"/>
    <col min="974" max="974" width="9.140625" style="218"/>
    <col min="975" max="975" width="9.140625" style="218" customWidth="1"/>
    <col min="976" max="976" width="28.140625" style="218" customWidth="1"/>
    <col min="977" max="977" width="14.7109375" style="218" customWidth="1"/>
    <col min="978" max="978" width="12" style="218" bestFit="1" customWidth="1"/>
    <col min="979" max="979" width="13.140625" style="218" customWidth="1"/>
    <col min="980" max="983" width="9.140625" style="218"/>
    <col min="984" max="985" width="12" style="218" bestFit="1" customWidth="1"/>
    <col min="986" max="1221" width="9.140625" style="218"/>
    <col min="1222" max="1222" width="68.42578125" style="218" customWidth="1"/>
    <col min="1223" max="1223" width="17.140625" style="218" customWidth="1"/>
    <col min="1224" max="1226" width="14.42578125" style="218" customWidth="1"/>
    <col min="1227" max="1227" width="12.5703125" style="218" bestFit="1" customWidth="1"/>
    <col min="1228" max="1228" width="12.5703125" style="218" customWidth="1"/>
    <col min="1229" max="1229" width="11.140625" style="218" bestFit="1" customWidth="1"/>
    <col min="1230" max="1230" width="9.140625" style="218"/>
    <col min="1231" max="1231" width="9.140625" style="218" customWidth="1"/>
    <col min="1232" max="1232" width="28.140625" style="218" customWidth="1"/>
    <col min="1233" max="1233" width="14.7109375" style="218" customWidth="1"/>
    <col min="1234" max="1234" width="12" style="218" bestFit="1" customWidth="1"/>
    <col min="1235" max="1235" width="13.140625" style="218" customWidth="1"/>
    <col min="1236" max="1239" width="9.140625" style="218"/>
    <col min="1240" max="1241" width="12" style="218" bestFit="1" customWidth="1"/>
    <col min="1242" max="1477" width="9.140625" style="218"/>
    <col min="1478" max="1478" width="68.42578125" style="218" customWidth="1"/>
    <col min="1479" max="1479" width="17.140625" style="218" customWidth="1"/>
    <col min="1480" max="1482" width="14.42578125" style="218" customWidth="1"/>
    <col min="1483" max="1483" width="12.5703125" style="218" bestFit="1" customWidth="1"/>
    <col min="1484" max="1484" width="12.5703125" style="218" customWidth="1"/>
    <col min="1485" max="1485" width="11.140625" style="218" bestFit="1" customWidth="1"/>
    <col min="1486" max="1486" width="9.140625" style="218"/>
    <col min="1487" max="1487" width="9.140625" style="218" customWidth="1"/>
    <col min="1488" max="1488" width="28.140625" style="218" customWidth="1"/>
    <col min="1489" max="1489" width="14.7109375" style="218" customWidth="1"/>
    <col min="1490" max="1490" width="12" style="218" bestFit="1" customWidth="1"/>
    <col min="1491" max="1491" width="13.140625" style="218" customWidth="1"/>
    <col min="1492" max="1495" width="9.140625" style="218"/>
    <col min="1496" max="1497" width="12" style="218" bestFit="1" customWidth="1"/>
    <col min="1498" max="1733" width="9.140625" style="218"/>
    <col min="1734" max="1734" width="68.42578125" style="218" customWidth="1"/>
    <col min="1735" max="1735" width="17.140625" style="218" customWidth="1"/>
    <col min="1736" max="1738" width="14.42578125" style="218" customWidth="1"/>
    <col min="1739" max="1739" width="12.5703125" style="218" bestFit="1" customWidth="1"/>
    <col min="1740" max="1740" width="12.5703125" style="218" customWidth="1"/>
    <col min="1741" max="1741" width="11.140625" style="218" bestFit="1" customWidth="1"/>
    <col min="1742" max="1742" width="9.140625" style="218"/>
    <col min="1743" max="1743" width="9.140625" style="218" customWidth="1"/>
    <col min="1744" max="1744" width="28.140625" style="218" customWidth="1"/>
    <col min="1745" max="1745" width="14.7109375" style="218" customWidth="1"/>
    <col min="1746" max="1746" width="12" style="218" bestFit="1" customWidth="1"/>
    <col min="1747" max="1747" width="13.140625" style="218" customWidth="1"/>
    <col min="1748" max="1751" width="9.140625" style="218"/>
    <col min="1752" max="1753" width="12" style="218" bestFit="1" customWidth="1"/>
    <col min="1754" max="1989" width="9.140625" style="218"/>
    <col min="1990" max="1990" width="68.42578125" style="218" customWidth="1"/>
    <col min="1991" max="1991" width="17.140625" style="218" customWidth="1"/>
    <col min="1992" max="1994" width="14.42578125" style="218" customWidth="1"/>
    <col min="1995" max="1995" width="12.5703125" style="218" bestFit="1" customWidth="1"/>
    <col min="1996" max="1996" width="12.5703125" style="218" customWidth="1"/>
    <col min="1997" max="1997" width="11.140625" style="218" bestFit="1" customWidth="1"/>
    <col min="1998" max="1998" width="9.140625" style="218"/>
    <col min="1999" max="1999" width="9.140625" style="218" customWidth="1"/>
    <col min="2000" max="2000" width="28.140625" style="218" customWidth="1"/>
    <col min="2001" max="2001" width="14.7109375" style="218" customWidth="1"/>
    <col min="2002" max="2002" width="12" style="218" bestFit="1" customWidth="1"/>
    <col min="2003" max="2003" width="13.140625" style="218" customWidth="1"/>
    <col min="2004" max="2007" width="9.140625" style="218"/>
    <col min="2008" max="2009" width="12" style="218" bestFit="1" customWidth="1"/>
    <col min="2010" max="2245" width="9.140625" style="218"/>
    <col min="2246" max="2246" width="68.42578125" style="218" customWidth="1"/>
    <col min="2247" max="2247" width="17.140625" style="218" customWidth="1"/>
    <col min="2248" max="2250" width="14.42578125" style="218" customWidth="1"/>
    <col min="2251" max="2251" width="12.5703125" style="218" bestFit="1" customWidth="1"/>
    <col min="2252" max="2252" width="12.5703125" style="218" customWidth="1"/>
    <col min="2253" max="2253" width="11.140625" style="218" bestFit="1" customWidth="1"/>
    <col min="2254" max="2254" width="9.140625" style="218"/>
    <col min="2255" max="2255" width="9.140625" style="218" customWidth="1"/>
    <col min="2256" max="2256" width="28.140625" style="218" customWidth="1"/>
    <col min="2257" max="2257" width="14.7109375" style="218" customWidth="1"/>
    <col min="2258" max="2258" width="12" style="218" bestFit="1" customWidth="1"/>
    <col min="2259" max="2259" width="13.140625" style="218" customWidth="1"/>
    <col min="2260" max="2263" width="9.140625" style="218"/>
    <col min="2264" max="2265" width="12" style="218" bestFit="1" customWidth="1"/>
    <col min="2266" max="2501" width="9.140625" style="218"/>
    <col min="2502" max="2502" width="68.42578125" style="218" customWidth="1"/>
    <col min="2503" max="2503" width="17.140625" style="218" customWidth="1"/>
    <col min="2504" max="2506" width="14.42578125" style="218" customWidth="1"/>
    <col min="2507" max="2507" width="12.5703125" style="218" bestFit="1" customWidth="1"/>
    <col min="2508" max="2508" width="12.5703125" style="218" customWidth="1"/>
    <col min="2509" max="2509" width="11.140625" style="218" bestFit="1" customWidth="1"/>
    <col min="2510" max="2510" width="9.140625" style="218"/>
    <col min="2511" max="2511" width="9.140625" style="218" customWidth="1"/>
    <col min="2512" max="2512" width="28.140625" style="218" customWidth="1"/>
    <col min="2513" max="2513" width="14.7109375" style="218" customWidth="1"/>
    <col min="2514" max="2514" width="12" style="218" bestFit="1" customWidth="1"/>
    <col min="2515" max="2515" width="13.140625" style="218" customWidth="1"/>
    <col min="2516" max="2519" width="9.140625" style="218"/>
    <col min="2520" max="2521" width="12" style="218" bestFit="1" customWidth="1"/>
    <col min="2522" max="2757" width="9.140625" style="218"/>
    <col min="2758" max="2758" width="68.42578125" style="218" customWidth="1"/>
    <col min="2759" max="2759" width="17.140625" style="218" customWidth="1"/>
    <col min="2760" max="2762" width="14.42578125" style="218" customWidth="1"/>
    <col min="2763" max="2763" width="12.5703125" style="218" bestFit="1" customWidth="1"/>
    <col min="2764" max="2764" width="12.5703125" style="218" customWidth="1"/>
    <col min="2765" max="2765" width="11.140625" style="218" bestFit="1" customWidth="1"/>
    <col min="2766" max="2766" width="9.140625" style="218"/>
    <col min="2767" max="2767" width="9.140625" style="218" customWidth="1"/>
    <col min="2768" max="2768" width="28.140625" style="218" customWidth="1"/>
    <col min="2769" max="2769" width="14.7109375" style="218" customWidth="1"/>
    <col min="2770" max="2770" width="12" style="218" bestFit="1" customWidth="1"/>
    <col min="2771" max="2771" width="13.140625" style="218" customWidth="1"/>
    <col min="2772" max="2775" width="9.140625" style="218"/>
    <col min="2776" max="2777" width="12" style="218" bestFit="1" customWidth="1"/>
    <col min="2778" max="3013" width="9.140625" style="218"/>
    <col min="3014" max="3014" width="68.42578125" style="218" customWidth="1"/>
    <col min="3015" max="3015" width="17.140625" style="218" customWidth="1"/>
    <col min="3016" max="3018" width="14.42578125" style="218" customWidth="1"/>
    <col min="3019" max="3019" width="12.5703125" style="218" bestFit="1" customWidth="1"/>
    <col min="3020" max="3020" width="12.5703125" style="218" customWidth="1"/>
    <col min="3021" max="3021" width="11.140625" style="218" bestFit="1" customWidth="1"/>
    <col min="3022" max="3022" width="9.140625" style="218"/>
    <col min="3023" max="3023" width="9.140625" style="218" customWidth="1"/>
    <col min="3024" max="3024" width="28.140625" style="218" customWidth="1"/>
    <col min="3025" max="3025" width="14.7109375" style="218" customWidth="1"/>
    <col min="3026" max="3026" width="12" style="218" bestFit="1" customWidth="1"/>
    <col min="3027" max="3027" width="13.140625" style="218" customWidth="1"/>
    <col min="3028" max="3031" width="9.140625" style="218"/>
    <col min="3032" max="3033" width="12" style="218" bestFit="1" customWidth="1"/>
    <col min="3034" max="3269" width="9.140625" style="218"/>
    <col min="3270" max="3270" width="68.42578125" style="218" customWidth="1"/>
    <col min="3271" max="3271" width="17.140625" style="218" customWidth="1"/>
    <col min="3272" max="3274" width="14.42578125" style="218" customWidth="1"/>
    <col min="3275" max="3275" width="12.5703125" style="218" bestFit="1" customWidth="1"/>
    <col min="3276" max="3276" width="12.5703125" style="218" customWidth="1"/>
    <col min="3277" max="3277" width="11.140625" style="218" bestFit="1" customWidth="1"/>
    <col min="3278" max="3278" width="9.140625" style="218"/>
    <col min="3279" max="3279" width="9.140625" style="218" customWidth="1"/>
    <col min="3280" max="3280" width="28.140625" style="218" customWidth="1"/>
    <col min="3281" max="3281" width="14.7109375" style="218" customWidth="1"/>
    <col min="3282" max="3282" width="12" style="218" bestFit="1" customWidth="1"/>
    <col min="3283" max="3283" width="13.140625" style="218" customWidth="1"/>
    <col min="3284" max="3287" width="9.140625" style="218"/>
    <col min="3288" max="3289" width="12" style="218" bestFit="1" customWidth="1"/>
    <col min="3290" max="3525" width="9.140625" style="218"/>
    <col min="3526" max="3526" width="68.42578125" style="218" customWidth="1"/>
    <col min="3527" max="3527" width="17.140625" style="218" customWidth="1"/>
    <col min="3528" max="3530" width="14.42578125" style="218" customWidth="1"/>
    <col min="3531" max="3531" width="12.5703125" style="218" bestFit="1" customWidth="1"/>
    <col min="3532" max="3532" width="12.5703125" style="218" customWidth="1"/>
    <col min="3533" max="3533" width="11.140625" style="218" bestFit="1" customWidth="1"/>
    <col min="3534" max="3534" width="9.140625" style="218"/>
    <col min="3535" max="3535" width="9.140625" style="218" customWidth="1"/>
    <col min="3536" max="3536" width="28.140625" style="218" customWidth="1"/>
    <col min="3537" max="3537" width="14.7109375" style="218" customWidth="1"/>
    <col min="3538" max="3538" width="12" style="218" bestFit="1" customWidth="1"/>
    <col min="3539" max="3539" width="13.140625" style="218" customWidth="1"/>
    <col min="3540" max="3543" width="9.140625" style="218"/>
    <col min="3544" max="3545" width="12" style="218" bestFit="1" customWidth="1"/>
    <col min="3546" max="3781" width="9.140625" style="218"/>
    <col min="3782" max="3782" width="68.42578125" style="218" customWidth="1"/>
    <col min="3783" max="3783" width="17.140625" style="218" customWidth="1"/>
    <col min="3784" max="3786" width="14.42578125" style="218" customWidth="1"/>
    <col min="3787" max="3787" width="12.5703125" style="218" bestFit="1" customWidth="1"/>
    <col min="3788" max="3788" width="12.5703125" style="218" customWidth="1"/>
    <col min="3789" max="3789" width="11.140625" style="218" bestFit="1" customWidth="1"/>
    <col min="3790" max="3790" width="9.140625" style="218"/>
    <col min="3791" max="3791" width="9.140625" style="218" customWidth="1"/>
    <col min="3792" max="3792" width="28.140625" style="218" customWidth="1"/>
    <col min="3793" max="3793" width="14.7109375" style="218" customWidth="1"/>
    <col min="3794" max="3794" width="12" style="218" bestFit="1" customWidth="1"/>
    <col min="3795" max="3795" width="13.140625" style="218" customWidth="1"/>
    <col min="3796" max="3799" width="9.140625" style="218"/>
    <col min="3800" max="3801" width="12" style="218" bestFit="1" customWidth="1"/>
    <col min="3802" max="4037" width="9.140625" style="218"/>
    <col min="4038" max="4038" width="68.42578125" style="218" customWidth="1"/>
    <col min="4039" max="4039" width="17.140625" style="218" customWidth="1"/>
    <col min="4040" max="4042" width="14.42578125" style="218" customWidth="1"/>
    <col min="4043" max="4043" width="12.5703125" style="218" bestFit="1" customWidth="1"/>
    <col min="4044" max="4044" width="12.5703125" style="218" customWidth="1"/>
    <col min="4045" max="4045" width="11.140625" style="218" bestFit="1" customWidth="1"/>
    <col min="4046" max="4046" width="9.140625" style="218"/>
    <col min="4047" max="4047" width="9.140625" style="218" customWidth="1"/>
    <col min="4048" max="4048" width="28.140625" style="218" customWidth="1"/>
    <col min="4049" max="4049" width="14.7109375" style="218" customWidth="1"/>
    <col min="4050" max="4050" width="12" style="218" bestFit="1" customWidth="1"/>
    <col min="4051" max="4051" width="13.140625" style="218" customWidth="1"/>
    <col min="4052" max="4055" width="9.140625" style="218"/>
    <col min="4056" max="4057" width="12" style="218" bestFit="1" customWidth="1"/>
    <col min="4058" max="4293" width="9.140625" style="218"/>
    <col min="4294" max="4294" width="68.42578125" style="218" customWidth="1"/>
    <col min="4295" max="4295" width="17.140625" style="218" customWidth="1"/>
    <col min="4296" max="4298" width="14.42578125" style="218" customWidth="1"/>
    <col min="4299" max="4299" width="12.5703125" style="218" bestFit="1" customWidth="1"/>
    <col min="4300" max="4300" width="12.5703125" style="218" customWidth="1"/>
    <col min="4301" max="4301" width="11.140625" style="218" bestFit="1" customWidth="1"/>
    <col min="4302" max="4302" width="9.140625" style="218"/>
    <col min="4303" max="4303" width="9.140625" style="218" customWidth="1"/>
    <col min="4304" max="4304" width="28.140625" style="218" customWidth="1"/>
    <col min="4305" max="4305" width="14.7109375" style="218" customWidth="1"/>
    <col min="4306" max="4306" width="12" style="218" bestFit="1" customWidth="1"/>
    <col min="4307" max="4307" width="13.140625" style="218" customWidth="1"/>
    <col min="4308" max="4311" width="9.140625" style="218"/>
    <col min="4312" max="4313" width="12" style="218" bestFit="1" customWidth="1"/>
    <col min="4314" max="4549" width="9.140625" style="218"/>
    <col min="4550" max="4550" width="68.42578125" style="218" customWidth="1"/>
    <col min="4551" max="4551" width="17.140625" style="218" customWidth="1"/>
    <col min="4552" max="4554" width="14.42578125" style="218" customWidth="1"/>
    <col min="4555" max="4555" width="12.5703125" style="218" bestFit="1" customWidth="1"/>
    <col min="4556" max="4556" width="12.5703125" style="218" customWidth="1"/>
    <col min="4557" max="4557" width="11.140625" style="218" bestFit="1" customWidth="1"/>
    <col min="4558" max="4558" width="9.140625" style="218"/>
    <col min="4559" max="4559" width="9.140625" style="218" customWidth="1"/>
    <col min="4560" max="4560" width="28.140625" style="218" customWidth="1"/>
    <col min="4561" max="4561" width="14.7109375" style="218" customWidth="1"/>
    <col min="4562" max="4562" width="12" style="218" bestFit="1" customWidth="1"/>
    <col min="4563" max="4563" width="13.140625" style="218" customWidth="1"/>
    <col min="4564" max="4567" width="9.140625" style="218"/>
    <col min="4568" max="4569" width="12" style="218" bestFit="1" customWidth="1"/>
    <col min="4570" max="4805" width="9.140625" style="218"/>
    <col min="4806" max="4806" width="68.42578125" style="218" customWidth="1"/>
    <col min="4807" max="4807" width="17.140625" style="218" customWidth="1"/>
    <col min="4808" max="4810" width="14.42578125" style="218" customWidth="1"/>
    <col min="4811" max="4811" width="12.5703125" style="218" bestFit="1" customWidth="1"/>
    <col min="4812" max="4812" width="12.5703125" style="218" customWidth="1"/>
    <col min="4813" max="4813" width="11.140625" style="218" bestFit="1" customWidth="1"/>
    <col min="4814" max="4814" width="9.140625" style="218"/>
    <col min="4815" max="4815" width="9.140625" style="218" customWidth="1"/>
    <col min="4816" max="4816" width="28.140625" style="218" customWidth="1"/>
    <col min="4817" max="4817" width="14.7109375" style="218" customWidth="1"/>
    <col min="4818" max="4818" width="12" style="218" bestFit="1" customWidth="1"/>
    <col min="4819" max="4819" width="13.140625" style="218" customWidth="1"/>
    <col min="4820" max="4823" width="9.140625" style="218"/>
    <col min="4824" max="4825" width="12" style="218" bestFit="1" customWidth="1"/>
    <col min="4826" max="5061" width="9.140625" style="218"/>
    <col min="5062" max="5062" width="68.42578125" style="218" customWidth="1"/>
    <col min="5063" max="5063" width="17.140625" style="218" customWidth="1"/>
    <col min="5064" max="5066" width="14.42578125" style="218" customWidth="1"/>
    <col min="5067" max="5067" width="12.5703125" style="218" bestFit="1" customWidth="1"/>
    <col min="5068" max="5068" width="12.5703125" style="218" customWidth="1"/>
    <col min="5069" max="5069" width="11.140625" style="218" bestFit="1" customWidth="1"/>
    <col min="5070" max="5070" width="9.140625" style="218"/>
    <col min="5071" max="5071" width="9.140625" style="218" customWidth="1"/>
    <col min="5072" max="5072" width="28.140625" style="218" customWidth="1"/>
    <col min="5073" max="5073" width="14.7109375" style="218" customWidth="1"/>
    <col min="5074" max="5074" width="12" style="218" bestFit="1" customWidth="1"/>
    <col min="5075" max="5075" width="13.140625" style="218" customWidth="1"/>
    <col min="5076" max="5079" width="9.140625" style="218"/>
    <col min="5080" max="5081" width="12" style="218" bestFit="1" customWidth="1"/>
    <col min="5082" max="5317" width="9.140625" style="218"/>
    <col min="5318" max="5318" width="68.42578125" style="218" customWidth="1"/>
    <col min="5319" max="5319" width="17.140625" style="218" customWidth="1"/>
    <col min="5320" max="5322" width="14.42578125" style="218" customWidth="1"/>
    <col min="5323" max="5323" width="12.5703125" style="218" bestFit="1" customWidth="1"/>
    <col min="5324" max="5324" width="12.5703125" style="218" customWidth="1"/>
    <col min="5325" max="5325" width="11.140625" style="218" bestFit="1" customWidth="1"/>
    <col min="5326" max="5326" width="9.140625" style="218"/>
    <col min="5327" max="5327" width="9.140625" style="218" customWidth="1"/>
    <col min="5328" max="5328" width="28.140625" style="218" customWidth="1"/>
    <col min="5329" max="5329" width="14.7109375" style="218" customWidth="1"/>
    <col min="5330" max="5330" width="12" style="218" bestFit="1" customWidth="1"/>
    <col min="5331" max="5331" width="13.140625" style="218" customWidth="1"/>
    <col min="5332" max="5335" width="9.140625" style="218"/>
    <col min="5336" max="5337" width="12" style="218" bestFit="1" customWidth="1"/>
    <col min="5338" max="5573" width="9.140625" style="218"/>
    <col min="5574" max="5574" width="68.42578125" style="218" customWidth="1"/>
    <col min="5575" max="5575" width="17.140625" style="218" customWidth="1"/>
    <col min="5576" max="5578" width="14.42578125" style="218" customWidth="1"/>
    <col min="5579" max="5579" width="12.5703125" style="218" bestFit="1" customWidth="1"/>
    <col min="5580" max="5580" width="12.5703125" style="218" customWidth="1"/>
    <col min="5581" max="5581" width="11.140625" style="218" bestFit="1" customWidth="1"/>
    <col min="5582" max="5582" width="9.140625" style="218"/>
    <col min="5583" max="5583" width="9.140625" style="218" customWidth="1"/>
    <col min="5584" max="5584" width="28.140625" style="218" customWidth="1"/>
    <col min="5585" max="5585" width="14.7109375" style="218" customWidth="1"/>
    <col min="5586" max="5586" width="12" style="218" bestFit="1" customWidth="1"/>
    <col min="5587" max="5587" width="13.140625" style="218" customWidth="1"/>
    <col min="5588" max="5591" width="9.140625" style="218"/>
    <col min="5592" max="5593" width="12" style="218" bestFit="1" customWidth="1"/>
    <col min="5594" max="5829" width="9.140625" style="218"/>
    <col min="5830" max="5830" width="68.42578125" style="218" customWidth="1"/>
    <col min="5831" max="5831" width="17.140625" style="218" customWidth="1"/>
    <col min="5832" max="5834" width="14.42578125" style="218" customWidth="1"/>
    <col min="5835" max="5835" width="12.5703125" style="218" bestFit="1" customWidth="1"/>
    <col min="5836" max="5836" width="12.5703125" style="218" customWidth="1"/>
    <col min="5837" max="5837" width="11.140625" style="218" bestFit="1" customWidth="1"/>
    <col min="5838" max="5838" width="9.140625" style="218"/>
    <col min="5839" max="5839" width="9.140625" style="218" customWidth="1"/>
    <col min="5840" max="5840" width="28.140625" style="218" customWidth="1"/>
    <col min="5841" max="5841" width="14.7109375" style="218" customWidth="1"/>
    <col min="5842" max="5842" width="12" style="218" bestFit="1" customWidth="1"/>
    <col min="5843" max="5843" width="13.140625" style="218" customWidth="1"/>
    <col min="5844" max="5847" width="9.140625" style="218"/>
    <col min="5848" max="5849" width="12" style="218" bestFit="1" customWidth="1"/>
    <col min="5850" max="6085" width="9.140625" style="218"/>
    <col min="6086" max="6086" width="68.42578125" style="218" customWidth="1"/>
    <col min="6087" max="6087" width="17.140625" style="218" customWidth="1"/>
    <col min="6088" max="6090" width="14.42578125" style="218" customWidth="1"/>
    <col min="6091" max="6091" width="12.5703125" style="218" bestFit="1" customWidth="1"/>
    <col min="6092" max="6092" width="12.5703125" style="218" customWidth="1"/>
    <col min="6093" max="6093" width="11.140625" style="218" bestFit="1" customWidth="1"/>
    <col min="6094" max="6094" width="9.140625" style="218"/>
    <col min="6095" max="6095" width="9.140625" style="218" customWidth="1"/>
    <col min="6096" max="6096" width="28.140625" style="218" customWidth="1"/>
    <col min="6097" max="6097" width="14.7109375" style="218" customWidth="1"/>
    <col min="6098" max="6098" width="12" style="218" bestFit="1" customWidth="1"/>
    <col min="6099" max="6099" width="13.140625" style="218" customWidth="1"/>
    <col min="6100" max="6103" width="9.140625" style="218"/>
    <col min="6104" max="6105" width="12" style="218" bestFit="1" customWidth="1"/>
    <col min="6106" max="6341" width="9.140625" style="218"/>
    <col min="6342" max="6342" width="68.42578125" style="218" customWidth="1"/>
    <col min="6343" max="6343" width="17.140625" style="218" customWidth="1"/>
    <col min="6344" max="6346" width="14.42578125" style="218" customWidth="1"/>
    <col min="6347" max="6347" width="12.5703125" style="218" bestFit="1" customWidth="1"/>
    <col min="6348" max="6348" width="12.5703125" style="218" customWidth="1"/>
    <col min="6349" max="6349" width="11.140625" style="218" bestFit="1" customWidth="1"/>
    <col min="6350" max="6350" width="9.140625" style="218"/>
    <col min="6351" max="6351" width="9.140625" style="218" customWidth="1"/>
    <col min="6352" max="6352" width="28.140625" style="218" customWidth="1"/>
    <col min="6353" max="6353" width="14.7109375" style="218" customWidth="1"/>
    <col min="6354" max="6354" width="12" style="218" bestFit="1" customWidth="1"/>
    <col min="6355" max="6355" width="13.140625" style="218" customWidth="1"/>
    <col min="6356" max="6359" width="9.140625" style="218"/>
    <col min="6360" max="6361" width="12" style="218" bestFit="1" customWidth="1"/>
    <col min="6362" max="6597" width="9.140625" style="218"/>
    <col min="6598" max="6598" width="68.42578125" style="218" customWidth="1"/>
    <col min="6599" max="6599" width="17.140625" style="218" customWidth="1"/>
    <col min="6600" max="6602" width="14.42578125" style="218" customWidth="1"/>
    <col min="6603" max="6603" width="12.5703125" style="218" bestFit="1" customWidth="1"/>
    <col min="6604" max="6604" width="12.5703125" style="218" customWidth="1"/>
    <col min="6605" max="6605" width="11.140625" style="218" bestFit="1" customWidth="1"/>
    <col min="6606" max="6606" width="9.140625" style="218"/>
    <col min="6607" max="6607" width="9.140625" style="218" customWidth="1"/>
    <col min="6608" max="6608" width="28.140625" style="218" customWidth="1"/>
    <col min="6609" max="6609" width="14.7109375" style="218" customWidth="1"/>
    <col min="6610" max="6610" width="12" style="218" bestFit="1" customWidth="1"/>
    <col min="6611" max="6611" width="13.140625" style="218" customWidth="1"/>
    <col min="6612" max="6615" width="9.140625" style="218"/>
    <col min="6616" max="6617" width="12" style="218" bestFit="1" customWidth="1"/>
    <col min="6618" max="6853" width="9.140625" style="218"/>
    <col min="6854" max="6854" width="68.42578125" style="218" customWidth="1"/>
    <col min="6855" max="6855" width="17.140625" style="218" customWidth="1"/>
    <col min="6856" max="6858" width="14.42578125" style="218" customWidth="1"/>
    <col min="6859" max="6859" width="12.5703125" style="218" bestFit="1" customWidth="1"/>
    <col min="6860" max="6860" width="12.5703125" style="218" customWidth="1"/>
    <col min="6861" max="6861" width="11.140625" style="218" bestFit="1" customWidth="1"/>
    <col min="6862" max="6862" width="9.140625" style="218"/>
    <col min="6863" max="6863" width="9.140625" style="218" customWidth="1"/>
    <col min="6864" max="6864" width="28.140625" style="218" customWidth="1"/>
    <col min="6865" max="6865" width="14.7109375" style="218" customWidth="1"/>
    <col min="6866" max="6866" width="12" style="218" bestFit="1" customWidth="1"/>
    <col min="6867" max="6867" width="13.140625" style="218" customWidth="1"/>
    <col min="6868" max="6871" width="9.140625" style="218"/>
    <col min="6872" max="6873" width="12" style="218" bestFit="1" customWidth="1"/>
    <col min="6874" max="7109" width="9.140625" style="218"/>
    <col min="7110" max="7110" width="68.42578125" style="218" customWidth="1"/>
    <col min="7111" max="7111" width="17.140625" style="218" customWidth="1"/>
    <col min="7112" max="7114" width="14.42578125" style="218" customWidth="1"/>
    <col min="7115" max="7115" width="12.5703125" style="218" bestFit="1" customWidth="1"/>
    <col min="7116" max="7116" width="12.5703125" style="218" customWidth="1"/>
    <col min="7117" max="7117" width="11.140625" style="218" bestFit="1" customWidth="1"/>
    <col min="7118" max="7118" width="9.140625" style="218"/>
    <col min="7119" max="7119" width="9.140625" style="218" customWidth="1"/>
    <col min="7120" max="7120" width="28.140625" style="218" customWidth="1"/>
    <col min="7121" max="7121" width="14.7109375" style="218" customWidth="1"/>
    <col min="7122" max="7122" width="12" style="218" bestFit="1" customWidth="1"/>
    <col min="7123" max="7123" width="13.140625" style="218" customWidth="1"/>
    <col min="7124" max="7127" width="9.140625" style="218"/>
    <col min="7128" max="7129" width="12" style="218" bestFit="1" customWidth="1"/>
    <col min="7130" max="7365" width="9.140625" style="218"/>
    <col min="7366" max="7366" width="68.42578125" style="218" customWidth="1"/>
    <col min="7367" max="7367" width="17.140625" style="218" customWidth="1"/>
    <col min="7368" max="7370" width="14.42578125" style="218" customWidth="1"/>
    <col min="7371" max="7371" width="12.5703125" style="218" bestFit="1" customWidth="1"/>
    <col min="7372" max="7372" width="12.5703125" style="218" customWidth="1"/>
    <col min="7373" max="7373" width="11.140625" style="218" bestFit="1" customWidth="1"/>
    <col min="7374" max="7374" width="9.140625" style="218"/>
    <col min="7375" max="7375" width="9.140625" style="218" customWidth="1"/>
    <col min="7376" max="7376" width="28.140625" style="218" customWidth="1"/>
    <col min="7377" max="7377" width="14.7109375" style="218" customWidth="1"/>
    <col min="7378" max="7378" width="12" style="218" bestFit="1" customWidth="1"/>
    <col min="7379" max="7379" width="13.140625" style="218" customWidth="1"/>
    <col min="7380" max="7383" width="9.140625" style="218"/>
    <col min="7384" max="7385" width="12" style="218" bestFit="1" customWidth="1"/>
    <col min="7386" max="7621" width="9.140625" style="218"/>
    <col min="7622" max="7622" width="68.42578125" style="218" customWidth="1"/>
    <col min="7623" max="7623" width="17.140625" style="218" customWidth="1"/>
    <col min="7624" max="7626" width="14.42578125" style="218" customWidth="1"/>
    <col min="7627" max="7627" width="12.5703125" style="218" bestFit="1" customWidth="1"/>
    <col min="7628" max="7628" width="12.5703125" style="218" customWidth="1"/>
    <col min="7629" max="7629" width="11.140625" style="218" bestFit="1" customWidth="1"/>
    <col min="7630" max="7630" width="9.140625" style="218"/>
    <col min="7631" max="7631" width="9.140625" style="218" customWidth="1"/>
    <col min="7632" max="7632" width="28.140625" style="218" customWidth="1"/>
    <col min="7633" max="7633" width="14.7109375" style="218" customWidth="1"/>
    <col min="7634" max="7634" width="12" style="218" bestFit="1" customWidth="1"/>
    <col min="7635" max="7635" width="13.140625" style="218" customWidth="1"/>
    <col min="7636" max="7639" width="9.140625" style="218"/>
    <col min="7640" max="7641" width="12" style="218" bestFit="1" customWidth="1"/>
    <col min="7642" max="7877" width="9.140625" style="218"/>
    <col min="7878" max="7878" width="68.42578125" style="218" customWidth="1"/>
    <col min="7879" max="7879" width="17.140625" style="218" customWidth="1"/>
    <col min="7880" max="7882" width="14.42578125" style="218" customWidth="1"/>
    <col min="7883" max="7883" width="12.5703125" style="218" bestFit="1" customWidth="1"/>
    <col min="7884" max="7884" width="12.5703125" style="218" customWidth="1"/>
    <col min="7885" max="7885" width="11.140625" style="218" bestFit="1" customWidth="1"/>
    <col min="7886" max="7886" width="9.140625" style="218"/>
    <col min="7887" max="7887" width="9.140625" style="218" customWidth="1"/>
    <col min="7888" max="7888" width="28.140625" style="218" customWidth="1"/>
    <col min="7889" max="7889" width="14.7109375" style="218" customWidth="1"/>
    <col min="7890" max="7890" width="12" style="218" bestFit="1" customWidth="1"/>
    <col min="7891" max="7891" width="13.140625" style="218" customWidth="1"/>
    <col min="7892" max="7895" width="9.140625" style="218"/>
    <col min="7896" max="7897" width="12" style="218" bestFit="1" customWidth="1"/>
    <col min="7898" max="8133" width="9.140625" style="218"/>
    <col min="8134" max="8134" width="68.42578125" style="218" customWidth="1"/>
    <col min="8135" max="8135" width="17.140625" style="218" customWidth="1"/>
    <col min="8136" max="8138" width="14.42578125" style="218" customWidth="1"/>
    <col min="8139" max="8139" width="12.5703125" style="218" bestFit="1" customWidth="1"/>
    <col min="8140" max="8140" width="12.5703125" style="218" customWidth="1"/>
    <col min="8141" max="8141" width="11.140625" style="218" bestFit="1" customWidth="1"/>
    <col min="8142" max="8142" width="9.140625" style="218"/>
    <col min="8143" max="8143" width="9.140625" style="218" customWidth="1"/>
    <col min="8144" max="8144" width="28.140625" style="218" customWidth="1"/>
    <col min="8145" max="8145" width="14.7109375" style="218" customWidth="1"/>
    <col min="8146" max="8146" width="12" style="218" bestFit="1" customWidth="1"/>
    <col min="8147" max="8147" width="13.140625" style="218" customWidth="1"/>
    <col min="8148" max="8151" width="9.140625" style="218"/>
    <col min="8152" max="8153" width="12" style="218" bestFit="1" customWidth="1"/>
    <col min="8154" max="8389" width="9.140625" style="218"/>
    <col min="8390" max="8390" width="68.42578125" style="218" customWidth="1"/>
    <col min="8391" max="8391" width="17.140625" style="218" customWidth="1"/>
    <col min="8392" max="8394" width="14.42578125" style="218" customWidth="1"/>
    <col min="8395" max="8395" width="12.5703125" style="218" bestFit="1" customWidth="1"/>
    <col min="8396" max="8396" width="12.5703125" style="218" customWidth="1"/>
    <col min="8397" max="8397" width="11.140625" style="218" bestFit="1" customWidth="1"/>
    <col min="8398" max="8398" width="9.140625" style="218"/>
    <col min="8399" max="8399" width="9.140625" style="218" customWidth="1"/>
    <col min="8400" max="8400" width="28.140625" style="218" customWidth="1"/>
    <col min="8401" max="8401" width="14.7109375" style="218" customWidth="1"/>
    <col min="8402" max="8402" width="12" style="218" bestFit="1" customWidth="1"/>
    <col min="8403" max="8403" width="13.140625" style="218" customWidth="1"/>
    <col min="8404" max="8407" width="9.140625" style="218"/>
    <col min="8408" max="8409" width="12" style="218" bestFit="1" customWidth="1"/>
    <col min="8410" max="8645" width="9.140625" style="218"/>
    <col min="8646" max="8646" width="68.42578125" style="218" customWidth="1"/>
    <col min="8647" max="8647" width="17.140625" style="218" customWidth="1"/>
    <col min="8648" max="8650" width="14.42578125" style="218" customWidth="1"/>
    <col min="8651" max="8651" width="12.5703125" style="218" bestFit="1" customWidth="1"/>
    <col min="8652" max="8652" width="12.5703125" style="218" customWidth="1"/>
    <col min="8653" max="8653" width="11.140625" style="218" bestFit="1" customWidth="1"/>
    <col min="8654" max="8654" width="9.140625" style="218"/>
    <col min="8655" max="8655" width="9.140625" style="218" customWidth="1"/>
    <col min="8656" max="8656" width="28.140625" style="218" customWidth="1"/>
    <col min="8657" max="8657" width="14.7109375" style="218" customWidth="1"/>
    <col min="8658" max="8658" width="12" style="218" bestFit="1" customWidth="1"/>
    <col min="8659" max="8659" width="13.140625" style="218" customWidth="1"/>
    <col min="8660" max="8663" width="9.140625" style="218"/>
    <col min="8664" max="8665" width="12" style="218" bestFit="1" customWidth="1"/>
    <col min="8666" max="8901" width="9.140625" style="218"/>
    <col min="8902" max="8902" width="68.42578125" style="218" customWidth="1"/>
    <col min="8903" max="8903" width="17.140625" style="218" customWidth="1"/>
    <col min="8904" max="8906" width="14.42578125" style="218" customWidth="1"/>
    <col min="8907" max="8907" width="12.5703125" style="218" bestFit="1" customWidth="1"/>
    <col min="8908" max="8908" width="12.5703125" style="218" customWidth="1"/>
    <col min="8909" max="8909" width="11.140625" style="218" bestFit="1" customWidth="1"/>
    <col min="8910" max="8910" width="9.140625" style="218"/>
    <col min="8911" max="8911" width="9.140625" style="218" customWidth="1"/>
    <col min="8912" max="8912" width="28.140625" style="218" customWidth="1"/>
    <col min="8913" max="8913" width="14.7109375" style="218" customWidth="1"/>
    <col min="8914" max="8914" width="12" style="218" bestFit="1" customWidth="1"/>
    <col min="8915" max="8915" width="13.140625" style="218" customWidth="1"/>
    <col min="8916" max="8919" width="9.140625" style="218"/>
    <col min="8920" max="8921" width="12" style="218" bestFit="1" customWidth="1"/>
    <col min="8922" max="9157" width="9.140625" style="218"/>
    <col min="9158" max="9158" width="68.42578125" style="218" customWidth="1"/>
    <col min="9159" max="9159" width="17.140625" style="218" customWidth="1"/>
    <col min="9160" max="9162" width="14.42578125" style="218" customWidth="1"/>
    <col min="9163" max="9163" width="12.5703125" style="218" bestFit="1" customWidth="1"/>
    <col min="9164" max="9164" width="12.5703125" style="218" customWidth="1"/>
    <col min="9165" max="9165" width="11.140625" style="218" bestFit="1" customWidth="1"/>
    <col min="9166" max="9166" width="9.140625" style="218"/>
    <col min="9167" max="9167" width="9.140625" style="218" customWidth="1"/>
    <col min="9168" max="9168" width="28.140625" style="218" customWidth="1"/>
    <col min="9169" max="9169" width="14.7109375" style="218" customWidth="1"/>
    <col min="9170" max="9170" width="12" style="218" bestFit="1" customWidth="1"/>
    <col min="9171" max="9171" width="13.140625" style="218" customWidth="1"/>
    <col min="9172" max="9175" width="9.140625" style="218"/>
    <col min="9176" max="9177" width="12" style="218" bestFit="1" customWidth="1"/>
    <col min="9178" max="9413" width="9.140625" style="218"/>
    <col min="9414" max="9414" width="68.42578125" style="218" customWidth="1"/>
    <col min="9415" max="9415" width="17.140625" style="218" customWidth="1"/>
    <col min="9416" max="9418" width="14.42578125" style="218" customWidth="1"/>
    <col min="9419" max="9419" width="12.5703125" style="218" bestFit="1" customWidth="1"/>
    <col min="9420" max="9420" width="12.5703125" style="218" customWidth="1"/>
    <col min="9421" max="9421" width="11.140625" style="218" bestFit="1" customWidth="1"/>
    <col min="9422" max="9422" width="9.140625" style="218"/>
    <col min="9423" max="9423" width="9.140625" style="218" customWidth="1"/>
    <col min="9424" max="9424" width="28.140625" style="218" customWidth="1"/>
    <col min="9425" max="9425" width="14.7109375" style="218" customWidth="1"/>
    <col min="9426" max="9426" width="12" style="218" bestFit="1" customWidth="1"/>
    <col min="9427" max="9427" width="13.140625" style="218" customWidth="1"/>
    <col min="9428" max="9431" width="9.140625" style="218"/>
    <col min="9432" max="9433" width="12" style="218" bestFit="1" customWidth="1"/>
    <col min="9434" max="9669" width="9.140625" style="218"/>
    <col min="9670" max="9670" width="68.42578125" style="218" customWidth="1"/>
    <col min="9671" max="9671" width="17.140625" style="218" customWidth="1"/>
    <col min="9672" max="9674" width="14.42578125" style="218" customWidth="1"/>
    <col min="9675" max="9675" width="12.5703125" style="218" bestFit="1" customWidth="1"/>
    <col min="9676" max="9676" width="12.5703125" style="218" customWidth="1"/>
    <col min="9677" max="9677" width="11.140625" style="218" bestFit="1" customWidth="1"/>
    <col min="9678" max="9678" width="9.140625" style="218"/>
    <col min="9679" max="9679" width="9.140625" style="218" customWidth="1"/>
    <col min="9680" max="9680" width="28.140625" style="218" customWidth="1"/>
    <col min="9681" max="9681" width="14.7109375" style="218" customWidth="1"/>
    <col min="9682" max="9682" width="12" style="218" bestFit="1" customWidth="1"/>
    <col min="9683" max="9683" width="13.140625" style="218" customWidth="1"/>
    <col min="9684" max="9687" width="9.140625" style="218"/>
    <col min="9688" max="9689" width="12" style="218" bestFit="1" customWidth="1"/>
    <col min="9690" max="9925" width="9.140625" style="218"/>
    <col min="9926" max="9926" width="68.42578125" style="218" customWidth="1"/>
    <col min="9927" max="9927" width="17.140625" style="218" customWidth="1"/>
    <col min="9928" max="9930" width="14.42578125" style="218" customWidth="1"/>
    <col min="9931" max="9931" width="12.5703125" style="218" bestFit="1" customWidth="1"/>
    <col min="9932" max="9932" width="12.5703125" style="218" customWidth="1"/>
    <col min="9933" max="9933" width="11.140625" style="218" bestFit="1" customWidth="1"/>
    <col min="9934" max="9934" width="9.140625" style="218"/>
    <col min="9935" max="9935" width="9.140625" style="218" customWidth="1"/>
    <col min="9936" max="9936" width="28.140625" style="218" customWidth="1"/>
    <col min="9937" max="9937" width="14.7109375" style="218" customWidth="1"/>
    <col min="9938" max="9938" width="12" style="218" bestFit="1" customWidth="1"/>
    <col min="9939" max="9939" width="13.140625" style="218" customWidth="1"/>
    <col min="9940" max="9943" width="9.140625" style="218"/>
    <col min="9944" max="9945" width="12" style="218" bestFit="1" customWidth="1"/>
    <col min="9946" max="10181" width="9.140625" style="218"/>
    <col min="10182" max="10182" width="68.42578125" style="218" customWidth="1"/>
    <col min="10183" max="10183" width="17.140625" style="218" customWidth="1"/>
    <col min="10184" max="10186" width="14.42578125" style="218" customWidth="1"/>
    <col min="10187" max="10187" width="12.5703125" style="218" bestFit="1" customWidth="1"/>
    <col min="10188" max="10188" width="12.5703125" style="218" customWidth="1"/>
    <col min="10189" max="10189" width="11.140625" style="218" bestFit="1" customWidth="1"/>
    <col min="10190" max="10190" width="9.140625" style="218"/>
    <col min="10191" max="10191" width="9.140625" style="218" customWidth="1"/>
    <col min="10192" max="10192" width="28.140625" style="218" customWidth="1"/>
    <col min="10193" max="10193" width="14.7109375" style="218" customWidth="1"/>
    <col min="10194" max="10194" width="12" style="218" bestFit="1" customWidth="1"/>
    <col min="10195" max="10195" width="13.140625" style="218" customWidth="1"/>
    <col min="10196" max="10199" width="9.140625" style="218"/>
    <col min="10200" max="10201" width="12" style="218" bestFit="1" customWidth="1"/>
    <col min="10202" max="10437" width="9.140625" style="218"/>
    <col min="10438" max="10438" width="68.42578125" style="218" customWidth="1"/>
    <col min="10439" max="10439" width="17.140625" style="218" customWidth="1"/>
    <col min="10440" max="10442" width="14.42578125" style="218" customWidth="1"/>
    <col min="10443" max="10443" width="12.5703125" style="218" bestFit="1" customWidth="1"/>
    <col min="10444" max="10444" width="12.5703125" style="218" customWidth="1"/>
    <col min="10445" max="10445" width="11.140625" style="218" bestFit="1" customWidth="1"/>
    <col min="10446" max="10446" width="9.140625" style="218"/>
    <col min="10447" max="10447" width="9.140625" style="218" customWidth="1"/>
    <col min="10448" max="10448" width="28.140625" style="218" customWidth="1"/>
    <col min="10449" max="10449" width="14.7109375" style="218" customWidth="1"/>
    <col min="10450" max="10450" width="12" style="218" bestFit="1" customWidth="1"/>
    <col min="10451" max="10451" width="13.140625" style="218" customWidth="1"/>
    <col min="10452" max="10455" width="9.140625" style="218"/>
    <col min="10456" max="10457" width="12" style="218" bestFit="1" customWidth="1"/>
    <col min="10458" max="10693" width="9.140625" style="218"/>
    <col min="10694" max="10694" width="68.42578125" style="218" customWidth="1"/>
    <col min="10695" max="10695" width="17.140625" style="218" customWidth="1"/>
    <col min="10696" max="10698" width="14.42578125" style="218" customWidth="1"/>
    <col min="10699" max="10699" width="12.5703125" style="218" bestFit="1" customWidth="1"/>
    <col min="10700" max="10700" width="12.5703125" style="218" customWidth="1"/>
    <col min="10701" max="10701" width="11.140625" style="218" bestFit="1" customWidth="1"/>
    <col min="10702" max="10702" width="9.140625" style="218"/>
    <col min="10703" max="10703" width="9.140625" style="218" customWidth="1"/>
    <col min="10704" max="10704" width="28.140625" style="218" customWidth="1"/>
    <col min="10705" max="10705" width="14.7109375" style="218" customWidth="1"/>
    <col min="10706" max="10706" width="12" style="218" bestFit="1" customWidth="1"/>
    <col min="10707" max="10707" width="13.140625" style="218" customWidth="1"/>
    <col min="10708" max="10711" width="9.140625" style="218"/>
    <col min="10712" max="10713" width="12" style="218" bestFit="1" customWidth="1"/>
    <col min="10714" max="10949" width="9.140625" style="218"/>
    <col min="10950" max="10950" width="68.42578125" style="218" customWidth="1"/>
    <col min="10951" max="10951" width="17.140625" style="218" customWidth="1"/>
    <col min="10952" max="10954" width="14.42578125" style="218" customWidth="1"/>
    <col min="10955" max="10955" width="12.5703125" style="218" bestFit="1" customWidth="1"/>
    <col min="10956" max="10956" width="12.5703125" style="218" customWidth="1"/>
    <col min="10957" max="10957" width="11.140625" style="218" bestFit="1" customWidth="1"/>
    <col min="10958" max="10958" width="9.140625" style="218"/>
    <col min="10959" max="10959" width="9.140625" style="218" customWidth="1"/>
    <col min="10960" max="10960" width="28.140625" style="218" customWidth="1"/>
    <col min="10961" max="10961" width="14.7109375" style="218" customWidth="1"/>
    <col min="10962" max="10962" width="12" style="218" bestFit="1" customWidth="1"/>
    <col min="10963" max="10963" width="13.140625" style="218" customWidth="1"/>
    <col min="10964" max="10967" width="9.140625" style="218"/>
    <col min="10968" max="10969" width="12" style="218" bestFit="1" customWidth="1"/>
    <col min="10970" max="11205" width="9.140625" style="218"/>
    <col min="11206" max="11206" width="68.42578125" style="218" customWidth="1"/>
    <col min="11207" max="11207" width="17.140625" style="218" customWidth="1"/>
    <col min="11208" max="11210" width="14.42578125" style="218" customWidth="1"/>
    <col min="11211" max="11211" width="12.5703125" style="218" bestFit="1" customWidth="1"/>
    <col min="11212" max="11212" width="12.5703125" style="218" customWidth="1"/>
    <col min="11213" max="11213" width="11.140625" style="218" bestFit="1" customWidth="1"/>
    <col min="11214" max="11214" width="9.140625" style="218"/>
    <col min="11215" max="11215" width="9.140625" style="218" customWidth="1"/>
    <col min="11216" max="11216" width="28.140625" style="218" customWidth="1"/>
    <col min="11217" max="11217" width="14.7109375" style="218" customWidth="1"/>
    <col min="11218" max="11218" width="12" style="218" bestFit="1" customWidth="1"/>
    <col min="11219" max="11219" width="13.140625" style="218" customWidth="1"/>
    <col min="11220" max="11223" width="9.140625" style="218"/>
    <col min="11224" max="11225" width="12" style="218" bestFit="1" customWidth="1"/>
    <col min="11226" max="11461" width="9.140625" style="218"/>
    <col min="11462" max="11462" width="68.42578125" style="218" customWidth="1"/>
    <col min="11463" max="11463" width="17.140625" style="218" customWidth="1"/>
    <col min="11464" max="11466" width="14.42578125" style="218" customWidth="1"/>
    <col min="11467" max="11467" width="12.5703125" style="218" bestFit="1" customWidth="1"/>
    <col min="11468" max="11468" width="12.5703125" style="218" customWidth="1"/>
    <col min="11469" max="11469" width="11.140625" style="218" bestFit="1" customWidth="1"/>
    <col min="11470" max="11470" width="9.140625" style="218"/>
    <col min="11471" max="11471" width="9.140625" style="218" customWidth="1"/>
    <col min="11472" max="11472" width="28.140625" style="218" customWidth="1"/>
    <col min="11473" max="11473" width="14.7109375" style="218" customWidth="1"/>
    <col min="11474" max="11474" width="12" style="218" bestFit="1" customWidth="1"/>
    <col min="11475" max="11475" width="13.140625" style="218" customWidth="1"/>
    <col min="11476" max="11479" width="9.140625" style="218"/>
    <col min="11480" max="11481" width="12" style="218" bestFit="1" customWidth="1"/>
    <col min="11482" max="11717" width="9.140625" style="218"/>
    <col min="11718" max="11718" width="68.42578125" style="218" customWidth="1"/>
    <col min="11719" max="11719" width="17.140625" style="218" customWidth="1"/>
    <col min="11720" max="11722" width="14.42578125" style="218" customWidth="1"/>
    <col min="11723" max="11723" width="12.5703125" style="218" bestFit="1" customWidth="1"/>
    <col min="11724" max="11724" width="12.5703125" style="218" customWidth="1"/>
    <col min="11725" max="11725" width="11.140625" style="218" bestFit="1" customWidth="1"/>
    <col min="11726" max="11726" width="9.140625" style="218"/>
    <col min="11727" max="11727" width="9.140625" style="218" customWidth="1"/>
    <col min="11728" max="11728" width="28.140625" style="218" customWidth="1"/>
    <col min="11729" max="11729" width="14.7109375" style="218" customWidth="1"/>
    <col min="11730" max="11730" width="12" style="218" bestFit="1" customWidth="1"/>
    <col min="11731" max="11731" width="13.140625" style="218" customWidth="1"/>
    <col min="11732" max="11735" width="9.140625" style="218"/>
    <col min="11736" max="11737" width="12" style="218" bestFit="1" customWidth="1"/>
    <col min="11738" max="11973" width="9.140625" style="218"/>
    <col min="11974" max="11974" width="68.42578125" style="218" customWidth="1"/>
    <col min="11975" max="11975" width="17.140625" style="218" customWidth="1"/>
    <col min="11976" max="11978" width="14.42578125" style="218" customWidth="1"/>
    <col min="11979" max="11979" width="12.5703125" style="218" bestFit="1" customWidth="1"/>
    <col min="11980" max="11980" width="12.5703125" style="218" customWidth="1"/>
    <col min="11981" max="11981" width="11.140625" style="218" bestFit="1" customWidth="1"/>
    <col min="11982" max="11982" width="9.140625" style="218"/>
    <col min="11983" max="11983" width="9.140625" style="218" customWidth="1"/>
    <col min="11984" max="11984" width="28.140625" style="218" customWidth="1"/>
    <col min="11985" max="11985" width="14.7109375" style="218" customWidth="1"/>
    <col min="11986" max="11986" width="12" style="218" bestFit="1" customWidth="1"/>
    <col min="11987" max="11987" width="13.140625" style="218" customWidth="1"/>
    <col min="11988" max="11991" width="9.140625" style="218"/>
    <col min="11992" max="11993" width="12" style="218" bestFit="1" customWidth="1"/>
    <col min="11994" max="12229" width="9.140625" style="218"/>
    <col min="12230" max="12230" width="68.42578125" style="218" customWidth="1"/>
    <col min="12231" max="12231" width="17.140625" style="218" customWidth="1"/>
    <col min="12232" max="12234" width="14.42578125" style="218" customWidth="1"/>
    <col min="12235" max="12235" width="12.5703125" style="218" bestFit="1" customWidth="1"/>
    <col min="12236" max="12236" width="12.5703125" style="218" customWidth="1"/>
    <col min="12237" max="12237" width="11.140625" style="218" bestFit="1" customWidth="1"/>
    <col min="12238" max="12238" width="9.140625" style="218"/>
    <col min="12239" max="12239" width="9.140625" style="218" customWidth="1"/>
    <col min="12240" max="12240" width="28.140625" style="218" customWidth="1"/>
    <col min="12241" max="12241" width="14.7109375" style="218" customWidth="1"/>
    <col min="12242" max="12242" width="12" style="218" bestFit="1" customWidth="1"/>
    <col min="12243" max="12243" width="13.140625" style="218" customWidth="1"/>
    <col min="12244" max="12247" width="9.140625" style="218"/>
    <col min="12248" max="12249" width="12" style="218" bestFit="1" customWidth="1"/>
    <col min="12250" max="12485" width="9.140625" style="218"/>
    <col min="12486" max="12486" width="68.42578125" style="218" customWidth="1"/>
    <col min="12487" max="12487" width="17.140625" style="218" customWidth="1"/>
    <col min="12488" max="12490" width="14.42578125" style="218" customWidth="1"/>
    <col min="12491" max="12491" width="12.5703125" style="218" bestFit="1" customWidth="1"/>
    <col min="12492" max="12492" width="12.5703125" style="218" customWidth="1"/>
    <col min="12493" max="12493" width="11.140625" style="218" bestFit="1" customWidth="1"/>
    <col min="12494" max="12494" width="9.140625" style="218"/>
    <col min="12495" max="12495" width="9.140625" style="218" customWidth="1"/>
    <col min="12496" max="12496" width="28.140625" style="218" customWidth="1"/>
    <col min="12497" max="12497" width="14.7109375" style="218" customWidth="1"/>
    <col min="12498" max="12498" width="12" style="218" bestFit="1" customWidth="1"/>
    <col min="12499" max="12499" width="13.140625" style="218" customWidth="1"/>
    <col min="12500" max="12503" width="9.140625" style="218"/>
    <col min="12504" max="12505" width="12" style="218" bestFit="1" customWidth="1"/>
    <col min="12506" max="12741" width="9.140625" style="218"/>
    <col min="12742" max="12742" width="68.42578125" style="218" customWidth="1"/>
    <col min="12743" max="12743" width="17.140625" style="218" customWidth="1"/>
    <col min="12744" max="12746" width="14.42578125" style="218" customWidth="1"/>
    <col min="12747" max="12747" width="12.5703125" style="218" bestFit="1" customWidth="1"/>
    <col min="12748" max="12748" width="12.5703125" style="218" customWidth="1"/>
    <col min="12749" max="12749" width="11.140625" style="218" bestFit="1" customWidth="1"/>
    <col min="12750" max="12750" width="9.140625" style="218"/>
    <col min="12751" max="12751" width="9.140625" style="218" customWidth="1"/>
    <col min="12752" max="12752" width="28.140625" style="218" customWidth="1"/>
    <col min="12753" max="12753" width="14.7109375" style="218" customWidth="1"/>
    <col min="12754" max="12754" width="12" style="218" bestFit="1" customWidth="1"/>
    <col min="12755" max="12755" width="13.140625" style="218" customWidth="1"/>
    <col min="12756" max="12759" width="9.140625" style="218"/>
    <col min="12760" max="12761" width="12" style="218" bestFit="1" customWidth="1"/>
    <col min="12762" max="12997" width="9.140625" style="218"/>
    <col min="12998" max="12998" width="68.42578125" style="218" customWidth="1"/>
    <col min="12999" max="12999" width="17.140625" style="218" customWidth="1"/>
    <col min="13000" max="13002" width="14.42578125" style="218" customWidth="1"/>
    <col min="13003" max="13003" width="12.5703125" style="218" bestFit="1" customWidth="1"/>
    <col min="13004" max="13004" width="12.5703125" style="218" customWidth="1"/>
    <col min="13005" max="13005" width="11.140625" style="218" bestFit="1" customWidth="1"/>
    <col min="13006" max="13006" width="9.140625" style="218"/>
    <col min="13007" max="13007" width="9.140625" style="218" customWidth="1"/>
    <col min="13008" max="13008" width="28.140625" style="218" customWidth="1"/>
    <col min="13009" max="13009" width="14.7109375" style="218" customWidth="1"/>
    <col min="13010" max="13010" width="12" style="218" bestFit="1" customWidth="1"/>
    <col min="13011" max="13011" width="13.140625" style="218" customWidth="1"/>
    <col min="13012" max="13015" width="9.140625" style="218"/>
    <col min="13016" max="13017" width="12" style="218" bestFit="1" customWidth="1"/>
    <col min="13018" max="13253" width="9.140625" style="218"/>
    <col min="13254" max="13254" width="68.42578125" style="218" customWidth="1"/>
    <col min="13255" max="13255" width="17.140625" style="218" customWidth="1"/>
    <col min="13256" max="13258" width="14.42578125" style="218" customWidth="1"/>
    <col min="13259" max="13259" width="12.5703125" style="218" bestFit="1" customWidth="1"/>
    <col min="13260" max="13260" width="12.5703125" style="218" customWidth="1"/>
    <col min="13261" max="13261" width="11.140625" style="218" bestFit="1" customWidth="1"/>
    <col min="13262" max="13262" width="9.140625" style="218"/>
    <col min="13263" max="13263" width="9.140625" style="218" customWidth="1"/>
    <col min="13264" max="13264" width="28.140625" style="218" customWidth="1"/>
    <col min="13265" max="13265" width="14.7109375" style="218" customWidth="1"/>
    <col min="13266" max="13266" width="12" style="218" bestFit="1" customWidth="1"/>
    <col min="13267" max="13267" width="13.140625" style="218" customWidth="1"/>
    <col min="13268" max="13271" width="9.140625" style="218"/>
    <col min="13272" max="13273" width="12" style="218" bestFit="1" customWidth="1"/>
    <col min="13274" max="13509" width="9.140625" style="218"/>
    <col min="13510" max="13510" width="68.42578125" style="218" customWidth="1"/>
    <col min="13511" max="13511" width="17.140625" style="218" customWidth="1"/>
    <col min="13512" max="13514" width="14.42578125" style="218" customWidth="1"/>
    <col min="13515" max="13515" width="12.5703125" style="218" bestFit="1" customWidth="1"/>
    <col min="13516" max="13516" width="12.5703125" style="218" customWidth="1"/>
    <col min="13517" max="13517" width="11.140625" style="218" bestFit="1" customWidth="1"/>
    <col min="13518" max="13518" width="9.140625" style="218"/>
    <col min="13519" max="13519" width="9.140625" style="218" customWidth="1"/>
    <col min="13520" max="13520" width="28.140625" style="218" customWidth="1"/>
    <col min="13521" max="13521" width="14.7109375" style="218" customWidth="1"/>
    <col min="13522" max="13522" width="12" style="218" bestFit="1" customWidth="1"/>
    <col min="13523" max="13523" width="13.140625" style="218" customWidth="1"/>
    <col min="13524" max="13527" width="9.140625" style="218"/>
    <col min="13528" max="13529" width="12" style="218" bestFit="1" customWidth="1"/>
    <col min="13530" max="13765" width="9.140625" style="218"/>
    <col min="13766" max="13766" width="68.42578125" style="218" customWidth="1"/>
    <col min="13767" max="13767" width="17.140625" style="218" customWidth="1"/>
    <col min="13768" max="13770" width="14.42578125" style="218" customWidth="1"/>
    <col min="13771" max="13771" width="12.5703125" style="218" bestFit="1" customWidth="1"/>
    <col min="13772" max="13772" width="12.5703125" style="218" customWidth="1"/>
    <col min="13773" max="13773" width="11.140625" style="218" bestFit="1" customWidth="1"/>
    <col min="13774" max="13774" width="9.140625" style="218"/>
    <col min="13775" max="13775" width="9.140625" style="218" customWidth="1"/>
    <col min="13776" max="13776" width="28.140625" style="218" customWidth="1"/>
    <col min="13777" max="13777" width="14.7109375" style="218" customWidth="1"/>
    <col min="13778" max="13778" width="12" style="218" bestFit="1" customWidth="1"/>
    <col min="13779" max="13779" width="13.140625" style="218" customWidth="1"/>
    <col min="13780" max="13783" width="9.140625" style="218"/>
    <col min="13784" max="13785" width="12" style="218" bestFit="1" customWidth="1"/>
    <col min="13786" max="14021" width="9.140625" style="218"/>
    <col min="14022" max="14022" width="68.42578125" style="218" customWidth="1"/>
    <col min="14023" max="14023" width="17.140625" style="218" customWidth="1"/>
    <col min="14024" max="14026" width="14.42578125" style="218" customWidth="1"/>
    <col min="14027" max="14027" width="12.5703125" style="218" bestFit="1" customWidth="1"/>
    <col min="14028" max="14028" width="12.5703125" style="218" customWidth="1"/>
    <col min="14029" max="14029" width="11.140625" style="218" bestFit="1" customWidth="1"/>
    <col min="14030" max="14030" width="9.140625" style="218"/>
    <col min="14031" max="14031" width="9.140625" style="218" customWidth="1"/>
    <col min="14032" max="14032" width="28.140625" style="218" customWidth="1"/>
    <col min="14033" max="14033" width="14.7109375" style="218" customWidth="1"/>
    <col min="14034" max="14034" width="12" style="218" bestFit="1" customWidth="1"/>
    <col min="14035" max="14035" width="13.140625" style="218" customWidth="1"/>
    <col min="14036" max="14039" width="9.140625" style="218"/>
    <col min="14040" max="14041" width="12" style="218" bestFit="1" customWidth="1"/>
    <col min="14042" max="14277" width="9.140625" style="218"/>
    <col min="14278" max="14278" width="68.42578125" style="218" customWidth="1"/>
    <col min="14279" max="14279" width="17.140625" style="218" customWidth="1"/>
    <col min="14280" max="14282" width="14.42578125" style="218" customWidth="1"/>
    <col min="14283" max="14283" width="12.5703125" style="218" bestFit="1" customWidth="1"/>
    <col min="14284" max="14284" width="12.5703125" style="218" customWidth="1"/>
    <col min="14285" max="14285" width="11.140625" style="218" bestFit="1" customWidth="1"/>
    <col min="14286" max="14286" width="9.140625" style="218"/>
    <col min="14287" max="14287" width="9.140625" style="218" customWidth="1"/>
    <col min="14288" max="14288" width="28.140625" style="218" customWidth="1"/>
    <col min="14289" max="14289" width="14.7109375" style="218" customWidth="1"/>
    <col min="14290" max="14290" width="12" style="218" bestFit="1" customWidth="1"/>
    <col min="14291" max="14291" width="13.140625" style="218" customWidth="1"/>
    <col min="14292" max="14295" width="9.140625" style="218"/>
    <col min="14296" max="14297" width="12" style="218" bestFit="1" customWidth="1"/>
    <col min="14298" max="14533" width="9.140625" style="218"/>
    <col min="14534" max="14534" width="68.42578125" style="218" customWidth="1"/>
    <col min="14535" max="14535" width="17.140625" style="218" customWidth="1"/>
    <col min="14536" max="14538" width="14.42578125" style="218" customWidth="1"/>
    <col min="14539" max="14539" width="12.5703125" style="218" bestFit="1" customWidth="1"/>
    <col min="14540" max="14540" width="12.5703125" style="218" customWidth="1"/>
    <col min="14541" max="14541" width="11.140625" style="218" bestFit="1" customWidth="1"/>
    <col min="14542" max="14542" width="9.140625" style="218"/>
    <col min="14543" max="14543" width="9.140625" style="218" customWidth="1"/>
    <col min="14544" max="14544" width="28.140625" style="218" customWidth="1"/>
    <col min="14545" max="14545" width="14.7109375" style="218" customWidth="1"/>
    <col min="14546" max="14546" width="12" style="218" bestFit="1" customWidth="1"/>
    <col min="14547" max="14547" width="13.140625" style="218" customWidth="1"/>
    <col min="14548" max="14551" width="9.140625" style="218"/>
    <col min="14552" max="14553" width="12" style="218" bestFit="1" customWidth="1"/>
    <col min="14554" max="14789" width="9.140625" style="218"/>
    <col min="14790" max="14790" width="68.42578125" style="218" customWidth="1"/>
    <col min="14791" max="14791" width="17.140625" style="218" customWidth="1"/>
    <col min="14792" max="14794" width="14.42578125" style="218" customWidth="1"/>
    <col min="14795" max="14795" width="12.5703125" style="218" bestFit="1" customWidth="1"/>
    <col min="14796" max="14796" width="12.5703125" style="218" customWidth="1"/>
    <col min="14797" max="14797" width="11.140625" style="218" bestFit="1" customWidth="1"/>
    <col min="14798" max="14798" width="9.140625" style="218"/>
    <col min="14799" max="14799" width="9.140625" style="218" customWidth="1"/>
    <col min="14800" max="14800" width="28.140625" style="218" customWidth="1"/>
    <col min="14801" max="14801" width="14.7109375" style="218" customWidth="1"/>
    <col min="14802" max="14802" width="12" style="218" bestFit="1" customWidth="1"/>
    <col min="14803" max="14803" width="13.140625" style="218" customWidth="1"/>
    <col min="14804" max="14807" width="9.140625" style="218"/>
    <col min="14808" max="14809" width="12" style="218" bestFit="1" customWidth="1"/>
    <col min="14810" max="15045" width="9.140625" style="218"/>
    <col min="15046" max="15046" width="68.42578125" style="218" customWidth="1"/>
    <col min="15047" max="15047" width="17.140625" style="218" customWidth="1"/>
    <col min="15048" max="15050" width="14.42578125" style="218" customWidth="1"/>
    <col min="15051" max="15051" width="12.5703125" style="218" bestFit="1" customWidth="1"/>
    <col min="15052" max="15052" width="12.5703125" style="218" customWidth="1"/>
    <col min="15053" max="15053" width="11.140625" style="218" bestFit="1" customWidth="1"/>
    <col min="15054" max="15054" width="9.140625" style="218"/>
    <col min="15055" max="15055" width="9.140625" style="218" customWidth="1"/>
    <col min="15056" max="15056" width="28.140625" style="218" customWidth="1"/>
    <col min="15057" max="15057" width="14.7109375" style="218" customWidth="1"/>
    <col min="15058" max="15058" width="12" style="218" bestFit="1" customWidth="1"/>
    <col min="15059" max="15059" width="13.140625" style="218" customWidth="1"/>
    <col min="15060" max="15063" width="9.140625" style="218"/>
    <col min="15064" max="15065" width="12" style="218" bestFit="1" customWidth="1"/>
    <col min="15066" max="15301" width="9.140625" style="218"/>
    <col min="15302" max="15302" width="68.42578125" style="218" customWidth="1"/>
    <col min="15303" max="15303" width="17.140625" style="218" customWidth="1"/>
    <col min="15304" max="15306" width="14.42578125" style="218" customWidth="1"/>
    <col min="15307" max="15307" width="12.5703125" style="218" bestFit="1" customWidth="1"/>
    <col min="15308" max="15308" width="12.5703125" style="218" customWidth="1"/>
    <col min="15309" max="15309" width="11.140625" style="218" bestFit="1" customWidth="1"/>
    <col min="15310" max="15310" width="9.140625" style="218"/>
    <col min="15311" max="15311" width="9.140625" style="218" customWidth="1"/>
    <col min="15312" max="15312" width="28.140625" style="218" customWidth="1"/>
    <col min="15313" max="15313" width="14.7109375" style="218" customWidth="1"/>
    <col min="15314" max="15314" width="12" style="218" bestFit="1" customWidth="1"/>
    <col min="15315" max="15315" width="13.140625" style="218" customWidth="1"/>
    <col min="15316" max="15319" width="9.140625" style="218"/>
    <col min="15320" max="15321" width="12" style="218" bestFit="1" customWidth="1"/>
    <col min="15322" max="15557" width="9.140625" style="218"/>
    <col min="15558" max="15558" width="68.42578125" style="218" customWidth="1"/>
    <col min="15559" max="15559" width="17.140625" style="218" customWidth="1"/>
    <col min="15560" max="15562" width="14.42578125" style="218" customWidth="1"/>
    <col min="15563" max="15563" width="12.5703125" style="218" bestFit="1" customWidth="1"/>
    <col min="15564" max="15564" width="12.5703125" style="218" customWidth="1"/>
    <col min="15565" max="15565" width="11.140625" style="218" bestFit="1" customWidth="1"/>
    <col min="15566" max="15566" width="9.140625" style="218"/>
    <col min="15567" max="15567" width="9.140625" style="218" customWidth="1"/>
    <col min="15568" max="15568" width="28.140625" style="218" customWidth="1"/>
    <col min="15569" max="15569" width="14.7109375" style="218" customWidth="1"/>
    <col min="15570" max="15570" width="12" style="218" bestFit="1" customWidth="1"/>
    <col min="15571" max="15571" width="13.140625" style="218" customWidth="1"/>
    <col min="15572" max="15575" width="9.140625" style="218"/>
    <col min="15576" max="15577" width="12" style="218" bestFit="1" customWidth="1"/>
    <col min="15578" max="15813" width="9.140625" style="218"/>
    <col min="15814" max="15814" width="68.42578125" style="218" customWidth="1"/>
    <col min="15815" max="15815" width="17.140625" style="218" customWidth="1"/>
    <col min="15816" max="15818" width="14.42578125" style="218" customWidth="1"/>
    <col min="15819" max="15819" width="12.5703125" style="218" bestFit="1" customWidth="1"/>
    <col min="15820" max="15820" width="12.5703125" style="218" customWidth="1"/>
    <col min="15821" max="15821" width="11.140625" style="218" bestFit="1" customWidth="1"/>
    <col min="15822" max="15822" width="9.140625" style="218"/>
    <col min="15823" max="15823" width="9.140625" style="218" customWidth="1"/>
    <col min="15824" max="15824" width="28.140625" style="218" customWidth="1"/>
    <col min="15825" max="15825" width="14.7109375" style="218" customWidth="1"/>
    <col min="15826" max="15826" width="12" style="218" bestFit="1" customWidth="1"/>
    <col min="15827" max="15827" width="13.140625" style="218" customWidth="1"/>
    <col min="15828" max="15831" width="9.140625" style="218"/>
    <col min="15832" max="15833" width="12" style="218" bestFit="1" customWidth="1"/>
    <col min="15834" max="16069" width="9.140625" style="218"/>
    <col min="16070" max="16070" width="68.42578125" style="218" customWidth="1"/>
    <col min="16071" max="16071" width="17.140625" style="218" customWidth="1"/>
    <col min="16072" max="16074" width="14.42578125" style="218" customWidth="1"/>
    <col min="16075" max="16075" width="12.5703125" style="218" bestFit="1" customWidth="1"/>
    <col min="16076" max="16076" width="12.5703125" style="218" customWidth="1"/>
    <col min="16077" max="16077" width="11.140625" style="218" bestFit="1" customWidth="1"/>
    <col min="16078" max="16078" width="9.140625" style="218"/>
    <col min="16079" max="16079" width="9.140625" style="218" customWidth="1"/>
    <col min="16080" max="16080" width="28.140625" style="218" customWidth="1"/>
    <col min="16081" max="16081" width="14.7109375" style="218" customWidth="1"/>
    <col min="16082" max="16082" width="12" style="218" bestFit="1" customWidth="1"/>
    <col min="16083" max="16083" width="13.140625" style="218" customWidth="1"/>
    <col min="16084" max="16087" width="9.140625" style="218"/>
    <col min="16088" max="16089" width="12" style="218" bestFit="1" customWidth="1"/>
    <col min="16090" max="16384" width="9.140625" style="218"/>
  </cols>
  <sheetData>
    <row r="1" spans="1:9" x14ac:dyDescent="0.25">
      <c r="A1" s="149" t="s">
        <v>2</v>
      </c>
    </row>
    <row r="2" spans="1:9" ht="12.75" customHeight="1" x14ac:dyDescent="0.25">
      <c r="A2" s="171" t="s">
        <v>342</v>
      </c>
    </row>
    <row r="3" spans="1:9" x14ac:dyDescent="0.25">
      <c r="A3" s="153" t="s">
        <v>7</v>
      </c>
    </row>
    <row r="5" spans="1:9" ht="67.5" x14ac:dyDescent="0.25">
      <c r="A5" s="120" t="s">
        <v>13</v>
      </c>
      <c r="B5" s="120" t="s">
        <v>45</v>
      </c>
      <c r="C5" s="121" t="s">
        <v>343</v>
      </c>
      <c r="D5" s="120" t="s">
        <v>46</v>
      </c>
      <c r="E5" s="120" t="s">
        <v>344</v>
      </c>
      <c r="F5" s="122" t="s">
        <v>47</v>
      </c>
      <c r="G5" s="120" t="s">
        <v>345</v>
      </c>
      <c r="H5" s="120" t="s">
        <v>346</v>
      </c>
      <c r="I5" s="122" t="s">
        <v>48</v>
      </c>
    </row>
    <row r="6" spans="1:9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</row>
    <row r="7" spans="1:9" x14ac:dyDescent="0.25">
      <c r="A7" s="124">
        <v>1</v>
      </c>
      <c r="B7" s="349" t="s">
        <v>150</v>
      </c>
      <c r="C7" s="352">
        <v>5167097.72</v>
      </c>
      <c r="D7" s="348">
        <v>2.7028487336076194E-4</v>
      </c>
      <c r="E7" s="125">
        <v>-0.12333852909862561</v>
      </c>
      <c r="F7" s="216">
        <v>-877205.59</v>
      </c>
      <c r="G7" s="217">
        <v>68.589200000000005</v>
      </c>
      <c r="H7" s="125">
        <v>-0.14617517119642673</v>
      </c>
      <c r="I7" s="219">
        <v>3.3999999999999996E-2</v>
      </c>
    </row>
    <row r="8" spans="1:9" x14ac:dyDescent="0.25">
      <c r="A8" s="124">
        <v>2</v>
      </c>
      <c r="B8" s="350" t="s">
        <v>151</v>
      </c>
      <c r="C8" s="352">
        <v>48412700.039999999</v>
      </c>
      <c r="D8" s="348">
        <v>2.5324120441376045E-3</v>
      </c>
      <c r="E8" s="125">
        <v>-9.7500820335974431E-2</v>
      </c>
      <c r="F8" s="216">
        <v>-652790.15</v>
      </c>
      <c r="G8" s="217">
        <v>1208.3058000000001</v>
      </c>
      <c r="H8" s="125">
        <v>-1.5959732317574304E-2</v>
      </c>
      <c r="I8" s="219">
        <v>2.64E-2</v>
      </c>
    </row>
    <row r="9" spans="1:9" x14ac:dyDescent="0.25">
      <c r="A9" s="124">
        <v>3</v>
      </c>
      <c r="B9" s="350" t="s">
        <v>152</v>
      </c>
      <c r="C9" s="352">
        <v>102793205.27</v>
      </c>
      <c r="D9" s="348">
        <v>5.3769930383179903E-3</v>
      </c>
      <c r="E9" s="125">
        <v>0.14658911838664124</v>
      </c>
      <c r="F9" s="216">
        <v>1054148.74</v>
      </c>
      <c r="G9" s="217">
        <v>163.91059999999999</v>
      </c>
      <c r="H9" s="125">
        <v>-1.1331853141306521E-2</v>
      </c>
      <c r="I9" s="219">
        <v>2.64E-2</v>
      </c>
    </row>
    <row r="10" spans="1:9" x14ac:dyDescent="0.25">
      <c r="A10" s="124">
        <v>4</v>
      </c>
      <c r="B10" s="350" t="s">
        <v>232</v>
      </c>
      <c r="C10" s="352">
        <v>178865151.05000001</v>
      </c>
      <c r="D10" s="348">
        <v>9.3562280645628684E-3</v>
      </c>
      <c r="E10" s="125">
        <v>1.6877388080399323E-2</v>
      </c>
      <c r="F10" s="216">
        <v>62232.63</v>
      </c>
      <c r="G10" s="217">
        <v>118.8104</v>
      </c>
      <c r="H10" s="125">
        <v>3.6626366437108774E-4</v>
      </c>
      <c r="I10" s="219">
        <v>6.7000000000000002E-3</v>
      </c>
    </row>
    <row r="11" spans="1:9" x14ac:dyDescent="0.25">
      <c r="A11" s="124">
        <v>5</v>
      </c>
      <c r="B11" s="350" t="s">
        <v>233</v>
      </c>
      <c r="C11" s="352">
        <v>5459394.7400000002</v>
      </c>
      <c r="D11" s="348">
        <v>2.8557459058995891E-4</v>
      </c>
      <c r="E11" s="125">
        <v>-0.12154207748795424</v>
      </c>
      <c r="F11" s="216">
        <v>-174785.74</v>
      </c>
      <c r="G11" s="217">
        <v>79.0578</v>
      </c>
      <c r="H11" s="125">
        <v>-2.6416544236720602E-2</v>
      </c>
      <c r="I11" s="219">
        <v>2.5341448472941595E-2</v>
      </c>
    </row>
    <row r="12" spans="1:9" x14ac:dyDescent="0.25">
      <c r="A12" s="124">
        <v>6</v>
      </c>
      <c r="B12" s="350" t="s">
        <v>234</v>
      </c>
      <c r="C12" s="352">
        <v>5291530.08</v>
      </c>
      <c r="D12" s="348">
        <v>2.7679378542069892E-4</v>
      </c>
      <c r="E12" s="125">
        <v>-4.5081661367569255E-2</v>
      </c>
      <c r="F12" s="216">
        <v>6016.6</v>
      </c>
      <c r="G12" s="217">
        <v>106.6148</v>
      </c>
      <c r="H12" s="125">
        <v>1.1484376834048936E-3</v>
      </c>
      <c r="I12" s="219">
        <v>8.240249393334554E-3</v>
      </c>
    </row>
    <row r="13" spans="1:9" x14ac:dyDescent="0.25">
      <c r="A13" s="124">
        <v>7</v>
      </c>
      <c r="B13" s="350" t="s">
        <v>235</v>
      </c>
      <c r="C13" s="352">
        <v>37723823.560000002</v>
      </c>
      <c r="D13" s="348">
        <v>1.973289344641682E-3</v>
      </c>
      <c r="E13" s="125">
        <v>3.3336927352768648</v>
      </c>
      <c r="F13" s="216">
        <v>-4927014.9000000004</v>
      </c>
      <c r="G13" s="217">
        <v>137.59569999999999</v>
      </c>
      <c r="H13" s="125">
        <v>-0.12116936668565755</v>
      </c>
      <c r="I13" s="219">
        <v>3.4321595816868194E-2</v>
      </c>
    </row>
    <row r="14" spans="1:9" x14ac:dyDescent="0.25">
      <c r="A14" s="124">
        <v>8</v>
      </c>
      <c r="B14" s="350" t="s">
        <v>347</v>
      </c>
      <c r="C14" s="352">
        <v>98463367.459999993</v>
      </c>
      <c r="D14" s="348">
        <v>5.1505042572719661E-3</v>
      </c>
      <c r="E14" s="125">
        <v>-0.55808372218364044</v>
      </c>
      <c r="F14" s="216">
        <v>465795.45</v>
      </c>
      <c r="G14" s="217">
        <v>111.9652</v>
      </c>
      <c r="H14" s="125">
        <v>2.8859847908063664E-3</v>
      </c>
      <c r="I14" s="219">
        <v>1.4752969015329701E-2</v>
      </c>
    </row>
    <row r="15" spans="1:9" x14ac:dyDescent="0.25">
      <c r="A15" s="124">
        <v>9</v>
      </c>
      <c r="B15" s="350" t="s">
        <v>153</v>
      </c>
      <c r="C15" s="352">
        <v>22767340.7249</v>
      </c>
      <c r="D15" s="348">
        <v>1.190933119141961E-3</v>
      </c>
      <c r="E15" s="125">
        <v>-0.16660864269747599</v>
      </c>
      <c r="F15" s="216">
        <v>-1346443.32</v>
      </c>
      <c r="G15" s="217">
        <v>97.369299999999996</v>
      </c>
      <c r="H15" s="125">
        <v>-5.1661770893394195E-2</v>
      </c>
      <c r="I15" s="219">
        <v>2.7800000000000002E-2</v>
      </c>
    </row>
    <row r="16" spans="1:9" x14ac:dyDescent="0.25">
      <c r="A16" s="124">
        <v>10</v>
      </c>
      <c r="B16" s="350" t="s">
        <v>154</v>
      </c>
      <c r="C16" s="352">
        <v>2542509682</v>
      </c>
      <c r="D16" s="348">
        <v>0.13299572500012274</v>
      </c>
      <c r="E16" s="125">
        <v>0.31109800112734021</v>
      </c>
      <c r="F16" s="216">
        <v>-1937448.44</v>
      </c>
      <c r="G16" s="217">
        <v>915.98869999999999</v>
      </c>
      <c r="H16" s="125">
        <v>-2.3573410578257596E-3</v>
      </c>
      <c r="I16" s="219">
        <v>1.4200223360986201E-2</v>
      </c>
    </row>
    <row r="17" spans="1:9" x14ac:dyDescent="0.25">
      <c r="A17" s="124">
        <v>11</v>
      </c>
      <c r="B17" s="350" t="s">
        <v>348</v>
      </c>
      <c r="C17" s="352">
        <v>1011849976.4400001</v>
      </c>
      <c r="D17" s="348">
        <v>5.2928695674479213E-2</v>
      </c>
      <c r="E17" s="125">
        <v>-0.18680513686710742</v>
      </c>
      <c r="F17" s="216">
        <v>657788.26</v>
      </c>
      <c r="G17" s="217">
        <v>152.24180000000001</v>
      </c>
      <c r="H17" s="125">
        <v>7.5134344546524642E-4</v>
      </c>
      <c r="I17" s="219">
        <v>2.9578544357197235E-3</v>
      </c>
    </row>
    <row r="18" spans="1:9" x14ac:dyDescent="0.25">
      <c r="A18" s="124">
        <v>12</v>
      </c>
      <c r="B18" s="350" t="s">
        <v>155</v>
      </c>
      <c r="C18" s="352">
        <v>125757567.77</v>
      </c>
      <c r="D18" s="348">
        <v>6.5782321374157965E-3</v>
      </c>
      <c r="E18" s="125">
        <v>-0.1794133593140613</v>
      </c>
      <c r="F18" s="216">
        <v>-11123050.32</v>
      </c>
      <c r="G18" s="217">
        <v>539.37429999999995</v>
      </c>
      <c r="H18" s="125">
        <v>-7.7829181001828951E-2</v>
      </c>
      <c r="I18" s="219">
        <v>2.2360806653754201E-2</v>
      </c>
    </row>
    <row r="19" spans="1:9" x14ac:dyDescent="0.25">
      <c r="A19" s="124">
        <v>13</v>
      </c>
      <c r="B19" s="350" t="s">
        <v>236</v>
      </c>
      <c r="C19" s="352">
        <v>132235707.66</v>
      </c>
      <c r="D19" s="348">
        <v>6.9170961021913554E-3</v>
      </c>
      <c r="E19" s="125">
        <v>0.12967243234508369</v>
      </c>
      <c r="F19" s="216">
        <v>-842350.16</v>
      </c>
      <c r="G19" s="217">
        <v>753.04510000000005</v>
      </c>
      <c r="H19" s="125">
        <v>-7.8497703105560035E-3</v>
      </c>
      <c r="I19" s="219">
        <v>3.9238767902687564E-3</v>
      </c>
    </row>
    <row r="20" spans="1:9" x14ac:dyDescent="0.25">
      <c r="A20" s="124">
        <v>14</v>
      </c>
      <c r="B20" s="350" t="s">
        <v>349</v>
      </c>
      <c r="C20" s="352">
        <v>391827939.63999999</v>
      </c>
      <c r="D20" s="348">
        <v>2.0496063899640295E-2</v>
      </c>
      <c r="E20" s="125">
        <v>-0.49595039002056379</v>
      </c>
      <c r="F20" s="216">
        <v>-8369567.8600000003</v>
      </c>
      <c r="G20" s="217">
        <v>861.2047</v>
      </c>
      <c r="H20" s="125">
        <v>-1.3268668334736097E-2</v>
      </c>
      <c r="I20" s="219">
        <v>3.3863038756144952E-3</v>
      </c>
    </row>
    <row r="21" spans="1:9" x14ac:dyDescent="0.25">
      <c r="A21" s="124">
        <v>15</v>
      </c>
      <c r="B21" s="350" t="s">
        <v>237</v>
      </c>
      <c r="C21" s="352">
        <v>76280659.829999998</v>
      </c>
      <c r="D21" s="348">
        <v>3.9901526155048045E-3</v>
      </c>
      <c r="E21" s="125">
        <v>2.839219085032826E-2</v>
      </c>
      <c r="F21" s="216">
        <v>383285.51</v>
      </c>
      <c r="G21" s="217">
        <v>100.8648</v>
      </c>
      <c r="H21" s="125">
        <v>4.4624051577077974E-3</v>
      </c>
      <c r="I21" s="219">
        <v>4.1278986347030389E-3</v>
      </c>
    </row>
    <row r="22" spans="1:9" x14ac:dyDescent="0.25">
      <c r="A22" s="124">
        <v>16</v>
      </c>
      <c r="B22" s="350" t="s">
        <v>156</v>
      </c>
      <c r="C22" s="352">
        <v>85505522.7597</v>
      </c>
      <c r="D22" s="348">
        <v>4.4726944685596669E-3</v>
      </c>
      <c r="E22" s="125">
        <v>0.22005252995051178</v>
      </c>
      <c r="F22" s="216">
        <v>-2277154</v>
      </c>
      <c r="G22" s="217">
        <v>795.87090000000001</v>
      </c>
      <c r="H22" s="125">
        <v>3.6803911312831339E-2</v>
      </c>
      <c r="I22" s="219">
        <v>1.81266012623954E-2</v>
      </c>
    </row>
    <row r="23" spans="1:9" x14ac:dyDescent="0.25">
      <c r="A23" s="124">
        <v>17</v>
      </c>
      <c r="B23" s="350" t="s">
        <v>350</v>
      </c>
      <c r="C23" s="352">
        <v>25438570.239999998</v>
      </c>
      <c r="D23" s="348">
        <v>1.3306620289343489E-3</v>
      </c>
      <c r="E23" s="125"/>
      <c r="F23" s="216">
        <v>-137719.25</v>
      </c>
      <c r="G23" s="217">
        <v>735.88220000000001</v>
      </c>
      <c r="H23" s="125"/>
      <c r="I23" s="219">
        <v>1.456E-2</v>
      </c>
    </row>
    <row r="24" spans="1:9" x14ac:dyDescent="0.25">
      <c r="A24" s="124">
        <v>18</v>
      </c>
      <c r="B24" s="350" t="s">
        <v>157</v>
      </c>
      <c r="C24" s="352">
        <v>25320912.66</v>
      </c>
      <c r="D24" s="348">
        <v>1.3245074977384045E-3</v>
      </c>
      <c r="E24" s="125">
        <v>-0.15227913371690743</v>
      </c>
      <c r="F24" s="216">
        <v>-975117.76</v>
      </c>
      <c r="G24" s="217">
        <v>109.8557</v>
      </c>
      <c r="H24" s="125">
        <v>-3.7084142295538927E-2</v>
      </c>
      <c r="I24" s="219">
        <v>2.5329999999999998E-2</v>
      </c>
    </row>
    <row r="25" spans="1:9" x14ac:dyDescent="0.25">
      <c r="A25" s="124">
        <v>19</v>
      </c>
      <c r="B25" s="350" t="s">
        <v>158</v>
      </c>
      <c r="C25" s="352">
        <v>82859144.650000006</v>
      </c>
      <c r="D25" s="348">
        <v>4.3342655068861966E-3</v>
      </c>
      <c r="E25" s="125">
        <v>-4.4339035212896019E-2</v>
      </c>
      <c r="F25" s="216">
        <v>-1412902.14</v>
      </c>
      <c r="G25" s="217">
        <v>104.87609999999999</v>
      </c>
      <c r="H25" s="125">
        <v>-1.6723264060123966E-2</v>
      </c>
      <c r="I25" s="219">
        <v>2.3859999999999999E-2</v>
      </c>
    </row>
    <row r="26" spans="1:9" x14ac:dyDescent="0.25">
      <c r="A26" s="124">
        <v>20</v>
      </c>
      <c r="B26" s="350" t="s">
        <v>238</v>
      </c>
      <c r="C26" s="352">
        <v>14068576.98</v>
      </c>
      <c r="D26" s="348">
        <v>7.3591090268860474E-4</v>
      </c>
      <c r="E26" s="125">
        <v>-0.19658949506843468</v>
      </c>
      <c r="F26" s="216">
        <v>-229618.53</v>
      </c>
      <c r="G26" s="217">
        <v>789.15840000000003</v>
      </c>
      <c r="H26" s="125">
        <v>-1.3120363518994024E-2</v>
      </c>
      <c r="I26" s="219">
        <v>1.3069999999999998E-2</v>
      </c>
    </row>
    <row r="27" spans="1:9" x14ac:dyDescent="0.25">
      <c r="A27" s="124">
        <v>21</v>
      </c>
      <c r="B27" s="350" t="s">
        <v>239</v>
      </c>
      <c r="C27" s="352">
        <v>382567992.35000002</v>
      </c>
      <c r="D27" s="348">
        <v>2.001168682449472E-2</v>
      </c>
      <c r="E27" s="125">
        <v>9.2343600956013655E-2</v>
      </c>
      <c r="F27" s="216">
        <v>77843.97</v>
      </c>
      <c r="G27" s="217">
        <v>144.0531</v>
      </c>
      <c r="H27" s="125">
        <v>2.1455025683542254E-4</v>
      </c>
      <c r="I27" s="219">
        <v>1.4135E-2</v>
      </c>
    </row>
    <row r="28" spans="1:9" s="220" customFormat="1" x14ac:dyDescent="0.25">
      <c r="A28" s="124">
        <v>22</v>
      </c>
      <c r="B28" s="350" t="s">
        <v>159</v>
      </c>
      <c r="C28" s="352">
        <v>452481953.19999999</v>
      </c>
      <c r="D28" s="348">
        <v>2.3668804819641037E-2</v>
      </c>
      <c r="E28" s="125">
        <v>0.36809612330865998</v>
      </c>
      <c r="F28" s="216">
        <v>-1620293.12</v>
      </c>
      <c r="G28" s="217">
        <v>1249.5546999999999</v>
      </c>
      <c r="H28" s="125">
        <v>-4.8079331534181978E-3</v>
      </c>
      <c r="I28" s="219">
        <v>1.7400000000000002E-2</v>
      </c>
    </row>
    <row r="29" spans="1:9" x14ac:dyDescent="0.25">
      <c r="A29" s="124">
        <v>23</v>
      </c>
      <c r="B29" s="350" t="s">
        <v>240</v>
      </c>
      <c r="C29" s="352">
        <v>50383903.68</v>
      </c>
      <c r="D29" s="348">
        <v>2.6355234144032464E-3</v>
      </c>
      <c r="E29" s="125">
        <v>-5.0637193197300458E-2</v>
      </c>
      <c r="F29" s="216">
        <v>-3280567.14</v>
      </c>
      <c r="G29" s="217"/>
      <c r="H29" s="125"/>
      <c r="I29" s="219">
        <v>2.2379639686368798E-2</v>
      </c>
    </row>
    <row r="30" spans="1:9" x14ac:dyDescent="0.25">
      <c r="A30" s="124"/>
      <c r="B30" s="350" t="s">
        <v>161</v>
      </c>
      <c r="C30" s="352"/>
      <c r="D30" s="348"/>
      <c r="E30" s="125"/>
      <c r="F30" s="216"/>
      <c r="G30" s="217">
        <v>101.8867</v>
      </c>
      <c r="H30" s="125"/>
      <c r="I30" s="219"/>
    </row>
    <row r="31" spans="1:9" x14ac:dyDescent="0.25">
      <c r="A31" s="124"/>
      <c r="B31" s="350" t="s">
        <v>162</v>
      </c>
      <c r="C31" s="352"/>
      <c r="D31" s="348"/>
      <c r="E31" s="125"/>
      <c r="F31" s="216"/>
      <c r="G31" s="217">
        <v>100.7435</v>
      </c>
      <c r="H31" s="125"/>
      <c r="I31" s="219"/>
    </row>
    <row r="32" spans="1:9" x14ac:dyDescent="0.25">
      <c r="A32" s="124">
        <v>24</v>
      </c>
      <c r="B32" s="350" t="s">
        <v>160</v>
      </c>
      <c r="C32" s="352">
        <v>782212794.24000001</v>
      </c>
      <c r="D32" s="348">
        <v>4.0916641698877362E-2</v>
      </c>
      <c r="E32" s="125">
        <v>0.82549762737613286</v>
      </c>
      <c r="F32" s="216">
        <v>-3730669.82</v>
      </c>
      <c r="G32" s="217"/>
      <c r="H32" s="125"/>
      <c r="I32" s="219">
        <v>1.5700148177500598E-2</v>
      </c>
    </row>
    <row r="33" spans="1:10" x14ac:dyDescent="0.25">
      <c r="A33" s="124"/>
      <c r="B33" s="350" t="s">
        <v>161</v>
      </c>
      <c r="C33" s="352"/>
      <c r="D33" s="348"/>
      <c r="E33" s="125"/>
      <c r="F33" s="216"/>
      <c r="G33" s="217">
        <v>1702.2240999999999</v>
      </c>
      <c r="H33" s="125">
        <v>-4.7606170958096605E-3</v>
      </c>
      <c r="I33" s="219"/>
    </row>
    <row r="34" spans="1:10" s="220" customFormat="1" x14ac:dyDescent="0.25">
      <c r="A34" s="124"/>
      <c r="B34" s="350" t="s">
        <v>162</v>
      </c>
      <c r="C34" s="352"/>
      <c r="D34" s="348"/>
      <c r="E34" s="125"/>
      <c r="F34" s="216"/>
      <c r="G34" s="217">
        <v>1666.9856</v>
      </c>
      <c r="H34" s="125">
        <v>-9.7851535989749161E-3</v>
      </c>
      <c r="I34" s="219"/>
      <c r="J34" s="218"/>
    </row>
    <row r="35" spans="1:10" x14ac:dyDescent="0.25">
      <c r="A35" s="124">
        <v>25</v>
      </c>
      <c r="B35" s="350" t="s">
        <v>241</v>
      </c>
      <c r="C35" s="352">
        <v>12067619.619999999</v>
      </c>
      <c r="D35" s="348">
        <v>6.3124314992779856E-4</v>
      </c>
      <c r="E35" s="125">
        <v>0.96124279728025352</v>
      </c>
      <c r="F35" s="216">
        <v>617336.29</v>
      </c>
      <c r="G35" s="217"/>
      <c r="H35" s="125"/>
      <c r="I35" s="219">
        <v>1.9089669110515701E-2</v>
      </c>
    </row>
    <row r="36" spans="1:10" x14ac:dyDescent="0.25">
      <c r="A36" s="124"/>
      <c r="B36" s="350" t="s">
        <v>161</v>
      </c>
      <c r="C36" s="352"/>
      <c r="D36" s="348"/>
      <c r="E36" s="125"/>
      <c r="F36" s="216"/>
      <c r="G36" s="217">
        <v>653.48479999999995</v>
      </c>
      <c r="H36" s="125">
        <v>3.9894693692569705E-2</v>
      </c>
      <c r="I36" s="219"/>
    </row>
    <row r="37" spans="1:10" x14ac:dyDescent="0.25">
      <c r="A37" s="124"/>
      <c r="B37" s="350" t="s">
        <v>162</v>
      </c>
      <c r="C37" s="352"/>
      <c r="D37" s="348"/>
      <c r="E37" s="125"/>
      <c r="F37" s="216"/>
      <c r="G37" s="217">
        <v>648.34130000000005</v>
      </c>
      <c r="H37" s="125">
        <v>3.2284417876759841E-2</v>
      </c>
      <c r="I37" s="219"/>
    </row>
    <row r="38" spans="1:10" x14ac:dyDescent="0.25">
      <c r="A38" s="124">
        <v>26</v>
      </c>
      <c r="B38" s="350" t="s">
        <v>242</v>
      </c>
      <c r="C38" s="352">
        <v>99968558.209999993</v>
      </c>
      <c r="D38" s="348">
        <v>5.2292390351479185E-3</v>
      </c>
      <c r="E38" s="125">
        <v>-0.20812194813093715</v>
      </c>
      <c r="F38" s="216">
        <v>-3969127.85</v>
      </c>
      <c r="G38" s="217"/>
      <c r="H38" s="125"/>
      <c r="I38" s="219">
        <v>1.6980148971635901E-2</v>
      </c>
    </row>
    <row r="39" spans="1:10" x14ac:dyDescent="0.25">
      <c r="A39" s="124"/>
      <c r="B39" s="350" t="s">
        <v>161</v>
      </c>
      <c r="C39" s="352"/>
      <c r="D39" s="348"/>
      <c r="E39" s="125"/>
      <c r="F39" s="216"/>
      <c r="G39" s="217">
        <v>110.2791</v>
      </c>
      <c r="H39" s="125"/>
      <c r="I39" s="219"/>
    </row>
    <row r="40" spans="1:10" x14ac:dyDescent="0.25">
      <c r="A40" s="124"/>
      <c r="B40" s="350" t="s">
        <v>162</v>
      </c>
      <c r="C40" s="352"/>
      <c r="D40" s="348"/>
      <c r="E40" s="125"/>
      <c r="F40" s="216"/>
      <c r="G40" s="217">
        <v>110.2169</v>
      </c>
      <c r="H40" s="125"/>
      <c r="I40" s="219"/>
    </row>
    <row r="41" spans="1:10" x14ac:dyDescent="0.25">
      <c r="A41" s="124">
        <v>27</v>
      </c>
      <c r="B41" s="350" t="s">
        <v>243</v>
      </c>
      <c r="C41" s="352">
        <v>77436688.349999994</v>
      </c>
      <c r="D41" s="348">
        <v>4.0506231231401098E-3</v>
      </c>
      <c r="E41" s="125">
        <v>-4.9006980801458502E-2</v>
      </c>
      <c r="F41" s="216">
        <v>-6650531.5099999998</v>
      </c>
      <c r="G41" s="217"/>
      <c r="H41" s="125"/>
      <c r="I41" s="219">
        <v>2.49963338533775E-2</v>
      </c>
    </row>
    <row r="42" spans="1:10" x14ac:dyDescent="0.25">
      <c r="A42" s="124"/>
      <c r="B42" s="350" t="s">
        <v>161</v>
      </c>
      <c r="C42" s="352"/>
      <c r="D42" s="348"/>
      <c r="E42" s="125"/>
      <c r="F42" s="216"/>
      <c r="G42" s="217">
        <v>87.5578</v>
      </c>
      <c r="H42" s="125"/>
      <c r="I42" s="219"/>
    </row>
    <row r="43" spans="1:10" x14ac:dyDescent="0.25">
      <c r="A43" s="124"/>
      <c r="B43" s="350" t="s">
        <v>162</v>
      </c>
      <c r="C43" s="352"/>
      <c r="D43" s="348"/>
      <c r="E43" s="125"/>
      <c r="F43" s="216"/>
      <c r="G43" s="217">
        <v>87.449700000000007</v>
      </c>
      <c r="H43" s="125"/>
      <c r="I43" s="219"/>
    </row>
    <row r="44" spans="1:10" x14ac:dyDescent="0.25">
      <c r="A44" s="124">
        <v>28</v>
      </c>
      <c r="B44" s="350" t="s">
        <v>163</v>
      </c>
      <c r="C44" s="352">
        <v>87749151.349999994</v>
      </c>
      <c r="D44" s="348">
        <v>4.5900560711960147E-3</v>
      </c>
      <c r="E44" s="125">
        <v>0.57633274281667024</v>
      </c>
      <c r="F44" s="216">
        <v>-1771494.41</v>
      </c>
      <c r="G44" s="217"/>
      <c r="H44" s="125"/>
      <c r="I44" s="219">
        <v>2.1331154525386701E-2</v>
      </c>
    </row>
    <row r="45" spans="1:10" x14ac:dyDescent="0.25">
      <c r="A45" s="124"/>
      <c r="B45" s="350" t="s">
        <v>161</v>
      </c>
      <c r="C45" s="352"/>
      <c r="D45" s="348"/>
      <c r="E45" s="125"/>
      <c r="F45" s="216"/>
      <c r="G45" s="217">
        <v>781.05889999999999</v>
      </c>
      <c r="H45" s="125">
        <v>-1.880116594313419E-2</v>
      </c>
      <c r="I45" s="219"/>
    </row>
    <row r="46" spans="1:10" x14ac:dyDescent="0.25">
      <c r="A46" s="124"/>
      <c r="B46" s="350" t="s">
        <v>162</v>
      </c>
      <c r="C46" s="352"/>
      <c r="D46" s="348"/>
      <c r="E46" s="125"/>
      <c r="F46" s="216"/>
      <c r="G46" s="217">
        <v>773.63890000000004</v>
      </c>
      <c r="H46" s="125">
        <v>-2.3602367670444546E-2</v>
      </c>
      <c r="I46" s="219"/>
    </row>
    <row r="47" spans="1:10" x14ac:dyDescent="0.25">
      <c r="A47" s="124">
        <v>29</v>
      </c>
      <c r="B47" s="350" t="s">
        <v>164</v>
      </c>
      <c r="C47" s="352">
        <v>115701405.2</v>
      </c>
      <c r="D47" s="348">
        <v>6.0522059668235203E-3</v>
      </c>
      <c r="E47" s="125">
        <v>-0.2962129908109522</v>
      </c>
      <c r="F47" s="216">
        <v>-8647618.9499999993</v>
      </c>
      <c r="G47" s="217"/>
      <c r="H47" s="125"/>
      <c r="I47" s="219">
        <v>2.5348820216989702E-2</v>
      </c>
    </row>
    <row r="48" spans="1:10" x14ac:dyDescent="0.25">
      <c r="A48" s="124"/>
      <c r="B48" s="350" t="s">
        <v>161</v>
      </c>
      <c r="C48" s="352"/>
      <c r="D48" s="348"/>
      <c r="E48" s="125"/>
      <c r="F48" s="216"/>
      <c r="G48" s="217">
        <v>807.19579999999996</v>
      </c>
      <c r="H48" s="125">
        <v>-6.1953243843455019E-2</v>
      </c>
      <c r="I48" s="219"/>
    </row>
    <row r="49" spans="1:10" x14ac:dyDescent="0.25">
      <c r="A49" s="124"/>
      <c r="B49" s="350" t="s">
        <v>162</v>
      </c>
      <c r="C49" s="352"/>
      <c r="D49" s="348"/>
      <c r="E49" s="125"/>
      <c r="F49" s="216"/>
      <c r="G49" s="217">
        <v>773.31150000000002</v>
      </c>
      <c r="H49" s="125">
        <v>-7.1372037317968262E-2</v>
      </c>
      <c r="I49" s="219"/>
    </row>
    <row r="50" spans="1:10" x14ac:dyDescent="0.25">
      <c r="A50" s="124"/>
      <c r="B50" s="350" t="s">
        <v>165</v>
      </c>
      <c r="C50" s="352"/>
      <c r="D50" s="348"/>
      <c r="E50" s="125"/>
      <c r="F50" s="216"/>
      <c r="G50" s="217">
        <v>0</v>
      </c>
      <c r="H50" s="125">
        <v>-1</v>
      </c>
      <c r="I50" s="219"/>
    </row>
    <row r="51" spans="1:10" x14ac:dyDescent="0.25">
      <c r="A51" s="124">
        <v>30</v>
      </c>
      <c r="B51" s="350" t="s">
        <v>244</v>
      </c>
      <c r="C51" s="352">
        <v>378613345.16000003</v>
      </c>
      <c r="D51" s="348">
        <v>1.9804823828504074E-2</v>
      </c>
      <c r="E51" s="125">
        <v>0.46996874929764609</v>
      </c>
      <c r="F51" s="216">
        <v>381111.51</v>
      </c>
      <c r="G51" s="217">
        <v>130.7133</v>
      </c>
      <c r="H51" s="125">
        <v>1.0392287804341185E-3</v>
      </c>
      <c r="I51" s="219">
        <v>2.6664944610137911E-3</v>
      </c>
    </row>
    <row r="52" spans="1:10" s="220" customFormat="1" x14ac:dyDescent="0.25">
      <c r="A52" s="124">
        <v>32</v>
      </c>
      <c r="B52" s="350" t="s">
        <v>166</v>
      </c>
      <c r="C52" s="352">
        <v>9425579.8883999996</v>
      </c>
      <c r="D52" s="348">
        <v>4.9304112376801314E-4</v>
      </c>
      <c r="E52" s="125">
        <v>-0.15759156934432203</v>
      </c>
      <c r="F52" s="216">
        <v>-687917.11</v>
      </c>
      <c r="G52" s="217">
        <v>119.0926</v>
      </c>
      <c r="H52" s="125">
        <v>-6.3391347431834097E-2</v>
      </c>
      <c r="I52" s="219">
        <v>3.499E-2</v>
      </c>
      <c r="J52" s="218"/>
    </row>
    <row r="53" spans="1:10" x14ac:dyDescent="0.25">
      <c r="A53" s="124">
        <v>33</v>
      </c>
      <c r="B53" s="350" t="s">
        <v>167</v>
      </c>
      <c r="C53" s="352">
        <v>8140167.5199999996</v>
      </c>
      <c r="D53" s="348">
        <v>4.2580269747222578E-4</v>
      </c>
      <c r="E53" s="125">
        <v>-0.18012807278111567</v>
      </c>
      <c r="F53" s="216">
        <v>-1563715.12</v>
      </c>
      <c r="G53" s="217">
        <v>601.80629999999996</v>
      </c>
      <c r="H53" s="125">
        <v>-0.14077567812406092</v>
      </c>
      <c r="I53" s="219">
        <v>3.50149300452944E-2</v>
      </c>
    </row>
    <row r="54" spans="1:10" x14ac:dyDescent="0.25">
      <c r="A54" s="124">
        <v>34</v>
      </c>
      <c r="B54" s="350" t="s">
        <v>168</v>
      </c>
      <c r="C54" s="352">
        <v>6550984.7599999998</v>
      </c>
      <c r="D54" s="348">
        <v>3.4267439522024011E-4</v>
      </c>
      <c r="E54" s="125">
        <v>-5.2493387097894695E-2</v>
      </c>
      <c r="F54" s="216">
        <v>-894658.77</v>
      </c>
      <c r="G54" s="217">
        <v>8.0630000000000006</v>
      </c>
      <c r="H54" s="125">
        <v>-0.1212659524613926</v>
      </c>
      <c r="I54" s="219">
        <v>3.4682527672691595E-2</v>
      </c>
    </row>
    <row r="55" spans="1:10" x14ac:dyDescent="0.25">
      <c r="A55" s="124">
        <v>35</v>
      </c>
      <c r="B55" s="350" t="s">
        <v>169</v>
      </c>
      <c r="C55" s="352">
        <v>20051786.890000001</v>
      </c>
      <c r="D55" s="348">
        <v>1.0488856557217651E-3</v>
      </c>
      <c r="E55" s="125">
        <v>-0.22754989178337415</v>
      </c>
      <c r="F55" s="216">
        <v>-3281061.43</v>
      </c>
      <c r="G55" s="217">
        <v>878.65909999999997</v>
      </c>
      <c r="H55" s="125">
        <v>-0.13577943301265755</v>
      </c>
      <c r="I55" s="219">
        <v>3.4997748052827599E-2</v>
      </c>
    </row>
    <row r="56" spans="1:10" x14ac:dyDescent="0.25">
      <c r="A56" s="124">
        <v>36</v>
      </c>
      <c r="B56" s="350" t="s">
        <v>170</v>
      </c>
      <c r="C56" s="352">
        <v>28432134.27</v>
      </c>
      <c r="D56" s="348">
        <v>1.4872518823861396E-3</v>
      </c>
      <c r="E56" s="125">
        <v>1.6976699025236096E-2</v>
      </c>
      <c r="F56" s="216">
        <v>-2230505.65</v>
      </c>
      <c r="G56" s="217">
        <v>5.7721999999999998</v>
      </c>
      <c r="H56" s="125">
        <v>-7.5915727459016494E-2</v>
      </c>
      <c r="I56" s="219">
        <v>2.8327565235839004E-2</v>
      </c>
    </row>
    <row r="57" spans="1:10" x14ac:dyDescent="0.25">
      <c r="A57" s="124">
        <v>37</v>
      </c>
      <c r="B57" s="350" t="s">
        <v>245</v>
      </c>
      <c r="C57" s="352">
        <v>100600614.95</v>
      </c>
      <c r="D57" s="348">
        <v>5.2623011882530308E-3</v>
      </c>
      <c r="E57" s="125">
        <v>-0.38295009778704181</v>
      </c>
      <c r="F57" s="216">
        <v>1228320.79</v>
      </c>
      <c r="G57" s="217">
        <v>1393.6166000000001</v>
      </c>
      <c r="H57" s="125">
        <v>1.0852462850018757E-2</v>
      </c>
      <c r="I57" s="219">
        <v>1.41716014905341E-2</v>
      </c>
    </row>
    <row r="58" spans="1:10" x14ac:dyDescent="0.25">
      <c r="A58" s="124">
        <v>38</v>
      </c>
      <c r="B58" s="350" t="s">
        <v>171</v>
      </c>
      <c r="C58" s="352">
        <v>7180402.9000000004</v>
      </c>
      <c r="D58" s="348">
        <v>3.7559852622755273E-4</v>
      </c>
      <c r="E58" s="125">
        <v>5.9566806121612607E-3</v>
      </c>
      <c r="F58" s="216">
        <v>-723105.01</v>
      </c>
      <c r="G58" s="217">
        <v>14.0618</v>
      </c>
      <c r="H58" s="125">
        <v>-9.2845622863041072E-2</v>
      </c>
      <c r="I58" s="219">
        <v>2.4731473783022699E-2</v>
      </c>
    </row>
    <row r="59" spans="1:10" x14ac:dyDescent="0.25">
      <c r="A59" s="124">
        <v>39</v>
      </c>
      <c r="B59" s="350" t="s">
        <v>172</v>
      </c>
      <c r="C59" s="352">
        <v>55298947.340000004</v>
      </c>
      <c r="D59" s="348">
        <v>2.8926236329773428E-3</v>
      </c>
      <c r="E59" s="125">
        <v>-0.16861806735769108</v>
      </c>
      <c r="F59" s="216">
        <v>-1432802.96</v>
      </c>
      <c r="G59" s="217">
        <v>18.5947</v>
      </c>
      <c r="H59" s="125">
        <v>-2.751453914062171E-2</v>
      </c>
      <c r="I59" s="219">
        <v>2.7641315798082901E-2</v>
      </c>
    </row>
    <row r="60" spans="1:10" x14ac:dyDescent="0.25">
      <c r="A60" s="124">
        <v>40</v>
      </c>
      <c r="B60" s="350" t="s">
        <v>173</v>
      </c>
      <c r="C60" s="352">
        <v>27278845.370000001</v>
      </c>
      <c r="D60" s="348">
        <v>1.4269246810873664E-3</v>
      </c>
      <c r="E60" s="125">
        <v>0.143163270645107</v>
      </c>
      <c r="F60" s="216">
        <v>-1104808.8999999999</v>
      </c>
      <c r="G60" s="217">
        <v>697.53020000000004</v>
      </c>
      <c r="H60" s="125">
        <v>-4.2330719203890657E-2</v>
      </c>
      <c r="I60" s="219">
        <v>1.4111115394995564E-2</v>
      </c>
    </row>
    <row r="61" spans="1:10" x14ac:dyDescent="0.25">
      <c r="A61" s="124">
        <v>41</v>
      </c>
      <c r="B61" s="350" t="s">
        <v>246</v>
      </c>
      <c r="C61" s="352">
        <v>122925839.58</v>
      </c>
      <c r="D61" s="348">
        <v>6.4301077285694608E-3</v>
      </c>
      <c r="E61" s="125">
        <v>-4.8888085488016327E-2</v>
      </c>
      <c r="F61" s="216">
        <v>-1983296.88</v>
      </c>
      <c r="G61" s="217">
        <v>755.50189999999998</v>
      </c>
      <c r="H61" s="125">
        <v>-1.5297070636714715E-2</v>
      </c>
      <c r="I61" s="219">
        <v>4.2152768528022182E-3</v>
      </c>
    </row>
    <row r="62" spans="1:10" x14ac:dyDescent="0.25">
      <c r="A62" s="124">
        <v>42</v>
      </c>
      <c r="B62" s="350" t="s">
        <v>174</v>
      </c>
      <c r="C62" s="352">
        <v>125157159.27</v>
      </c>
      <c r="D62" s="348">
        <v>6.5468254669440746E-3</v>
      </c>
      <c r="E62" s="125">
        <v>-0.1141424913923705</v>
      </c>
      <c r="F62" s="216">
        <v>-6672408.6100000003</v>
      </c>
      <c r="G62" s="217">
        <v>41.902200000000001</v>
      </c>
      <c r="H62" s="125">
        <v>-4.9817343211085927E-2</v>
      </c>
      <c r="I62" s="219">
        <v>1.0466456049061513E-2</v>
      </c>
    </row>
    <row r="63" spans="1:10" x14ac:dyDescent="0.25">
      <c r="A63" s="124">
        <v>43</v>
      </c>
      <c r="B63" s="350" t="s">
        <v>175</v>
      </c>
      <c r="C63" s="352">
        <v>19965896.170000002</v>
      </c>
      <c r="D63" s="348">
        <v>1.0443928120334781E-3</v>
      </c>
      <c r="E63" s="125">
        <v>-7.3311121455141588E-3</v>
      </c>
      <c r="F63" s="216">
        <v>-1475412.11</v>
      </c>
      <c r="G63" s="217">
        <v>713.09820000000002</v>
      </c>
      <c r="H63" s="125">
        <v>-6.7779686409236733E-2</v>
      </c>
      <c r="I63" s="219">
        <v>2.2716357698588031E-2</v>
      </c>
    </row>
    <row r="64" spans="1:10" x14ac:dyDescent="0.25">
      <c r="A64" s="124">
        <v>44</v>
      </c>
      <c r="B64" s="350" t="s">
        <v>176</v>
      </c>
      <c r="C64" s="352">
        <v>29953553.989999998</v>
      </c>
      <c r="D64" s="348">
        <v>1.5668355788115221E-3</v>
      </c>
      <c r="E64" s="125">
        <v>-2.4297442947770691E-2</v>
      </c>
      <c r="F64" s="216">
        <v>-1034321.74</v>
      </c>
      <c r="G64" s="217">
        <v>764.45799999999997</v>
      </c>
      <c r="H64" s="125">
        <v>-1.2513669912654684E-2</v>
      </c>
      <c r="I64" s="219">
        <v>1.5389207654804152E-2</v>
      </c>
    </row>
    <row r="65" spans="1:9" x14ac:dyDescent="0.25">
      <c r="A65" s="124">
        <v>45</v>
      </c>
      <c r="B65" s="350" t="s">
        <v>177</v>
      </c>
      <c r="C65" s="352">
        <v>19045277.960000001</v>
      </c>
      <c r="D65" s="348">
        <v>9.9623634397591997E-4</v>
      </c>
      <c r="E65" s="125">
        <v>-3.4759331259758233E-2</v>
      </c>
      <c r="F65" s="216">
        <v>-244230.33</v>
      </c>
      <c r="G65" s="217">
        <v>755.56640000000004</v>
      </c>
      <c r="H65" s="125">
        <v>-3.3342344443524657E-2</v>
      </c>
      <c r="I65" s="219">
        <v>1.1557368476100826E-2</v>
      </c>
    </row>
    <row r="66" spans="1:9" x14ac:dyDescent="0.25">
      <c r="A66" s="124">
        <v>46</v>
      </c>
      <c r="B66" s="350" t="s">
        <v>247</v>
      </c>
      <c r="C66" s="352">
        <v>15046433.07</v>
      </c>
      <c r="D66" s="348">
        <v>7.8706141769196709E-4</v>
      </c>
      <c r="E66" s="125">
        <v>0.82106112544939291</v>
      </c>
      <c r="F66" s="216">
        <v>573532.46</v>
      </c>
      <c r="G66" s="217">
        <v>644.39769999999999</v>
      </c>
      <c r="H66" s="125">
        <v>2.7268299876054579E-2</v>
      </c>
      <c r="I66" s="219">
        <v>1.2507949968200127E-2</v>
      </c>
    </row>
    <row r="67" spans="1:9" x14ac:dyDescent="0.25">
      <c r="A67" s="124">
        <v>47</v>
      </c>
      <c r="B67" s="350" t="s">
        <v>248</v>
      </c>
      <c r="C67" s="352">
        <v>59850280.189999998</v>
      </c>
      <c r="D67" s="348">
        <v>3.1306985620082814E-3</v>
      </c>
      <c r="E67" s="125">
        <v>0.60102436354896138</v>
      </c>
      <c r="F67" s="216">
        <v>-571182.55000000005</v>
      </c>
      <c r="G67" s="217">
        <v>742.97640000000001</v>
      </c>
      <c r="H67" s="125">
        <v>-1.4740768470915312E-2</v>
      </c>
      <c r="I67" s="219">
        <v>6.0723440029951696E-3</v>
      </c>
    </row>
    <row r="68" spans="1:9" x14ac:dyDescent="0.25">
      <c r="A68" s="124">
        <v>48</v>
      </c>
      <c r="B68" s="350" t="s">
        <v>249</v>
      </c>
      <c r="C68" s="352">
        <v>338120527.12</v>
      </c>
      <c r="D68" s="348">
        <v>1.7686691602438531E-2</v>
      </c>
      <c r="E68" s="125">
        <v>-0.22598113497744785</v>
      </c>
      <c r="F68" s="216">
        <v>-649100.62</v>
      </c>
      <c r="G68" s="217">
        <v>133.16380000000001</v>
      </c>
      <c r="H68" s="125">
        <v>-1.8102729051994338E-3</v>
      </c>
      <c r="I68" s="219">
        <v>7.9000000000000008E-3</v>
      </c>
    </row>
    <row r="69" spans="1:9" x14ac:dyDescent="0.25">
      <c r="A69" s="124">
        <v>49</v>
      </c>
      <c r="B69" s="350" t="s">
        <v>178</v>
      </c>
      <c r="C69" s="352">
        <v>39539436.960000001</v>
      </c>
      <c r="D69" s="348">
        <v>2.068261970375399E-3</v>
      </c>
      <c r="E69" s="125">
        <v>-0.17132483399411658</v>
      </c>
      <c r="F69" s="216">
        <v>-5033943.93</v>
      </c>
      <c r="G69" s="217">
        <v>97.005300000000005</v>
      </c>
      <c r="H69" s="125">
        <v>-0.11037203676072055</v>
      </c>
      <c r="I69" s="219">
        <v>2.2697855029585799E-2</v>
      </c>
    </row>
    <row r="70" spans="1:9" x14ac:dyDescent="0.25">
      <c r="A70" s="124">
        <v>50</v>
      </c>
      <c r="B70" s="350" t="s">
        <v>179</v>
      </c>
      <c r="C70" s="352">
        <v>1219879583.6300001</v>
      </c>
      <c r="D70" s="348">
        <v>6.3810482526893961E-2</v>
      </c>
      <c r="E70" s="125">
        <v>0.19384974074457975</v>
      </c>
      <c r="F70" s="216">
        <v>-2097476.16</v>
      </c>
      <c r="G70" s="217">
        <v>1023.701</v>
      </c>
      <c r="H70" s="125">
        <v>-1.1672389028637938E-3</v>
      </c>
      <c r="I70" s="219">
        <v>1.6772705298941391E-2</v>
      </c>
    </row>
    <row r="71" spans="1:9" x14ac:dyDescent="0.25">
      <c r="A71" s="124">
        <v>51</v>
      </c>
      <c r="B71" s="350" t="s">
        <v>180</v>
      </c>
      <c r="C71" s="352">
        <v>838069636.51999998</v>
      </c>
      <c r="D71" s="348">
        <v>4.3838448167438183E-2</v>
      </c>
      <c r="E71" s="125">
        <v>0.39893003921198733</v>
      </c>
      <c r="F71" s="216">
        <v>-4639123.16</v>
      </c>
      <c r="G71" s="217">
        <v>874.86509999999998</v>
      </c>
      <c r="H71" s="125">
        <v>-5.4957390573169718E-3</v>
      </c>
      <c r="I71" s="219">
        <v>1.2421724145742156E-2</v>
      </c>
    </row>
    <row r="72" spans="1:9" ht="14.25" customHeight="1" x14ac:dyDescent="0.25">
      <c r="A72" s="124">
        <v>52</v>
      </c>
      <c r="B72" s="350" t="s">
        <v>181</v>
      </c>
      <c r="C72" s="352">
        <v>37273502.869999997</v>
      </c>
      <c r="D72" s="348">
        <v>1.9497335929868861E-3</v>
      </c>
      <c r="E72" s="125">
        <v>2.0873931340686387E-2</v>
      </c>
      <c r="F72" s="216">
        <v>1348610.03</v>
      </c>
      <c r="G72" s="217"/>
      <c r="H72" s="125"/>
      <c r="I72" s="219">
        <v>1.2059880546267001E-2</v>
      </c>
    </row>
    <row r="73" spans="1:9" x14ac:dyDescent="0.25">
      <c r="A73" s="124"/>
      <c r="B73" s="350" t="s">
        <v>161</v>
      </c>
      <c r="C73" s="352"/>
      <c r="D73" s="348"/>
      <c r="E73" s="125"/>
      <c r="F73" s="216"/>
      <c r="G73" s="217">
        <v>692.22149999999999</v>
      </c>
      <c r="H73" s="125">
        <v>3.8548891298724852E-2</v>
      </c>
      <c r="I73" s="219"/>
    </row>
    <row r="74" spans="1:9" x14ac:dyDescent="0.25">
      <c r="A74" s="124"/>
      <c r="B74" s="350" t="s">
        <v>162</v>
      </c>
      <c r="C74" s="352"/>
      <c r="D74" s="348"/>
      <c r="E74" s="125"/>
      <c r="F74" s="216"/>
      <c r="G74" s="217">
        <v>688.78740000000005</v>
      </c>
      <c r="H74" s="125">
        <v>3.6470650550717965E-2</v>
      </c>
      <c r="I74" s="219"/>
    </row>
    <row r="75" spans="1:9" x14ac:dyDescent="0.25">
      <c r="A75" s="124"/>
      <c r="B75" s="350" t="s">
        <v>165</v>
      </c>
      <c r="C75" s="352"/>
      <c r="D75" s="348"/>
      <c r="E75" s="125"/>
      <c r="F75" s="216"/>
      <c r="G75" s="217">
        <v>685.36450000000002</v>
      </c>
      <c r="H75" s="125">
        <v>3.4406435929057233E-2</v>
      </c>
      <c r="I75" s="219"/>
    </row>
    <row r="76" spans="1:9" x14ac:dyDescent="0.25">
      <c r="A76" s="124">
        <v>53</v>
      </c>
      <c r="B76" s="350" t="s">
        <v>182</v>
      </c>
      <c r="C76" s="352">
        <v>47880676.649999999</v>
      </c>
      <c r="D76" s="348">
        <v>2.5045825192508342E-3</v>
      </c>
      <c r="E76" s="125">
        <v>7.2506125248334337E-3</v>
      </c>
      <c r="F76" s="216">
        <v>1767295.05</v>
      </c>
      <c r="G76" s="217"/>
      <c r="H76" s="125"/>
      <c r="I76" s="219">
        <v>1.2529373140279772E-2</v>
      </c>
    </row>
    <row r="77" spans="1:9" x14ac:dyDescent="0.25">
      <c r="A77" s="124"/>
      <c r="B77" s="350" t="s">
        <v>161</v>
      </c>
      <c r="C77" s="352"/>
      <c r="D77" s="348"/>
      <c r="E77" s="125"/>
      <c r="F77" s="216"/>
      <c r="G77" s="217">
        <v>674.00059999999996</v>
      </c>
      <c r="H77" s="125">
        <v>3.8289590416688002E-2</v>
      </c>
      <c r="I77" s="219"/>
    </row>
    <row r="78" spans="1:9" x14ac:dyDescent="0.25">
      <c r="A78" s="124"/>
      <c r="B78" s="350" t="s">
        <v>162</v>
      </c>
      <c r="C78" s="352"/>
      <c r="D78" s="348"/>
      <c r="E78" s="125"/>
      <c r="F78" s="216"/>
      <c r="G78" s="217">
        <v>672.56089999999995</v>
      </c>
      <c r="H78" s="125">
        <v>3.7245381244538356E-2</v>
      </c>
      <c r="I78" s="219"/>
    </row>
    <row r="79" spans="1:9" x14ac:dyDescent="0.25">
      <c r="A79" s="124"/>
      <c r="B79" s="350" t="s">
        <v>165</v>
      </c>
      <c r="C79" s="352"/>
      <c r="D79" s="348"/>
      <c r="E79" s="125"/>
      <c r="F79" s="216"/>
      <c r="G79" s="217">
        <v>671.1309</v>
      </c>
      <c r="H79" s="125">
        <v>3.620930062720884E-2</v>
      </c>
      <c r="I79" s="219"/>
    </row>
    <row r="80" spans="1:9" x14ac:dyDescent="0.25">
      <c r="A80" s="124">
        <v>54</v>
      </c>
      <c r="B80" s="350" t="s">
        <v>250</v>
      </c>
      <c r="C80" s="352">
        <v>324749184.37</v>
      </c>
      <c r="D80" s="348">
        <v>1.6987252211567657E-2</v>
      </c>
      <c r="E80" s="125">
        <v>0.40664454303856062</v>
      </c>
      <c r="F80" s="216">
        <v>14897225.02</v>
      </c>
      <c r="G80" s="217">
        <v>879.279</v>
      </c>
      <c r="H80" s="125">
        <v>4.8266474199725434E-2</v>
      </c>
      <c r="I80" s="219">
        <v>6.9564563399118788E-3</v>
      </c>
    </row>
    <row r="81" spans="1:9" x14ac:dyDescent="0.25">
      <c r="A81" s="124">
        <v>55</v>
      </c>
      <c r="B81" s="350" t="s">
        <v>183</v>
      </c>
      <c r="C81" s="352">
        <v>203575584.25</v>
      </c>
      <c r="D81" s="348">
        <v>1.0648802091622602E-2</v>
      </c>
      <c r="E81" s="125">
        <v>-0.10795924654278015</v>
      </c>
      <c r="F81" s="216">
        <v>-5250700.9400000004</v>
      </c>
      <c r="G81" s="217">
        <v>84.829599999999999</v>
      </c>
      <c r="H81" s="125">
        <v>-2.4361743482871352E-2</v>
      </c>
      <c r="I81" s="219">
        <v>2.2183369896236295E-2</v>
      </c>
    </row>
    <row r="82" spans="1:9" x14ac:dyDescent="0.25">
      <c r="A82" s="124">
        <v>56</v>
      </c>
      <c r="B82" s="350" t="s">
        <v>251</v>
      </c>
      <c r="C82" s="352">
        <v>74707925.230000004</v>
      </c>
      <c r="D82" s="348">
        <v>3.9078846973762717E-3</v>
      </c>
      <c r="E82" s="125">
        <v>-0.44519777153036894</v>
      </c>
      <c r="F82" s="216">
        <v>-1849412.46</v>
      </c>
      <c r="G82" s="217">
        <v>954.53729999999996</v>
      </c>
      <c r="H82" s="125">
        <v>-1.322750693737541E-2</v>
      </c>
      <c r="I82" s="219">
        <v>2.6769324969114E-3</v>
      </c>
    </row>
    <row r="83" spans="1:9" x14ac:dyDescent="0.25">
      <c r="A83" s="124">
        <v>57</v>
      </c>
      <c r="B83" s="350" t="s">
        <v>184</v>
      </c>
      <c r="C83" s="352">
        <v>28675012.219999999</v>
      </c>
      <c r="D83" s="348">
        <v>1.4999565455288122E-3</v>
      </c>
      <c r="E83" s="125">
        <v>0.2434723823685199</v>
      </c>
      <c r="F83" s="216">
        <v>-1461358.17</v>
      </c>
      <c r="G83" s="217">
        <v>749.51620000000003</v>
      </c>
      <c r="H83" s="125">
        <v>-4.520959075472028E-2</v>
      </c>
      <c r="I83" s="219">
        <v>1.3686871132420999E-2</v>
      </c>
    </row>
    <row r="84" spans="1:9" x14ac:dyDescent="0.25">
      <c r="A84" s="124">
        <v>58</v>
      </c>
      <c r="B84" s="350" t="s">
        <v>185</v>
      </c>
      <c r="C84" s="352">
        <v>198874537.02000001</v>
      </c>
      <c r="D84" s="348">
        <v>1.0402895777463807E-2</v>
      </c>
      <c r="E84" s="125">
        <v>-7.0221576326380666E-2</v>
      </c>
      <c r="F84" s="216">
        <v>-9819715.4600000009</v>
      </c>
      <c r="G84" s="217">
        <v>112.873</v>
      </c>
      <c r="H84" s="125">
        <v>-4.4186263136056003E-2</v>
      </c>
      <c r="I84" s="219">
        <v>2.3330815127388094E-2</v>
      </c>
    </row>
    <row r="85" spans="1:9" x14ac:dyDescent="0.25">
      <c r="A85" s="124">
        <v>59</v>
      </c>
      <c r="B85" s="350" t="s">
        <v>252</v>
      </c>
      <c r="C85" s="352">
        <v>33711676.060000002</v>
      </c>
      <c r="D85" s="348">
        <v>1.7634185742970874E-3</v>
      </c>
      <c r="E85" s="125">
        <v>9.3071714307300241E-2</v>
      </c>
      <c r="F85" s="216">
        <v>-2979259.77</v>
      </c>
      <c r="G85" s="217">
        <v>697.86360000000002</v>
      </c>
      <c r="H85" s="125">
        <v>-7.1283723448228226E-2</v>
      </c>
      <c r="I85" s="219">
        <v>7.3962449148965029E-3</v>
      </c>
    </row>
    <row r="86" spans="1:9" x14ac:dyDescent="0.25">
      <c r="A86" s="124">
        <v>60</v>
      </c>
      <c r="B86" s="350" t="s">
        <v>186</v>
      </c>
      <c r="C86" s="352">
        <v>309948333.14999998</v>
      </c>
      <c r="D86" s="348">
        <v>1.6213036894883227E-2</v>
      </c>
      <c r="E86" s="125">
        <v>1.3563439594360651</v>
      </c>
      <c r="F86" s="216">
        <v>639742.15</v>
      </c>
      <c r="G86" s="217">
        <v>104.6865</v>
      </c>
      <c r="H86" s="125">
        <v>4.1716386127407055E-3</v>
      </c>
      <c r="I86" s="219">
        <v>7.5296914498209928E-3</v>
      </c>
    </row>
    <row r="87" spans="1:9" x14ac:dyDescent="0.25">
      <c r="A87" s="124">
        <v>61</v>
      </c>
      <c r="B87" s="350" t="s">
        <v>253</v>
      </c>
      <c r="C87" s="352">
        <v>875645949.53999996</v>
      </c>
      <c r="D87" s="348">
        <v>4.5804021407259754E-2</v>
      </c>
      <c r="E87" s="125">
        <v>-0.36971641282775386</v>
      </c>
      <c r="F87" s="216">
        <v>-681595.76</v>
      </c>
      <c r="G87" s="217">
        <v>143.42679999999999</v>
      </c>
      <c r="H87" s="125">
        <v>-6.1805170870057305E-4</v>
      </c>
      <c r="I87" s="219">
        <v>2.6322345597208302E-3</v>
      </c>
    </row>
    <row r="88" spans="1:9" x14ac:dyDescent="0.25">
      <c r="A88" s="124">
        <v>62</v>
      </c>
      <c r="B88" s="350" t="s">
        <v>187</v>
      </c>
      <c r="C88" s="352">
        <v>12374249.874299999</v>
      </c>
      <c r="D88" s="348">
        <v>6.4728262197634608E-4</v>
      </c>
      <c r="E88" s="125">
        <v>-0.21311563888458404</v>
      </c>
      <c r="F88" s="216">
        <v>-3823881</v>
      </c>
      <c r="G88" s="217">
        <v>605.4162</v>
      </c>
      <c r="H88" s="125">
        <v>-0.22523753819480569</v>
      </c>
      <c r="I88" s="219">
        <v>3.4399999999999993E-2</v>
      </c>
    </row>
    <row r="89" spans="1:9" x14ac:dyDescent="0.25">
      <c r="A89" s="124">
        <v>63</v>
      </c>
      <c r="B89" s="350" t="s">
        <v>188</v>
      </c>
      <c r="C89" s="352">
        <v>18166789.180599999</v>
      </c>
      <c r="D89" s="348">
        <v>9.5028361744436518E-4</v>
      </c>
      <c r="E89" s="125">
        <v>-8.841720357404026E-2</v>
      </c>
      <c r="F89" s="216">
        <v>-2534724</v>
      </c>
      <c r="G89" s="217">
        <v>90.6845</v>
      </c>
      <c r="H89" s="125">
        <v>-0.11757350594353064</v>
      </c>
      <c r="I89" s="219">
        <v>3.3954639279430543E-2</v>
      </c>
    </row>
    <row r="90" spans="1:9" x14ac:dyDescent="0.25">
      <c r="A90" s="124">
        <v>64</v>
      </c>
      <c r="B90" s="350" t="s">
        <v>351</v>
      </c>
      <c r="C90" s="352">
        <v>9221414.8455999997</v>
      </c>
      <c r="D90" s="348">
        <v>4.8236148778507063E-4</v>
      </c>
      <c r="E90" s="125"/>
      <c r="F90" s="216">
        <v>-139803.96</v>
      </c>
      <c r="G90" s="217">
        <v>717.68780000000004</v>
      </c>
      <c r="H90" s="125"/>
      <c r="I90" s="219">
        <v>1.4443110637964581E-2</v>
      </c>
    </row>
    <row r="91" spans="1:9" x14ac:dyDescent="0.25">
      <c r="A91" s="124">
        <v>65</v>
      </c>
      <c r="B91" s="350" t="s">
        <v>189</v>
      </c>
      <c r="C91" s="352">
        <v>540309139.93159997</v>
      </c>
      <c r="D91" s="348">
        <v>2.8262942830907932E-2</v>
      </c>
      <c r="E91" s="125">
        <v>0.43528700383768076</v>
      </c>
      <c r="F91" s="216">
        <v>-6623962.5300000003</v>
      </c>
      <c r="G91" s="217">
        <v>800.92409999999995</v>
      </c>
      <c r="H91" s="125">
        <v>-1.4144247195799412E-2</v>
      </c>
      <c r="I91" s="219">
        <v>2.9703805393804798E-2</v>
      </c>
    </row>
    <row r="92" spans="1:9" x14ac:dyDescent="0.25">
      <c r="A92" s="124">
        <v>66</v>
      </c>
      <c r="B92" s="350" t="s">
        <v>190</v>
      </c>
      <c r="C92" s="352">
        <v>105301612.92399999</v>
      </c>
      <c r="D92" s="348">
        <v>5.5082049258877407E-3</v>
      </c>
      <c r="E92" s="125">
        <v>-9.7824568955418786E-2</v>
      </c>
      <c r="F92" s="216">
        <v>-12579432.51</v>
      </c>
      <c r="G92" s="217">
        <v>841.20039999999995</v>
      </c>
      <c r="H92" s="125">
        <v>-0.1035217659632357</v>
      </c>
      <c r="I92" s="219">
        <v>3.9400979291904304E-3</v>
      </c>
    </row>
    <row r="93" spans="1:9" x14ac:dyDescent="0.25">
      <c r="A93" s="124">
        <v>67</v>
      </c>
      <c r="B93" s="350" t="s">
        <v>352</v>
      </c>
      <c r="C93" s="352">
        <v>105240311.73100001</v>
      </c>
      <c r="D93" s="348">
        <v>5.5049983317637836E-3</v>
      </c>
      <c r="E93" s="125">
        <v>-0.3454492288246494</v>
      </c>
      <c r="F93" s="216">
        <v>-2026850</v>
      </c>
      <c r="G93" s="217">
        <v>786.74350000000004</v>
      </c>
      <c r="H93" s="125">
        <v>-1.2988513562847874E-2</v>
      </c>
      <c r="I93" s="219">
        <v>8.4114050732099991E-3</v>
      </c>
    </row>
    <row r="94" spans="1:9" x14ac:dyDescent="0.25">
      <c r="A94" s="124">
        <v>68</v>
      </c>
      <c r="B94" s="350" t="s">
        <v>353</v>
      </c>
      <c r="C94" s="352">
        <v>112395364.3184</v>
      </c>
      <c r="D94" s="348">
        <v>5.8792708126169223E-3</v>
      </c>
      <c r="E94" s="125">
        <v>1.395066695476572</v>
      </c>
      <c r="F94" s="216">
        <v>63317</v>
      </c>
      <c r="G94" s="217">
        <v>101.185</v>
      </c>
      <c r="H94" s="125">
        <v>2.6337902004772004E-3</v>
      </c>
      <c r="I94" s="219">
        <v>1.1840751491723853E-2</v>
      </c>
    </row>
    <row r="95" spans="1:9" x14ac:dyDescent="0.25">
      <c r="A95" s="124">
        <v>69</v>
      </c>
      <c r="B95" s="350" t="s">
        <v>354</v>
      </c>
      <c r="C95" s="352">
        <v>10082152.442</v>
      </c>
      <c r="D95" s="348">
        <v>5.2738567057521548E-4</v>
      </c>
      <c r="E95" s="125"/>
      <c r="F95" s="216">
        <v>-1008094.92</v>
      </c>
      <c r="G95" s="217">
        <v>681.4434</v>
      </c>
      <c r="H95" s="125"/>
      <c r="I95" s="219">
        <v>2.1658477618679901E-2</v>
      </c>
    </row>
    <row r="96" spans="1:9" x14ac:dyDescent="0.25">
      <c r="A96" s="124">
        <v>70</v>
      </c>
      <c r="B96" s="350" t="s">
        <v>191</v>
      </c>
      <c r="C96" s="352">
        <v>135241150.64669999</v>
      </c>
      <c r="D96" s="348">
        <v>7.0743073300551084E-3</v>
      </c>
      <c r="E96" s="125">
        <v>-0.10309110350221749</v>
      </c>
      <c r="F96" s="216">
        <v>-8900268</v>
      </c>
      <c r="G96" s="217">
        <v>782.87260000000003</v>
      </c>
      <c r="H96" s="125">
        <v>-5.8456061649292894E-2</v>
      </c>
      <c r="I96" s="219">
        <v>2.1658477618679901E-2</v>
      </c>
    </row>
    <row r="97" spans="1:9" x14ac:dyDescent="0.25">
      <c r="A97" s="124">
        <v>71</v>
      </c>
      <c r="B97" s="350" t="s">
        <v>355</v>
      </c>
      <c r="C97" s="352">
        <v>162862083.35100001</v>
      </c>
      <c r="D97" s="348">
        <v>8.5191262018158419E-3</v>
      </c>
      <c r="E97" s="125">
        <v>-0.68748237685989522</v>
      </c>
      <c r="F97" s="216">
        <v>-377109</v>
      </c>
      <c r="G97" s="217">
        <v>157.81970000000001</v>
      </c>
      <c r="H97" s="125">
        <v>-1.5152550436797888E-3</v>
      </c>
      <c r="I97" s="219">
        <v>2.3942129522624801E-2</v>
      </c>
    </row>
    <row r="98" spans="1:9" x14ac:dyDescent="0.25">
      <c r="A98" s="124">
        <v>72</v>
      </c>
      <c r="B98" s="350" t="s">
        <v>356</v>
      </c>
      <c r="C98" s="352">
        <v>52045104.619999997</v>
      </c>
      <c r="D98" s="348">
        <v>2.7224189039072996E-3</v>
      </c>
      <c r="E98" s="125"/>
      <c r="F98" s="216">
        <v>192136</v>
      </c>
      <c r="G98" s="217">
        <v>651.46230000000003</v>
      </c>
      <c r="H98" s="125"/>
      <c r="I98" s="219">
        <v>5.0352690615032151E-3</v>
      </c>
    </row>
    <row r="99" spans="1:9" x14ac:dyDescent="0.25">
      <c r="A99" s="124">
        <v>73</v>
      </c>
      <c r="B99" s="350" t="s">
        <v>254</v>
      </c>
      <c r="C99" s="352">
        <v>14035783.640000001</v>
      </c>
      <c r="D99" s="348">
        <v>7.3419552120575237E-4</v>
      </c>
      <c r="E99" s="125">
        <v>-0.5321455828777939</v>
      </c>
      <c r="F99" s="216">
        <v>137803.35</v>
      </c>
      <c r="G99" s="217">
        <v>1010.004</v>
      </c>
      <c r="H99" s="125">
        <v>6.747373595892078E-3</v>
      </c>
      <c r="I99" s="219">
        <v>1.1597209730326139E-2</v>
      </c>
    </row>
    <row r="100" spans="1:9" x14ac:dyDescent="0.25">
      <c r="A100" s="124">
        <v>74</v>
      </c>
      <c r="B100" s="350" t="s">
        <v>255</v>
      </c>
      <c r="C100" s="352">
        <v>8493223.1333000008</v>
      </c>
      <c r="D100" s="348">
        <v>4.4427062606601617E-4</v>
      </c>
      <c r="E100" s="125">
        <v>0.32752964638311277</v>
      </c>
      <c r="F100" s="216">
        <v>-739410</v>
      </c>
      <c r="G100" s="217">
        <v>119.5134</v>
      </c>
      <c r="H100" s="125">
        <v>-9.121435887609132E-2</v>
      </c>
      <c r="I100" s="219">
        <v>3.0800000000000001E-2</v>
      </c>
    </row>
    <row r="101" spans="1:9" x14ac:dyDescent="0.25">
      <c r="A101" s="124">
        <v>75</v>
      </c>
      <c r="B101" s="350" t="s">
        <v>192</v>
      </c>
      <c r="C101" s="352">
        <v>8264318.0999999996</v>
      </c>
      <c r="D101" s="348">
        <v>4.322968699480204E-4</v>
      </c>
      <c r="E101" s="125">
        <v>-0.13861480239217183</v>
      </c>
      <c r="F101" s="216">
        <v>-799784.74</v>
      </c>
      <c r="G101" s="217">
        <v>723.82669999999996</v>
      </c>
      <c r="H101" s="125">
        <v>-7.8103224685645886E-2</v>
      </c>
      <c r="I101" s="219">
        <v>1.6656925774400953E-2</v>
      </c>
    </row>
    <row r="102" spans="1:9" x14ac:dyDescent="0.25">
      <c r="A102" s="124">
        <v>76</v>
      </c>
      <c r="B102" s="350" t="s">
        <v>193</v>
      </c>
      <c r="C102" s="352">
        <v>13318116.76</v>
      </c>
      <c r="D102" s="348">
        <v>6.9665520122589079E-4</v>
      </c>
      <c r="E102" s="125">
        <v>-0.2199077775773228</v>
      </c>
      <c r="F102" s="216">
        <v>-1098612.29</v>
      </c>
      <c r="G102" s="217">
        <v>739.42949999999996</v>
      </c>
      <c r="H102" s="125">
        <v>-6.3825937823759477E-2</v>
      </c>
      <c r="I102" s="219">
        <v>1.4520016459937722E-2</v>
      </c>
    </row>
    <row r="103" spans="1:9" x14ac:dyDescent="0.25">
      <c r="A103" s="124">
        <v>77</v>
      </c>
      <c r="B103" s="350" t="s">
        <v>194</v>
      </c>
      <c r="C103" s="352">
        <v>17533465.289999999</v>
      </c>
      <c r="D103" s="348">
        <v>9.1715518116482718E-4</v>
      </c>
      <c r="E103" s="125">
        <v>-0.34442651697110316</v>
      </c>
      <c r="F103" s="216">
        <v>-1127937.9099999999</v>
      </c>
      <c r="G103" s="217">
        <v>752.91489999999999</v>
      </c>
      <c r="H103" s="125">
        <v>-4.7524656782321401E-2</v>
      </c>
      <c r="I103" s="219">
        <v>1.2230756386708974E-2</v>
      </c>
    </row>
    <row r="104" spans="1:9" x14ac:dyDescent="0.25">
      <c r="A104" s="124">
        <v>78</v>
      </c>
      <c r="B104" s="350" t="s">
        <v>195</v>
      </c>
      <c r="C104" s="352">
        <v>236581717.60870001</v>
      </c>
      <c r="D104" s="348">
        <v>1.2375314547629463E-2</v>
      </c>
      <c r="E104" s="125">
        <v>-0.19620443153807157</v>
      </c>
      <c r="F104" s="216">
        <v>-5849487.3499999996</v>
      </c>
      <c r="G104" s="217">
        <v>110.6324</v>
      </c>
      <c r="H104" s="125">
        <v>-2.5540794189484697E-2</v>
      </c>
      <c r="I104" s="219">
        <v>2.5000000000000001E-2</v>
      </c>
    </row>
    <row r="105" spans="1:9" x14ac:dyDescent="0.25">
      <c r="A105" s="124">
        <v>79</v>
      </c>
      <c r="B105" s="350" t="s">
        <v>196</v>
      </c>
      <c r="C105" s="352">
        <v>1491637180.3636</v>
      </c>
      <c r="D105" s="348">
        <v>7.8025806408549919E-2</v>
      </c>
      <c r="E105" s="125">
        <v>0.51696786372253389</v>
      </c>
      <c r="F105" s="216">
        <v>-13891658.1</v>
      </c>
      <c r="G105" s="217">
        <v>1481.3527999999999</v>
      </c>
      <c r="H105" s="125">
        <v>-1.2248535095366357E-2</v>
      </c>
      <c r="I105" s="219">
        <v>1.37233204257757E-2</v>
      </c>
    </row>
    <row r="106" spans="1:9" x14ac:dyDescent="0.25">
      <c r="A106" s="124">
        <v>80</v>
      </c>
      <c r="B106" s="350" t="s">
        <v>197</v>
      </c>
      <c r="C106" s="352">
        <v>74600848.168699995</v>
      </c>
      <c r="D106" s="348">
        <v>3.9022836208103509E-3</v>
      </c>
      <c r="E106" s="125">
        <v>-0.16764829840158593</v>
      </c>
      <c r="F106" s="216">
        <v>-14805891.75</v>
      </c>
      <c r="G106" s="217">
        <v>726.14949999999999</v>
      </c>
      <c r="H106" s="125">
        <v>-0.15898822327902287</v>
      </c>
      <c r="I106" s="219">
        <v>2.4263527931155698E-2</v>
      </c>
    </row>
    <row r="107" spans="1:9" x14ac:dyDescent="0.25">
      <c r="A107" s="124">
        <v>81</v>
      </c>
      <c r="B107" s="350" t="s">
        <v>256</v>
      </c>
      <c r="C107" s="352">
        <v>66155585.165799998</v>
      </c>
      <c r="D107" s="348">
        <v>3.4605217333968587E-3</v>
      </c>
      <c r="E107" s="125">
        <v>-1.4829758052818505E-2</v>
      </c>
      <c r="F107" s="216">
        <v>-296642.21000000002</v>
      </c>
      <c r="G107" s="217">
        <v>790.60569999999996</v>
      </c>
      <c r="H107" s="125">
        <v>-4.4266553837513743E-3</v>
      </c>
      <c r="I107" s="219">
        <v>1.7600000000000001E-2</v>
      </c>
    </row>
    <row r="108" spans="1:9" x14ac:dyDescent="0.25">
      <c r="A108" s="124">
        <v>82</v>
      </c>
      <c r="B108" s="350" t="s">
        <v>357</v>
      </c>
      <c r="C108" s="352">
        <v>94691489.524000004</v>
      </c>
      <c r="D108" s="348">
        <v>4.9532017084314515E-3</v>
      </c>
      <c r="E108" s="125"/>
      <c r="F108" s="216">
        <v>6967283.29</v>
      </c>
      <c r="G108" s="217">
        <v>652.05970000000002</v>
      </c>
      <c r="H108" s="125"/>
      <c r="I108" s="219">
        <v>1.3418040636869201E-2</v>
      </c>
    </row>
    <row r="109" spans="1:9" x14ac:dyDescent="0.25">
      <c r="A109" s="124">
        <v>83</v>
      </c>
      <c r="B109" s="350" t="s">
        <v>198</v>
      </c>
      <c r="C109" s="352">
        <v>225119375.2385</v>
      </c>
      <c r="D109" s="348">
        <v>1.1775732746813974E-2</v>
      </c>
      <c r="E109" s="125">
        <v>-0.21810079613609762</v>
      </c>
      <c r="F109" s="216">
        <v>-45537908.490000002</v>
      </c>
      <c r="G109" s="217">
        <v>898.43910000000005</v>
      </c>
      <c r="H109" s="125">
        <v>-0.17534818774037325</v>
      </c>
      <c r="I109" s="219">
        <v>2.38032527159595E-2</v>
      </c>
    </row>
    <row r="110" spans="1:9" x14ac:dyDescent="0.25">
      <c r="A110" s="124">
        <v>84</v>
      </c>
      <c r="B110" s="350" t="s">
        <v>358</v>
      </c>
      <c r="C110" s="352">
        <v>334866373.2949</v>
      </c>
      <c r="D110" s="348">
        <v>1.7516470599822465E-2</v>
      </c>
      <c r="E110" s="125">
        <v>0.23049738511007345</v>
      </c>
      <c r="F110" s="216">
        <v>-3079155.3</v>
      </c>
      <c r="G110" s="217"/>
      <c r="H110" s="125"/>
      <c r="I110" s="219">
        <v>3.061680907339129E-3</v>
      </c>
    </row>
    <row r="111" spans="1:9" x14ac:dyDescent="0.25">
      <c r="A111" s="124"/>
      <c r="B111" s="350" t="s">
        <v>257</v>
      </c>
      <c r="C111" s="352"/>
      <c r="D111" s="348"/>
      <c r="E111" s="125"/>
      <c r="F111" s="216"/>
      <c r="G111" s="217">
        <v>1119.8789999999999</v>
      </c>
      <c r="H111" s="125">
        <v>-1.1554761104925815E-2</v>
      </c>
      <c r="I111" s="219"/>
    </row>
    <row r="112" spans="1:9" x14ac:dyDescent="0.25">
      <c r="A112" s="124"/>
      <c r="B112" s="350" t="s">
        <v>258</v>
      </c>
      <c r="C112" s="352"/>
      <c r="D112" s="348"/>
      <c r="E112" s="125"/>
      <c r="F112" s="216"/>
      <c r="G112" s="217">
        <v>1119.8789999999999</v>
      </c>
      <c r="H112" s="125">
        <v>-1.1554761104925815E-2</v>
      </c>
      <c r="I112" s="219"/>
    </row>
    <row r="113" spans="1:9" x14ac:dyDescent="0.25">
      <c r="A113" s="124">
        <v>85</v>
      </c>
      <c r="B113" s="350" t="s">
        <v>199</v>
      </c>
      <c r="C113" s="352">
        <v>14486951.0108</v>
      </c>
      <c r="D113" s="348">
        <v>7.5779556174866399E-4</v>
      </c>
      <c r="E113" s="125">
        <v>0.15298239087068649</v>
      </c>
      <c r="F113" s="216">
        <v>-846672.76</v>
      </c>
      <c r="G113" s="217">
        <v>754.54190000000006</v>
      </c>
      <c r="H113" s="125">
        <v>-5.3156446761861792E-2</v>
      </c>
      <c r="I113" s="219">
        <v>1.5039043767153001E-2</v>
      </c>
    </row>
    <row r="114" spans="1:9" x14ac:dyDescent="0.25">
      <c r="A114" s="124">
        <v>86</v>
      </c>
      <c r="B114" s="350" t="s">
        <v>200</v>
      </c>
      <c r="C114" s="352">
        <v>7276673.4200999998</v>
      </c>
      <c r="D114" s="348">
        <v>3.806343251892962E-4</v>
      </c>
      <c r="E114" s="125">
        <v>-1.0036813601774289E-2</v>
      </c>
      <c r="F114" s="216">
        <v>-504875.64</v>
      </c>
      <c r="G114" s="217">
        <v>742.92550000000006</v>
      </c>
      <c r="H114" s="125">
        <v>-6.325149138256253E-2</v>
      </c>
      <c r="I114" s="219">
        <v>1.48961719979025E-2</v>
      </c>
    </row>
    <row r="115" spans="1:9" x14ac:dyDescent="0.25">
      <c r="A115" s="124">
        <v>87</v>
      </c>
      <c r="B115" s="350" t="s">
        <v>201</v>
      </c>
      <c r="C115" s="352">
        <v>7130183.4713000003</v>
      </c>
      <c r="D115" s="348">
        <v>3.7297160630809953E-4</v>
      </c>
      <c r="E115" s="125">
        <v>4.286619215741052E-2</v>
      </c>
      <c r="F115" s="216">
        <v>-503389.48</v>
      </c>
      <c r="G115" s="217">
        <v>739.62779999999998</v>
      </c>
      <c r="H115" s="125">
        <v>-6.3292383255043036E-2</v>
      </c>
      <c r="I115" s="219">
        <v>1.4253348214285699E-2</v>
      </c>
    </row>
    <row r="116" spans="1:9" x14ac:dyDescent="0.25">
      <c r="A116" s="124">
        <v>88</v>
      </c>
      <c r="B116" s="350" t="s">
        <v>202</v>
      </c>
      <c r="C116" s="352">
        <v>6062616.4943000004</v>
      </c>
      <c r="D116" s="348">
        <v>3.1712841912282284E-4</v>
      </c>
      <c r="E116" s="125">
        <v>-9.7228347919778718E-2</v>
      </c>
      <c r="F116" s="216">
        <v>-411837.29</v>
      </c>
      <c r="G116" s="217">
        <v>741.25019999999995</v>
      </c>
      <c r="H116" s="125">
        <v>-6.5360209762743468E-2</v>
      </c>
      <c r="I116" s="219">
        <v>1.4611615245009001E-2</v>
      </c>
    </row>
    <row r="117" spans="1:9" x14ac:dyDescent="0.25">
      <c r="A117" s="124">
        <v>89</v>
      </c>
      <c r="B117" s="350" t="s">
        <v>203</v>
      </c>
      <c r="C117" s="352">
        <v>338977404.97820002</v>
      </c>
      <c r="D117" s="348">
        <v>1.773151388681159E-2</v>
      </c>
      <c r="E117" s="125">
        <v>-0.11223137046279764</v>
      </c>
      <c r="F117" s="216">
        <v>-17560592.41</v>
      </c>
      <c r="G117" s="217">
        <v>1199.0902000000001</v>
      </c>
      <c r="H117" s="125">
        <v>-4.6043893954791651E-2</v>
      </c>
      <c r="I117" s="219">
        <v>2.3969961712495703E-2</v>
      </c>
    </row>
    <row r="118" spans="1:9" x14ac:dyDescent="0.25">
      <c r="A118" s="124">
        <v>90</v>
      </c>
      <c r="B118" s="350" t="s">
        <v>204</v>
      </c>
      <c r="C118" s="352">
        <v>2055242243.4214001</v>
      </c>
      <c r="D118" s="348">
        <v>0.10750733188936892</v>
      </c>
      <c r="E118" s="125">
        <v>4.6716427880527676E-2</v>
      </c>
      <c r="F118" s="216">
        <v>882228.97</v>
      </c>
      <c r="G118" s="217">
        <v>176.0324</v>
      </c>
      <c r="H118" s="125">
        <v>4.6604042957557149E-4</v>
      </c>
      <c r="I118" s="219">
        <v>3.8243743326944251E-3</v>
      </c>
    </row>
    <row r="119" spans="1:9" x14ac:dyDescent="0.25">
      <c r="A119" s="124">
        <v>91</v>
      </c>
      <c r="B119" s="350" t="s">
        <v>205</v>
      </c>
      <c r="C119" s="352">
        <v>52657911.983199999</v>
      </c>
      <c r="D119" s="348">
        <v>2.7544741444954445E-3</v>
      </c>
      <c r="E119" s="125">
        <v>-1.3432864884769151E-2</v>
      </c>
      <c r="F119" s="216">
        <v>-308204.69</v>
      </c>
      <c r="G119" s="217">
        <v>806.95889999999997</v>
      </c>
      <c r="H119" s="125">
        <v>-5.7574136449557878E-3</v>
      </c>
      <c r="I119" s="219">
        <v>1.7623935767307999E-2</v>
      </c>
    </row>
    <row r="120" spans="1:9" x14ac:dyDescent="0.25">
      <c r="A120" s="124">
        <v>92</v>
      </c>
      <c r="B120" s="351" t="s">
        <v>206</v>
      </c>
      <c r="C120" s="352">
        <v>103521045.4322</v>
      </c>
      <c r="D120" s="348">
        <v>5.4150655108601009E-3</v>
      </c>
      <c r="E120" s="125">
        <v>-0.12601049024243263</v>
      </c>
      <c r="F120" s="216">
        <v>-5803186.5300000003</v>
      </c>
      <c r="G120" s="217">
        <v>1203.3951999999999</v>
      </c>
      <c r="H120" s="125">
        <v>-3.6432508850219446E-2</v>
      </c>
      <c r="I120" s="219">
        <v>2.37881079599945E-2</v>
      </c>
    </row>
    <row r="121" spans="1:9" ht="15" customHeight="1" x14ac:dyDescent="0.25">
      <c r="A121" s="136"/>
      <c r="B121" s="136"/>
      <c r="C121" s="128">
        <v>19117228632.707207</v>
      </c>
      <c r="D121" s="137">
        <v>0.99999999999999944</v>
      </c>
      <c r="E121" s="128"/>
      <c r="F121" s="128">
        <v>-5738571.770000007</v>
      </c>
      <c r="G121" s="128"/>
      <c r="H121" s="130"/>
      <c r="I121" s="129"/>
    </row>
    <row r="124" spans="1:9" x14ac:dyDescent="0.25">
      <c r="A124" s="170" t="s">
        <v>9</v>
      </c>
      <c r="B124" s="170"/>
    </row>
    <row r="125" spans="1:9" x14ac:dyDescent="0.25">
      <c r="A125" s="221"/>
      <c r="B125" s="342" t="s">
        <v>359</v>
      </c>
    </row>
    <row r="126" spans="1:9" x14ac:dyDescent="0.25">
      <c r="A126" s="222"/>
      <c r="B126" s="343" t="s">
        <v>360</v>
      </c>
    </row>
    <row r="127" spans="1:9" x14ac:dyDescent="0.25">
      <c r="A127" s="222"/>
      <c r="B127" s="343" t="s">
        <v>361</v>
      </c>
    </row>
    <row r="128" spans="1:9" x14ac:dyDescent="0.25">
      <c r="A128" s="222"/>
      <c r="B128" s="343"/>
    </row>
    <row r="129" spans="1:2" x14ac:dyDescent="0.25">
      <c r="A129" s="222"/>
      <c r="B129" s="343"/>
    </row>
    <row r="130" spans="1:2" x14ac:dyDescent="0.25">
      <c r="A130" s="222"/>
      <c r="B130" s="343"/>
    </row>
    <row r="131" spans="1:2" x14ac:dyDescent="0.25">
      <c r="A131" s="222"/>
      <c r="B131" s="343"/>
    </row>
    <row r="132" spans="1:2" x14ac:dyDescent="0.25">
      <c r="A132" s="222"/>
      <c r="B132" s="343"/>
    </row>
    <row r="133" spans="1:2" x14ac:dyDescent="0.25">
      <c r="A133" s="222"/>
      <c r="B133" s="343"/>
    </row>
    <row r="134" spans="1:2" x14ac:dyDescent="0.25">
      <c r="A134" s="222"/>
      <c r="B134" s="343"/>
    </row>
    <row r="135" spans="1:2" x14ac:dyDescent="0.25">
      <c r="A135" s="223"/>
      <c r="B135" s="343"/>
    </row>
    <row r="136" spans="1:2" x14ac:dyDescent="0.25">
      <c r="B136" s="343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52" customWidth="1"/>
    <col min="2" max="2" width="61.28515625" style="152" customWidth="1"/>
    <col min="3" max="3" width="12.7109375" style="151" customWidth="1"/>
    <col min="4" max="4" width="7.42578125" style="151" bestFit="1" customWidth="1"/>
    <col min="5" max="5" width="11.140625" style="151" bestFit="1" customWidth="1"/>
    <col min="6" max="6" width="9.28515625" style="151" bestFit="1" customWidth="1"/>
    <col min="7" max="7" width="9.140625" style="152" bestFit="1" customWidth="1"/>
    <col min="8" max="8" width="10.85546875" style="152" bestFit="1" customWidth="1"/>
    <col min="9" max="201" width="9.140625" style="152"/>
    <col min="202" max="202" width="56.5703125" style="152" customWidth="1"/>
    <col min="203" max="203" width="11" style="152" customWidth="1"/>
    <col min="204" max="206" width="14.42578125" style="152" customWidth="1"/>
    <col min="207" max="207" width="12.5703125" style="152" bestFit="1" customWidth="1"/>
    <col min="208" max="208" width="9.42578125" style="152" customWidth="1"/>
    <col min="209" max="209" width="11.140625" style="152" bestFit="1" customWidth="1"/>
    <col min="210" max="211" width="9.140625" style="152"/>
    <col min="212" max="212" width="59.140625" style="152" bestFit="1" customWidth="1"/>
    <col min="213" max="213" width="45.42578125" style="152" bestFit="1" customWidth="1"/>
    <col min="214" max="215" width="12.5703125" style="152" bestFit="1" customWidth="1"/>
    <col min="216" max="216" width="9.140625" style="152"/>
    <col min="217" max="218" width="12" style="152" bestFit="1" customWidth="1"/>
    <col min="219" max="457" width="9.140625" style="152"/>
    <col min="458" max="458" width="56.5703125" style="152" customWidth="1"/>
    <col min="459" max="459" width="11" style="152" customWidth="1"/>
    <col min="460" max="462" width="14.42578125" style="152" customWidth="1"/>
    <col min="463" max="463" width="12.5703125" style="152" bestFit="1" customWidth="1"/>
    <col min="464" max="464" width="9.42578125" style="152" customWidth="1"/>
    <col min="465" max="465" width="11.140625" style="152" bestFit="1" customWidth="1"/>
    <col min="466" max="467" width="9.140625" style="152"/>
    <col min="468" max="468" width="59.140625" style="152" bestFit="1" customWidth="1"/>
    <col min="469" max="469" width="45.42578125" style="152" bestFit="1" customWidth="1"/>
    <col min="470" max="471" width="12.5703125" style="152" bestFit="1" customWidth="1"/>
    <col min="472" max="472" width="9.140625" style="152"/>
    <col min="473" max="474" width="12" style="152" bestFit="1" customWidth="1"/>
    <col min="475" max="713" width="9.140625" style="152"/>
    <col min="714" max="714" width="56.5703125" style="152" customWidth="1"/>
    <col min="715" max="715" width="11" style="152" customWidth="1"/>
    <col min="716" max="718" width="14.42578125" style="152" customWidth="1"/>
    <col min="719" max="719" width="12.5703125" style="152" bestFit="1" customWidth="1"/>
    <col min="720" max="720" width="9.42578125" style="152" customWidth="1"/>
    <col min="721" max="721" width="11.140625" style="152" bestFit="1" customWidth="1"/>
    <col min="722" max="723" width="9.140625" style="152"/>
    <col min="724" max="724" width="59.140625" style="152" bestFit="1" customWidth="1"/>
    <col min="725" max="725" width="45.42578125" style="152" bestFit="1" customWidth="1"/>
    <col min="726" max="727" width="12.5703125" style="152" bestFit="1" customWidth="1"/>
    <col min="728" max="728" width="9.140625" style="152"/>
    <col min="729" max="730" width="12" style="152" bestFit="1" customWidth="1"/>
    <col min="731" max="969" width="9.140625" style="152"/>
    <col min="970" max="970" width="56.5703125" style="152" customWidth="1"/>
    <col min="971" max="971" width="11" style="152" customWidth="1"/>
    <col min="972" max="974" width="14.42578125" style="152" customWidth="1"/>
    <col min="975" max="975" width="12.5703125" style="152" bestFit="1" customWidth="1"/>
    <col min="976" max="976" width="9.42578125" style="152" customWidth="1"/>
    <col min="977" max="977" width="11.140625" style="152" bestFit="1" customWidth="1"/>
    <col min="978" max="979" width="9.140625" style="152"/>
    <col min="980" max="980" width="59.140625" style="152" bestFit="1" customWidth="1"/>
    <col min="981" max="981" width="45.42578125" style="152" bestFit="1" customWidth="1"/>
    <col min="982" max="983" width="12.5703125" style="152" bestFit="1" customWidth="1"/>
    <col min="984" max="984" width="9.140625" style="152"/>
    <col min="985" max="986" width="12" style="152" bestFit="1" customWidth="1"/>
    <col min="987" max="1225" width="9.140625" style="152"/>
    <col min="1226" max="1226" width="56.5703125" style="152" customWidth="1"/>
    <col min="1227" max="1227" width="11" style="152" customWidth="1"/>
    <col min="1228" max="1230" width="14.42578125" style="152" customWidth="1"/>
    <col min="1231" max="1231" width="12.5703125" style="152" bestFit="1" customWidth="1"/>
    <col min="1232" max="1232" width="9.42578125" style="152" customWidth="1"/>
    <col min="1233" max="1233" width="11.140625" style="152" bestFit="1" customWidth="1"/>
    <col min="1234" max="1235" width="9.140625" style="152"/>
    <col min="1236" max="1236" width="59.140625" style="152" bestFit="1" customWidth="1"/>
    <col min="1237" max="1237" width="45.42578125" style="152" bestFit="1" customWidth="1"/>
    <col min="1238" max="1239" width="12.5703125" style="152" bestFit="1" customWidth="1"/>
    <col min="1240" max="1240" width="9.140625" style="152"/>
    <col min="1241" max="1242" width="12" style="152" bestFit="1" customWidth="1"/>
    <col min="1243" max="1481" width="9.140625" style="152"/>
    <col min="1482" max="1482" width="56.5703125" style="152" customWidth="1"/>
    <col min="1483" max="1483" width="11" style="152" customWidth="1"/>
    <col min="1484" max="1486" width="14.42578125" style="152" customWidth="1"/>
    <col min="1487" max="1487" width="12.5703125" style="152" bestFit="1" customWidth="1"/>
    <col min="1488" max="1488" width="9.42578125" style="152" customWidth="1"/>
    <col min="1489" max="1489" width="11.140625" style="152" bestFit="1" customWidth="1"/>
    <col min="1490" max="1491" width="9.140625" style="152"/>
    <col min="1492" max="1492" width="59.140625" style="152" bestFit="1" customWidth="1"/>
    <col min="1493" max="1493" width="45.42578125" style="152" bestFit="1" customWidth="1"/>
    <col min="1494" max="1495" width="12.5703125" style="152" bestFit="1" customWidth="1"/>
    <col min="1496" max="1496" width="9.140625" style="152"/>
    <col min="1497" max="1498" width="12" style="152" bestFit="1" customWidth="1"/>
    <col min="1499" max="1737" width="9.140625" style="152"/>
    <col min="1738" max="1738" width="56.5703125" style="152" customWidth="1"/>
    <col min="1739" max="1739" width="11" style="152" customWidth="1"/>
    <col min="1740" max="1742" width="14.42578125" style="152" customWidth="1"/>
    <col min="1743" max="1743" width="12.5703125" style="152" bestFit="1" customWidth="1"/>
    <col min="1744" max="1744" width="9.42578125" style="152" customWidth="1"/>
    <col min="1745" max="1745" width="11.140625" style="152" bestFit="1" customWidth="1"/>
    <col min="1746" max="1747" width="9.140625" style="152"/>
    <col min="1748" max="1748" width="59.140625" style="152" bestFit="1" customWidth="1"/>
    <col min="1749" max="1749" width="45.42578125" style="152" bestFit="1" customWidth="1"/>
    <col min="1750" max="1751" width="12.5703125" style="152" bestFit="1" customWidth="1"/>
    <col min="1752" max="1752" width="9.140625" style="152"/>
    <col min="1753" max="1754" width="12" style="152" bestFit="1" customWidth="1"/>
    <col min="1755" max="1993" width="9.140625" style="152"/>
    <col min="1994" max="1994" width="56.5703125" style="152" customWidth="1"/>
    <col min="1995" max="1995" width="11" style="152" customWidth="1"/>
    <col min="1996" max="1998" width="14.42578125" style="152" customWidth="1"/>
    <col min="1999" max="1999" width="12.5703125" style="152" bestFit="1" customWidth="1"/>
    <col min="2000" max="2000" width="9.42578125" style="152" customWidth="1"/>
    <col min="2001" max="2001" width="11.140625" style="152" bestFit="1" customWidth="1"/>
    <col min="2002" max="2003" width="9.140625" style="152"/>
    <col min="2004" max="2004" width="59.140625" style="152" bestFit="1" customWidth="1"/>
    <col min="2005" max="2005" width="45.42578125" style="152" bestFit="1" customWidth="1"/>
    <col min="2006" max="2007" width="12.5703125" style="152" bestFit="1" customWidth="1"/>
    <col min="2008" max="2008" width="9.140625" style="152"/>
    <col min="2009" max="2010" width="12" style="152" bestFit="1" customWidth="1"/>
    <col min="2011" max="2249" width="9.140625" style="152"/>
    <col min="2250" max="2250" width="56.5703125" style="152" customWidth="1"/>
    <col min="2251" max="2251" width="11" style="152" customWidth="1"/>
    <col min="2252" max="2254" width="14.42578125" style="152" customWidth="1"/>
    <col min="2255" max="2255" width="12.5703125" style="152" bestFit="1" customWidth="1"/>
    <col min="2256" max="2256" width="9.42578125" style="152" customWidth="1"/>
    <col min="2257" max="2257" width="11.140625" style="152" bestFit="1" customWidth="1"/>
    <col min="2258" max="2259" width="9.140625" style="152"/>
    <col min="2260" max="2260" width="59.140625" style="152" bestFit="1" customWidth="1"/>
    <col min="2261" max="2261" width="45.42578125" style="152" bestFit="1" customWidth="1"/>
    <col min="2262" max="2263" width="12.5703125" style="152" bestFit="1" customWidth="1"/>
    <col min="2264" max="2264" width="9.140625" style="152"/>
    <col min="2265" max="2266" width="12" style="152" bestFit="1" customWidth="1"/>
    <col min="2267" max="2505" width="9.140625" style="152"/>
    <col min="2506" max="2506" width="56.5703125" style="152" customWidth="1"/>
    <col min="2507" max="2507" width="11" style="152" customWidth="1"/>
    <col min="2508" max="2510" width="14.42578125" style="152" customWidth="1"/>
    <col min="2511" max="2511" width="12.5703125" style="152" bestFit="1" customWidth="1"/>
    <col min="2512" max="2512" width="9.42578125" style="152" customWidth="1"/>
    <col min="2513" max="2513" width="11.140625" style="152" bestFit="1" customWidth="1"/>
    <col min="2514" max="2515" width="9.140625" style="152"/>
    <col min="2516" max="2516" width="59.140625" style="152" bestFit="1" customWidth="1"/>
    <col min="2517" max="2517" width="45.42578125" style="152" bestFit="1" customWidth="1"/>
    <col min="2518" max="2519" width="12.5703125" style="152" bestFit="1" customWidth="1"/>
    <col min="2520" max="2520" width="9.140625" style="152"/>
    <col min="2521" max="2522" width="12" style="152" bestFit="1" customWidth="1"/>
    <col min="2523" max="2761" width="9.140625" style="152"/>
    <col min="2762" max="2762" width="56.5703125" style="152" customWidth="1"/>
    <col min="2763" max="2763" width="11" style="152" customWidth="1"/>
    <col min="2764" max="2766" width="14.42578125" style="152" customWidth="1"/>
    <col min="2767" max="2767" width="12.5703125" style="152" bestFit="1" customWidth="1"/>
    <col min="2768" max="2768" width="9.42578125" style="152" customWidth="1"/>
    <col min="2769" max="2769" width="11.140625" style="152" bestFit="1" customWidth="1"/>
    <col min="2770" max="2771" width="9.140625" style="152"/>
    <col min="2772" max="2772" width="59.140625" style="152" bestFit="1" customWidth="1"/>
    <col min="2773" max="2773" width="45.42578125" style="152" bestFit="1" customWidth="1"/>
    <col min="2774" max="2775" width="12.5703125" style="152" bestFit="1" customWidth="1"/>
    <col min="2776" max="2776" width="9.140625" style="152"/>
    <col min="2777" max="2778" width="12" style="152" bestFit="1" customWidth="1"/>
    <col min="2779" max="3017" width="9.140625" style="152"/>
    <col min="3018" max="3018" width="56.5703125" style="152" customWidth="1"/>
    <col min="3019" max="3019" width="11" style="152" customWidth="1"/>
    <col min="3020" max="3022" width="14.42578125" style="152" customWidth="1"/>
    <col min="3023" max="3023" width="12.5703125" style="152" bestFit="1" customWidth="1"/>
    <col min="3024" max="3024" width="9.42578125" style="152" customWidth="1"/>
    <col min="3025" max="3025" width="11.140625" style="152" bestFit="1" customWidth="1"/>
    <col min="3026" max="3027" width="9.140625" style="152"/>
    <col min="3028" max="3028" width="59.140625" style="152" bestFit="1" customWidth="1"/>
    <col min="3029" max="3029" width="45.42578125" style="152" bestFit="1" customWidth="1"/>
    <col min="3030" max="3031" width="12.5703125" style="152" bestFit="1" customWidth="1"/>
    <col min="3032" max="3032" width="9.140625" style="152"/>
    <col min="3033" max="3034" width="12" style="152" bestFit="1" customWidth="1"/>
    <col min="3035" max="3273" width="9.140625" style="152"/>
    <col min="3274" max="3274" width="56.5703125" style="152" customWidth="1"/>
    <col min="3275" max="3275" width="11" style="152" customWidth="1"/>
    <col min="3276" max="3278" width="14.42578125" style="152" customWidth="1"/>
    <col min="3279" max="3279" width="12.5703125" style="152" bestFit="1" customWidth="1"/>
    <col min="3280" max="3280" width="9.42578125" style="152" customWidth="1"/>
    <col min="3281" max="3281" width="11.140625" style="152" bestFit="1" customWidth="1"/>
    <col min="3282" max="3283" width="9.140625" style="152"/>
    <col min="3284" max="3284" width="59.140625" style="152" bestFit="1" customWidth="1"/>
    <col min="3285" max="3285" width="45.42578125" style="152" bestFit="1" customWidth="1"/>
    <col min="3286" max="3287" width="12.5703125" style="152" bestFit="1" customWidth="1"/>
    <col min="3288" max="3288" width="9.140625" style="152"/>
    <col min="3289" max="3290" width="12" style="152" bestFit="1" customWidth="1"/>
    <col min="3291" max="3529" width="9.140625" style="152"/>
    <col min="3530" max="3530" width="56.5703125" style="152" customWidth="1"/>
    <col min="3531" max="3531" width="11" style="152" customWidth="1"/>
    <col min="3532" max="3534" width="14.42578125" style="152" customWidth="1"/>
    <col min="3535" max="3535" width="12.5703125" style="152" bestFit="1" customWidth="1"/>
    <col min="3536" max="3536" width="9.42578125" style="152" customWidth="1"/>
    <col min="3537" max="3537" width="11.140625" style="152" bestFit="1" customWidth="1"/>
    <col min="3538" max="3539" width="9.140625" style="152"/>
    <col min="3540" max="3540" width="59.140625" style="152" bestFit="1" customWidth="1"/>
    <col min="3541" max="3541" width="45.42578125" style="152" bestFit="1" customWidth="1"/>
    <col min="3542" max="3543" width="12.5703125" style="152" bestFit="1" customWidth="1"/>
    <col min="3544" max="3544" width="9.140625" style="152"/>
    <col min="3545" max="3546" width="12" style="152" bestFit="1" customWidth="1"/>
    <col min="3547" max="3785" width="9.140625" style="152"/>
    <col min="3786" max="3786" width="56.5703125" style="152" customWidth="1"/>
    <col min="3787" max="3787" width="11" style="152" customWidth="1"/>
    <col min="3788" max="3790" width="14.42578125" style="152" customWidth="1"/>
    <col min="3791" max="3791" width="12.5703125" style="152" bestFit="1" customWidth="1"/>
    <col min="3792" max="3792" width="9.42578125" style="152" customWidth="1"/>
    <col min="3793" max="3793" width="11.140625" style="152" bestFit="1" customWidth="1"/>
    <col min="3794" max="3795" width="9.140625" style="152"/>
    <col min="3796" max="3796" width="59.140625" style="152" bestFit="1" customWidth="1"/>
    <col min="3797" max="3797" width="45.42578125" style="152" bestFit="1" customWidth="1"/>
    <col min="3798" max="3799" width="12.5703125" style="152" bestFit="1" customWidth="1"/>
    <col min="3800" max="3800" width="9.140625" style="152"/>
    <col min="3801" max="3802" width="12" style="152" bestFit="1" customWidth="1"/>
    <col min="3803" max="4041" width="9.140625" style="152"/>
    <col min="4042" max="4042" width="56.5703125" style="152" customWidth="1"/>
    <col min="4043" max="4043" width="11" style="152" customWidth="1"/>
    <col min="4044" max="4046" width="14.42578125" style="152" customWidth="1"/>
    <col min="4047" max="4047" width="12.5703125" style="152" bestFit="1" customWidth="1"/>
    <col min="4048" max="4048" width="9.42578125" style="152" customWidth="1"/>
    <col min="4049" max="4049" width="11.140625" style="152" bestFit="1" customWidth="1"/>
    <col min="4050" max="4051" width="9.140625" style="152"/>
    <col min="4052" max="4052" width="59.140625" style="152" bestFit="1" customWidth="1"/>
    <col min="4053" max="4053" width="45.42578125" style="152" bestFit="1" customWidth="1"/>
    <col min="4054" max="4055" width="12.5703125" style="152" bestFit="1" customWidth="1"/>
    <col min="4056" max="4056" width="9.140625" style="152"/>
    <col min="4057" max="4058" width="12" style="152" bestFit="1" customWidth="1"/>
    <col min="4059" max="4297" width="9.140625" style="152"/>
    <col min="4298" max="4298" width="56.5703125" style="152" customWidth="1"/>
    <col min="4299" max="4299" width="11" style="152" customWidth="1"/>
    <col min="4300" max="4302" width="14.42578125" style="152" customWidth="1"/>
    <col min="4303" max="4303" width="12.5703125" style="152" bestFit="1" customWidth="1"/>
    <col min="4304" max="4304" width="9.42578125" style="152" customWidth="1"/>
    <col min="4305" max="4305" width="11.140625" style="152" bestFit="1" customWidth="1"/>
    <col min="4306" max="4307" width="9.140625" style="152"/>
    <col min="4308" max="4308" width="59.140625" style="152" bestFit="1" customWidth="1"/>
    <col min="4309" max="4309" width="45.42578125" style="152" bestFit="1" customWidth="1"/>
    <col min="4310" max="4311" width="12.5703125" style="152" bestFit="1" customWidth="1"/>
    <col min="4312" max="4312" width="9.140625" style="152"/>
    <col min="4313" max="4314" width="12" style="152" bestFit="1" customWidth="1"/>
    <col min="4315" max="4553" width="9.140625" style="152"/>
    <col min="4554" max="4554" width="56.5703125" style="152" customWidth="1"/>
    <col min="4555" max="4555" width="11" style="152" customWidth="1"/>
    <col min="4556" max="4558" width="14.42578125" style="152" customWidth="1"/>
    <col min="4559" max="4559" width="12.5703125" style="152" bestFit="1" customWidth="1"/>
    <col min="4560" max="4560" width="9.42578125" style="152" customWidth="1"/>
    <col min="4561" max="4561" width="11.140625" style="152" bestFit="1" customWidth="1"/>
    <col min="4562" max="4563" width="9.140625" style="152"/>
    <col min="4564" max="4564" width="59.140625" style="152" bestFit="1" customWidth="1"/>
    <col min="4565" max="4565" width="45.42578125" style="152" bestFit="1" customWidth="1"/>
    <col min="4566" max="4567" width="12.5703125" style="152" bestFit="1" customWidth="1"/>
    <col min="4568" max="4568" width="9.140625" style="152"/>
    <col min="4569" max="4570" width="12" style="152" bestFit="1" customWidth="1"/>
    <col min="4571" max="4809" width="9.140625" style="152"/>
    <col min="4810" max="4810" width="56.5703125" style="152" customWidth="1"/>
    <col min="4811" max="4811" width="11" style="152" customWidth="1"/>
    <col min="4812" max="4814" width="14.42578125" style="152" customWidth="1"/>
    <col min="4815" max="4815" width="12.5703125" style="152" bestFit="1" customWidth="1"/>
    <col min="4816" max="4816" width="9.42578125" style="152" customWidth="1"/>
    <col min="4817" max="4817" width="11.140625" style="152" bestFit="1" customWidth="1"/>
    <col min="4818" max="4819" width="9.140625" style="152"/>
    <col min="4820" max="4820" width="59.140625" style="152" bestFit="1" customWidth="1"/>
    <col min="4821" max="4821" width="45.42578125" style="152" bestFit="1" customWidth="1"/>
    <col min="4822" max="4823" width="12.5703125" style="152" bestFit="1" customWidth="1"/>
    <col min="4824" max="4824" width="9.140625" style="152"/>
    <col min="4825" max="4826" width="12" style="152" bestFit="1" customWidth="1"/>
    <col min="4827" max="5065" width="9.140625" style="152"/>
    <col min="5066" max="5066" width="56.5703125" style="152" customWidth="1"/>
    <col min="5067" max="5067" width="11" style="152" customWidth="1"/>
    <col min="5068" max="5070" width="14.42578125" style="152" customWidth="1"/>
    <col min="5071" max="5071" width="12.5703125" style="152" bestFit="1" customWidth="1"/>
    <col min="5072" max="5072" width="9.42578125" style="152" customWidth="1"/>
    <col min="5073" max="5073" width="11.140625" style="152" bestFit="1" customWidth="1"/>
    <col min="5074" max="5075" width="9.140625" style="152"/>
    <col min="5076" max="5076" width="59.140625" style="152" bestFit="1" customWidth="1"/>
    <col min="5077" max="5077" width="45.42578125" style="152" bestFit="1" customWidth="1"/>
    <col min="5078" max="5079" width="12.5703125" style="152" bestFit="1" customWidth="1"/>
    <col min="5080" max="5080" width="9.140625" style="152"/>
    <col min="5081" max="5082" width="12" style="152" bestFit="1" customWidth="1"/>
    <col min="5083" max="5321" width="9.140625" style="152"/>
    <col min="5322" max="5322" width="56.5703125" style="152" customWidth="1"/>
    <col min="5323" max="5323" width="11" style="152" customWidth="1"/>
    <col min="5324" max="5326" width="14.42578125" style="152" customWidth="1"/>
    <col min="5327" max="5327" width="12.5703125" style="152" bestFit="1" customWidth="1"/>
    <col min="5328" max="5328" width="9.42578125" style="152" customWidth="1"/>
    <col min="5329" max="5329" width="11.140625" style="152" bestFit="1" customWidth="1"/>
    <col min="5330" max="5331" width="9.140625" style="152"/>
    <col min="5332" max="5332" width="59.140625" style="152" bestFit="1" customWidth="1"/>
    <col min="5333" max="5333" width="45.42578125" style="152" bestFit="1" customWidth="1"/>
    <col min="5334" max="5335" width="12.5703125" style="152" bestFit="1" customWidth="1"/>
    <col min="5336" max="5336" width="9.140625" style="152"/>
    <col min="5337" max="5338" width="12" style="152" bestFit="1" customWidth="1"/>
    <col min="5339" max="5577" width="9.140625" style="152"/>
    <col min="5578" max="5578" width="56.5703125" style="152" customWidth="1"/>
    <col min="5579" max="5579" width="11" style="152" customWidth="1"/>
    <col min="5580" max="5582" width="14.42578125" style="152" customWidth="1"/>
    <col min="5583" max="5583" width="12.5703125" style="152" bestFit="1" customWidth="1"/>
    <col min="5584" max="5584" width="9.42578125" style="152" customWidth="1"/>
    <col min="5585" max="5585" width="11.140625" style="152" bestFit="1" customWidth="1"/>
    <col min="5586" max="5587" width="9.140625" style="152"/>
    <col min="5588" max="5588" width="59.140625" style="152" bestFit="1" customWidth="1"/>
    <col min="5589" max="5589" width="45.42578125" style="152" bestFit="1" customWidth="1"/>
    <col min="5590" max="5591" width="12.5703125" style="152" bestFit="1" customWidth="1"/>
    <col min="5592" max="5592" width="9.140625" style="152"/>
    <col min="5593" max="5594" width="12" style="152" bestFit="1" customWidth="1"/>
    <col min="5595" max="5833" width="9.140625" style="152"/>
    <col min="5834" max="5834" width="56.5703125" style="152" customWidth="1"/>
    <col min="5835" max="5835" width="11" style="152" customWidth="1"/>
    <col min="5836" max="5838" width="14.42578125" style="152" customWidth="1"/>
    <col min="5839" max="5839" width="12.5703125" style="152" bestFit="1" customWidth="1"/>
    <col min="5840" max="5840" width="9.42578125" style="152" customWidth="1"/>
    <col min="5841" max="5841" width="11.140625" style="152" bestFit="1" customWidth="1"/>
    <col min="5842" max="5843" width="9.140625" style="152"/>
    <col min="5844" max="5844" width="59.140625" style="152" bestFit="1" customWidth="1"/>
    <col min="5845" max="5845" width="45.42578125" style="152" bestFit="1" customWidth="1"/>
    <col min="5846" max="5847" width="12.5703125" style="152" bestFit="1" customWidth="1"/>
    <col min="5848" max="5848" width="9.140625" style="152"/>
    <col min="5849" max="5850" width="12" style="152" bestFit="1" customWidth="1"/>
    <col min="5851" max="6089" width="9.140625" style="152"/>
    <col min="6090" max="6090" width="56.5703125" style="152" customWidth="1"/>
    <col min="6091" max="6091" width="11" style="152" customWidth="1"/>
    <col min="6092" max="6094" width="14.42578125" style="152" customWidth="1"/>
    <col min="6095" max="6095" width="12.5703125" style="152" bestFit="1" customWidth="1"/>
    <col min="6096" max="6096" width="9.42578125" style="152" customWidth="1"/>
    <col min="6097" max="6097" width="11.140625" style="152" bestFit="1" customWidth="1"/>
    <col min="6098" max="6099" width="9.140625" style="152"/>
    <col min="6100" max="6100" width="59.140625" style="152" bestFit="1" customWidth="1"/>
    <col min="6101" max="6101" width="45.42578125" style="152" bestFit="1" customWidth="1"/>
    <col min="6102" max="6103" width="12.5703125" style="152" bestFit="1" customWidth="1"/>
    <col min="6104" max="6104" width="9.140625" style="152"/>
    <col min="6105" max="6106" width="12" style="152" bestFit="1" customWidth="1"/>
    <col min="6107" max="6345" width="9.140625" style="152"/>
    <col min="6346" max="6346" width="56.5703125" style="152" customWidth="1"/>
    <col min="6347" max="6347" width="11" style="152" customWidth="1"/>
    <col min="6348" max="6350" width="14.42578125" style="152" customWidth="1"/>
    <col min="6351" max="6351" width="12.5703125" style="152" bestFit="1" customWidth="1"/>
    <col min="6352" max="6352" width="9.42578125" style="152" customWidth="1"/>
    <col min="6353" max="6353" width="11.140625" style="152" bestFit="1" customWidth="1"/>
    <col min="6354" max="6355" width="9.140625" style="152"/>
    <col min="6356" max="6356" width="59.140625" style="152" bestFit="1" customWidth="1"/>
    <col min="6357" max="6357" width="45.42578125" style="152" bestFit="1" customWidth="1"/>
    <col min="6358" max="6359" width="12.5703125" style="152" bestFit="1" customWidth="1"/>
    <col min="6360" max="6360" width="9.140625" style="152"/>
    <col min="6361" max="6362" width="12" style="152" bestFit="1" customWidth="1"/>
    <col min="6363" max="6601" width="9.140625" style="152"/>
    <col min="6602" max="6602" width="56.5703125" style="152" customWidth="1"/>
    <col min="6603" max="6603" width="11" style="152" customWidth="1"/>
    <col min="6604" max="6606" width="14.42578125" style="152" customWidth="1"/>
    <col min="6607" max="6607" width="12.5703125" style="152" bestFit="1" customWidth="1"/>
    <col min="6608" max="6608" width="9.42578125" style="152" customWidth="1"/>
    <col min="6609" max="6609" width="11.140625" style="152" bestFit="1" customWidth="1"/>
    <col min="6610" max="6611" width="9.140625" style="152"/>
    <col min="6612" max="6612" width="59.140625" style="152" bestFit="1" customWidth="1"/>
    <col min="6613" max="6613" width="45.42578125" style="152" bestFit="1" customWidth="1"/>
    <col min="6614" max="6615" width="12.5703125" style="152" bestFit="1" customWidth="1"/>
    <col min="6616" max="6616" width="9.140625" style="152"/>
    <col min="6617" max="6618" width="12" style="152" bestFit="1" customWidth="1"/>
    <col min="6619" max="6857" width="9.140625" style="152"/>
    <col min="6858" max="6858" width="56.5703125" style="152" customWidth="1"/>
    <col min="6859" max="6859" width="11" style="152" customWidth="1"/>
    <col min="6860" max="6862" width="14.42578125" style="152" customWidth="1"/>
    <col min="6863" max="6863" width="12.5703125" style="152" bestFit="1" customWidth="1"/>
    <col min="6864" max="6864" width="9.42578125" style="152" customWidth="1"/>
    <col min="6865" max="6865" width="11.140625" style="152" bestFit="1" customWidth="1"/>
    <col min="6866" max="6867" width="9.140625" style="152"/>
    <col min="6868" max="6868" width="59.140625" style="152" bestFit="1" customWidth="1"/>
    <col min="6869" max="6869" width="45.42578125" style="152" bestFit="1" customWidth="1"/>
    <col min="6870" max="6871" width="12.5703125" style="152" bestFit="1" customWidth="1"/>
    <col min="6872" max="6872" width="9.140625" style="152"/>
    <col min="6873" max="6874" width="12" style="152" bestFit="1" customWidth="1"/>
    <col min="6875" max="7113" width="9.140625" style="152"/>
    <col min="7114" max="7114" width="56.5703125" style="152" customWidth="1"/>
    <col min="7115" max="7115" width="11" style="152" customWidth="1"/>
    <col min="7116" max="7118" width="14.42578125" style="152" customWidth="1"/>
    <col min="7119" max="7119" width="12.5703125" style="152" bestFit="1" customWidth="1"/>
    <col min="7120" max="7120" width="9.42578125" style="152" customWidth="1"/>
    <col min="7121" max="7121" width="11.140625" style="152" bestFit="1" customWidth="1"/>
    <col min="7122" max="7123" width="9.140625" style="152"/>
    <col min="7124" max="7124" width="59.140625" style="152" bestFit="1" customWidth="1"/>
    <col min="7125" max="7125" width="45.42578125" style="152" bestFit="1" customWidth="1"/>
    <col min="7126" max="7127" width="12.5703125" style="152" bestFit="1" customWidth="1"/>
    <col min="7128" max="7128" width="9.140625" style="152"/>
    <col min="7129" max="7130" width="12" style="152" bestFit="1" customWidth="1"/>
    <col min="7131" max="7369" width="9.140625" style="152"/>
    <col min="7370" max="7370" width="56.5703125" style="152" customWidth="1"/>
    <col min="7371" max="7371" width="11" style="152" customWidth="1"/>
    <col min="7372" max="7374" width="14.42578125" style="152" customWidth="1"/>
    <col min="7375" max="7375" width="12.5703125" style="152" bestFit="1" customWidth="1"/>
    <col min="7376" max="7376" width="9.42578125" style="152" customWidth="1"/>
    <col min="7377" max="7377" width="11.140625" style="152" bestFit="1" customWidth="1"/>
    <col min="7378" max="7379" width="9.140625" style="152"/>
    <col min="7380" max="7380" width="59.140625" style="152" bestFit="1" customWidth="1"/>
    <col min="7381" max="7381" width="45.42578125" style="152" bestFit="1" customWidth="1"/>
    <col min="7382" max="7383" width="12.5703125" style="152" bestFit="1" customWidth="1"/>
    <col min="7384" max="7384" width="9.140625" style="152"/>
    <col min="7385" max="7386" width="12" style="152" bestFit="1" customWidth="1"/>
    <col min="7387" max="7625" width="9.140625" style="152"/>
    <col min="7626" max="7626" width="56.5703125" style="152" customWidth="1"/>
    <col min="7627" max="7627" width="11" style="152" customWidth="1"/>
    <col min="7628" max="7630" width="14.42578125" style="152" customWidth="1"/>
    <col min="7631" max="7631" width="12.5703125" style="152" bestFit="1" customWidth="1"/>
    <col min="7632" max="7632" width="9.42578125" style="152" customWidth="1"/>
    <col min="7633" max="7633" width="11.140625" style="152" bestFit="1" customWidth="1"/>
    <col min="7634" max="7635" width="9.140625" style="152"/>
    <col min="7636" max="7636" width="59.140625" style="152" bestFit="1" customWidth="1"/>
    <col min="7637" max="7637" width="45.42578125" style="152" bestFit="1" customWidth="1"/>
    <col min="7638" max="7639" width="12.5703125" style="152" bestFit="1" customWidth="1"/>
    <col min="7640" max="7640" width="9.140625" style="152"/>
    <col min="7641" max="7642" width="12" style="152" bestFit="1" customWidth="1"/>
    <col min="7643" max="7881" width="9.140625" style="152"/>
    <col min="7882" max="7882" width="56.5703125" style="152" customWidth="1"/>
    <col min="7883" max="7883" width="11" style="152" customWidth="1"/>
    <col min="7884" max="7886" width="14.42578125" style="152" customWidth="1"/>
    <col min="7887" max="7887" width="12.5703125" style="152" bestFit="1" customWidth="1"/>
    <col min="7888" max="7888" width="9.42578125" style="152" customWidth="1"/>
    <col min="7889" max="7889" width="11.140625" style="152" bestFit="1" customWidth="1"/>
    <col min="7890" max="7891" width="9.140625" style="152"/>
    <col min="7892" max="7892" width="59.140625" style="152" bestFit="1" customWidth="1"/>
    <col min="7893" max="7893" width="45.42578125" style="152" bestFit="1" customWidth="1"/>
    <col min="7894" max="7895" width="12.5703125" style="152" bestFit="1" customWidth="1"/>
    <col min="7896" max="7896" width="9.140625" style="152"/>
    <col min="7897" max="7898" width="12" style="152" bestFit="1" customWidth="1"/>
    <col min="7899" max="8137" width="9.140625" style="152"/>
    <col min="8138" max="8138" width="56.5703125" style="152" customWidth="1"/>
    <col min="8139" max="8139" width="11" style="152" customWidth="1"/>
    <col min="8140" max="8142" width="14.42578125" style="152" customWidth="1"/>
    <col min="8143" max="8143" width="12.5703125" style="152" bestFit="1" customWidth="1"/>
    <col min="8144" max="8144" width="9.42578125" style="152" customWidth="1"/>
    <col min="8145" max="8145" width="11.140625" style="152" bestFit="1" customWidth="1"/>
    <col min="8146" max="8147" width="9.140625" style="152"/>
    <col min="8148" max="8148" width="59.140625" style="152" bestFit="1" customWidth="1"/>
    <col min="8149" max="8149" width="45.42578125" style="152" bestFit="1" customWidth="1"/>
    <col min="8150" max="8151" width="12.5703125" style="152" bestFit="1" customWidth="1"/>
    <col min="8152" max="8152" width="9.140625" style="152"/>
    <col min="8153" max="8154" width="12" style="152" bestFit="1" customWidth="1"/>
    <col min="8155" max="8393" width="9.140625" style="152"/>
    <col min="8394" max="8394" width="56.5703125" style="152" customWidth="1"/>
    <col min="8395" max="8395" width="11" style="152" customWidth="1"/>
    <col min="8396" max="8398" width="14.42578125" style="152" customWidth="1"/>
    <col min="8399" max="8399" width="12.5703125" style="152" bestFit="1" customWidth="1"/>
    <col min="8400" max="8400" width="9.42578125" style="152" customWidth="1"/>
    <col min="8401" max="8401" width="11.140625" style="152" bestFit="1" customWidth="1"/>
    <col min="8402" max="8403" width="9.140625" style="152"/>
    <col min="8404" max="8404" width="59.140625" style="152" bestFit="1" customWidth="1"/>
    <col min="8405" max="8405" width="45.42578125" style="152" bestFit="1" customWidth="1"/>
    <col min="8406" max="8407" width="12.5703125" style="152" bestFit="1" customWidth="1"/>
    <col min="8408" max="8408" width="9.140625" style="152"/>
    <col min="8409" max="8410" width="12" style="152" bestFit="1" customWidth="1"/>
    <col min="8411" max="8649" width="9.140625" style="152"/>
    <col min="8650" max="8650" width="56.5703125" style="152" customWidth="1"/>
    <col min="8651" max="8651" width="11" style="152" customWidth="1"/>
    <col min="8652" max="8654" width="14.42578125" style="152" customWidth="1"/>
    <col min="8655" max="8655" width="12.5703125" style="152" bestFit="1" customWidth="1"/>
    <col min="8656" max="8656" width="9.42578125" style="152" customWidth="1"/>
    <col min="8657" max="8657" width="11.140625" style="152" bestFit="1" customWidth="1"/>
    <col min="8658" max="8659" width="9.140625" style="152"/>
    <col min="8660" max="8660" width="59.140625" style="152" bestFit="1" customWidth="1"/>
    <col min="8661" max="8661" width="45.42578125" style="152" bestFit="1" customWidth="1"/>
    <col min="8662" max="8663" width="12.5703125" style="152" bestFit="1" customWidth="1"/>
    <col min="8664" max="8664" width="9.140625" style="152"/>
    <col min="8665" max="8666" width="12" style="152" bestFit="1" customWidth="1"/>
    <col min="8667" max="8905" width="9.140625" style="152"/>
    <col min="8906" max="8906" width="56.5703125" style="152" customWidth="1"/>
    <col min="8907" max="8907" width="11" style="152" customWidth="1"/>
    <col min="8908" max="8910" width="14.42578125" style="152" customWidth="1"/>
    <col min="8911" max="8911" width="12.5703125" style="152" bestFit="1" customWidth="1"/>
    <col min="8912" max="8912" width="9.42578125" style="152" customWidth="1"/>
    <col min="8913" max="8913" width="11.140625" style="152" bestFit="1" customWidth="1"/>
    <col min="8914" max="8915" width="9.140625" style="152"/>
    <col min="8916" max="8916" width="59.140625" style="152" bestFit="1" customWidth="1"/>
    <col min="8917" max="8917" width="45.42578125" style="152" bestFit="1" customWidth="1"/>
    <col min="8918" max="8919" width="12.5703125" style="152" bestFit="1" customWidth="1"/>
    <col min="8920" max="8920" width="9.140625" style="152"/>
    <col min="8921" max="8922" width="12" style="152" bestFit="1" customWidth="1"/>
    <col min="8923" max="9161" width="9.140625" style="152"/>
    <col min="9162" max="9162" width="56.5703125" style="152" customWidth="1"/>
    <col min="9163" max="9163" width="11" style="152" customWidth="1"/>
    <col min="9164" max="9166" width="14.42578125" style="152" customWidth="1"/>
    <col min="9167" max="9167" width="12.5703125" style="152" bestFit="1" customWidth="1"/>
    <col min="9168" max="9168" width="9.42578125" style="152" customWidth="1"/>
    <col min="9169" max="9169" width="11.140625" style="152" bestFit="1" customWidth="1"/>
    <col min="9170" max="9171" width="9.140625" style="152"/>
    <col min="9172" max="9172" width="59.140625" style="152" bestFit="1" customWidth="1"/>
    <col min="9173" max="9173" width="45.42578125" style="152" bestFit="1" customWidth="1"/>
    <col min="9174" max="9175" width="12.5703125" style="152" bestFit="1" customWidth="1"/>
    <col min="9176" max="9176" width="9.140625" style="152"/>
    <col min="9177" max="9178" width="12" style="152" bestFit="1" customWidth="1"/>
    <col min="9179" max="9417" width="9.140625" style="152"/>
    <col min="9418" max="9418" width="56.5703125" style="152" customWidth="1"/>
    <col min="9419" max="9419" width="11" style="152" customWidth="1"/>
    <col min="9420" max="9422" width="14.42578125" style="152" customWidth="1"/>
    <col min="9423" max="9423" width="12.5703125" style="152" bestFit="1" customWidth="1"/>
    <col min="9424" max="9424" width="9.42578125" style="152" customWidth="1"/>
    <col min="9425" max="9425" width="11.140625" style="152" bestFit="1" customWidth="1"/>
    <col min="9426" max="9427" width="9.140625" style="152"/>
    <col min="9428" max="9428" width="59.140625" style="152" bestFit="1" customWidth="1"/>
    <col min="9429" max="9429" width="45.42578125" style="152" bestFit="1" customWidth="1"/>
    <col min="9430" max="9431" width="12.5703125" style="152" bestFit="1" customWidth="1"/>
    <col min="9432" max="9432" width="9.140625" style="152"/>
    <col min="9433" max="9434" width="12" style="152" bestFit="1" customWidth="1"/>
    <col min="9435" max="9673" width="9.140625" style="152"/>
    <col min="9674" max="9674" width="56.5703125" style="152" customWidth="1"/>
    <col min="9675" max="9675" width="11" style="152" customWidth="1"/>
    <col min="9676" max="9678" width="14.42578125" style="152" customWidth="1"/>
    <col min="9679" max="9679" width="12.5703125" style="152" bestFit="1" customWidth="1"/>
    <col min="9680" max="9680" width="9.42578125" style="152" customWidth="1"/>
    <col min="9681" max="9681" width="11.140625" style="152" bestFit="1" customWidth="1"/>
    <col min="9682" max="9683" width="9.140625" style="152"/>
    <col min="9684" max="9684" width="59.140625" style="152" bestFit="1" customWidth="1"/>
    <col min="9685" max="9685" width="45.42578125" style="152" bestFit="1" customWidth="1"/>
    <col min="9686" max="9687" width="12.5703125" style="152" bestFit="1" customWidth="1"/>
    <col min="9688" max="9688" width="9.140625" style="152"/>
    <col min="9689" max="9690" width="12" style="152" bestFit="1" customWidth="1"/>
    <col min="9691" max="9929" width="9.140625" style="152"/>
    <col min="9930" max="9930" width="56.5703125" style="152" customWidth="1"/>
    <col min="9931" max="9931" width="11" style="152" customWidth="1"/>
    <col min="9932" max="9934" width="14.42578125" style="152" customWidth="1"/>
    <col min="9935" max="9935" width="12.5703125" style="152" bestFit="1" customWidth="1"/>
    <col min="9936" max="9936" width="9.42578125" style="152" customWidth="1"/>
    <col min="9937" max="9937" width="11.140625" style="152" bestFit="1" customWidth="1"/>
    <col min="9938" max="9939" width="9.140625" style="152"/>
    <col min="9940" max="9940" width="59.140625" style="152" bestFit="1" customWidth="1"/>
    <col min="9941" max="9941" width="45.42578125" style="152" bestFit="1" customWidth="1"/>
    <col min="9942" max="9943" width="12.5703125" style="152" bestFit="1" customWidth="1"/>
    <col min="9944" max="9944" width="9.140625" style="152"/>
    <col min="9945" max="9946" width="12" style="152" bestFit="1" customWidth="1"/>
    <col min="9947" max="10185" width="9.140625" style="152"/>
    <col min="10186" max="10186" width="56.5703125" style="152" customWidth="1"/>
    <col min="10187" max="10187" width="11" style="152" customWidth="1"/>
    <col min="10188" max="10190" width="14.42578125" style="152" customWidth="1"/>
    <col min="10191" max="10191" width="12.5703125" style="152" bestFit="1" customWidth="1"/>
    <col min="10192" max="10192" width="9.42578125" style="152" customWidth="1"/>
    <col min="10193" max="10193" width="11.140625" style="152" bestFit="1" customWidth="1"/>
    <col min="10194" max="10195" width="9.140625" style="152"/>
    <col min="10196" max="10196" width="59.140625" style="152" bestFit="1" customWidth="1"/>
    <col min="10197" max="10197" width="45.42578125" style="152" bestFit="1" customWidth="1"/>
    <col min="10198" max="10199" width="12.5703125" style="152" bestFit="1" customWidth="1"/>
    <col min="10200" max="10200" width="9.140625" style="152"/>
    <col min="10201" max="10202" width="12" style="152" bestFit="1" customWidth="1"/>
    <col min="10203" max="10441" width="9.140625" style="152"/>
    <col min="10442" max="10442" width="56.5703125" style="152" customWidth="1"/>
    <col min="10443" max="10443" width="11" style="152" customWidth="1"/>
    <col min="10444" max="10446" width="14.42578125" style="152" customWidth="1"/>
    <col min="10447" max="10447" width="12.5703125" style="152" bestFit="1" customWidth="1"/>
    <col min="10448" max="10448" width="9.42578125" style="152" customWidth="1"/>
    <col min="10449" max="10449" width="11.140625" style="152" bestFit="1" customWidth="1"/>
    <col min="10450" max="10451" width="9.140625" style="152"/>
    <col min="10452" max="10452" width="59.140625" style="152" bestFit="1" customWidth="1"/>
    <col min="10453" max="10453" width="45.42578125" style="152" bestFit="1" customWidth="1"/>
    <col min="10454" max="10455" width="12.5703125" style="152" bestFit="1" customWidth="1"/>
    <col min="10456" max="10456" width="9.140625" style="152"/>
    <col min="10457" max="10458" width="12" style="152" bestFit="1" customWidth="1"/>
    <col min="10459" max="10697" width="9.140625" style="152"/>
    <col min="10698" max="10698" width="56.5703125" style="152" customWidth="1"/>
    <col min="10699" max="10699" width="11" style="152" customWidth="1"/>
    <col min="10700" max="10702" width="14.42578125" style="152" customWidth="1"/>
    <col min="10703" max="10703" width="12.5703125" style="152" bestFit="1" customWidth="1"/>
    <col min="10704" max="10704" width="9.42578125" style="152" customWidth="1"/>
    <col min="10705" max="10705" width="11.140625" style="152" bestFit="1" customWidth="1"/>
    <col min="10706" max="10707" width="9.140625" style="152"/>
    <col min="10708" max="10708" width="59.140625" style="152" bestFit="1" customWidth="1"/>
    <col min="10709" max="10709" width="45.42578125" style="152" bestFit="1" customWidth="1"/>
    <col min="10710" max="10711" width="12.5703125" style="152" bestFit="1" customWidth="1"/>
    <col min="10712" max="10712" width="9.140625" style="152"/>
    <col min="10713" max="10714" width="12" style="152" bestFit="1" customWidth="1"/>
    <col min="10715" max="10953" width="9.140625" style="152"/>
    <col min="10954" max="10954" width="56.5703125" style="152" customWidth="1"/>
    <col min="10955" max="10955" width="11" style="152" customWidth="1"/>
    <col min="10956" max="10958" width="14.42578125" style="152" customWidth="1"/>
    <col min="10959" max="10959" width="12.5703125" style="152" bestFit="1" customWidth="1"/>
    <col min="10960" max="10960" width="9.42578125" style="152" customWidth="1"/>
    <col min="10961" max="10961" width="11.140625" style="152" bestFit="1" customWidth="1"/>
    <col min="10962" max="10963" width="9.140625" style="152"/>
    <col min="10964" max="10964" width="59.140625" style="152" bestFit="1" customWidth="1"/>
    <col min="10965" max="10965" width="45.42578125" style="152" bestFit="1" customWidth="1"/>
    <col min="10966" max="10967" width="12.5703125" style="152" bestFit="1" customWidth="1"/>
    <col min="10968" max="10968" width="9.140625" style="152"/>
    <col min="10969" max="10970" width="12" style="152" bestFit="1" customWidth="1"/>
    <col min="10971" max="11209" width="9.140625" style="152"/>
    <col min="11210" max="11210" width="56.5703125" style="152" customWidth="1"/>
    <col min="11211" max="11211" width="11" style="152" customWidth="1"/>
    <col min="11212" max="11214" width="14.42578125" style="152" customWidth="1"/>
    <col min="11215" max="11215" width="12.5703125" style="152" bestFit="1" customWidth="1"/>
    <col min="11216" max="11216" width="9.42578125" style="152" customWidth="1"/>
    <col min="11217" max="11217" width="11.140625" style="152" bestFit="1" customWidth="1"/>
    <col min="11218" max="11219" width="9.140625" style="152"/>
    <col min="11220" max="11220" width="59.140625" style="152" bestFit="1" customWidth="1"/>
    <col min="11221" max="11221" width="45.42578125" style="152" bestFit="1" customWidth="1"/>
    <col min="11222" max="11223" width="12.5703125" style="152" bestFit="1" customWidth="1"/>
    <col min="11224" max="11224" width="9.140625" style="152"/>
    <col min="11225" max="11226" width="12" style="152" bestFit="1" customWidth="1"/>
    <col min="11227" max="11465" width="9.140625" style="152"/>
    <col min="11466" max="11466" width="56.5703125" style="152" customWidth="1"/>
    <col min="11467" max="11467" width="11" style="152" customWidth="1"/>
    <col min="11468" max="11470" width="14.42578125" style="152" customWidth="1"/>
    <col min="11471" max="11471" width="12.5703125" style="152" bestFit="1" customWidth="1"/>
    <col min="11472" max="11472" width="9.42578125" style="152" customWidth="1"/>
    <col min="11473" max="11473" width="11.140625" style="152" bestFit="1" customWidth="1"/>
    <col min="11474" max="11475" width="9.140625" style="152"/>
    <col min="11476" max="11476" width="59.140625" style="152" bestFit="1" customWidth="1"/>
    <col min="11477" max="11477" width="45.42578125" style="152" bestFit="1" customWidth="1"/>
    <col min="11478" max="11479" width="12.5703125" style="152" bestFit="1" customWidth="1"/>
    <col min="11480" max="11480" width="9.140625" style="152"/>
    <col min="11481" max="11482" width="12" style="152" bestFit="1" customWidth="1"/>
    <col min="11483" max="11721" width="9.140625" style="152"/>
    <col min="11722" max="11722" width="56.5703125" style="152" customWidth="1"/>
    <col min="11723" max="11723" width="11" style="152" customWidth="1"/>
    <col min="11724" max="11726" width="14.42578125" style="152" customWidth="1"/>
    <col min="11727" max="11727" width="12.5703125" style="152" bestFit="1" customWidth="1"/>
    <col min="11728" max="11728" width="9.42578125" style="152" customWidth="1"/>
    <col min="11729" max="11729" width="11.140625" style="152" bestFit="1" customWidth="1"/>
    <col min="11730" max="11731" width="9.140625" style="152"/>
    <col min="11732" max="11732" width="59.140625" style="152" bestFit="1" customWidth="1"/>
    <col min="11733" max="11733" width="45.42578125" style="152" bestFit="1" customWidth="1"/>
    <col min="11734" max="11735" width="12.5703125" style="152" bestFit="1" customWidth="1"/>
    <col min="11736" max="11736" width="9.140625" style="152"/>
    <col min="11737" max="11738" width="12" style="152" bestFit="1" customWidth="1"/>
    <col min="11739" max="11977" width="9.140625" style="152"/>
    <col min="11978" max="11978" width="56.5703125" style="152" customWidth="1"/>
    <col min="11979" max="11979" width="11" style="152" customWidth="1"/>
    <col min="11980" max="11982" width="14.42578125" style="152" customWidth="1"/>
    <col min="11983" max="11983" width="12.5703125" style="152" bestFit="1" customWidth="1"/>
    <col min="11984" max="11984" width="9.42578125" style="152" customWidth="1"/>
    <col min="11985" max="11985" width="11.140625" style="152" bestFit="1" customWidth="1"/>
    <col min="11986" max="11987" width="9.140625" style="152"/>
    <col min="11988" max="11988" width="59.140625" style="152" bestFit="1" customWidth="1"/>
    <col min="11989" max="11989" width="45.42578125" style="152" bestFit="1" customWidth="1"/>
    <col min="11990" max="11991" width="12.5703125" style="152" bestFit="1" customWidth="1"/>
    <col min="11992" max="11992" width="9.140625" style="152"/>
    <col min="11993" max="11994" width="12" style="152" bestFit="1" customWidth="1"/>
    <col min="11995" max="12233" width="9.140625" style="152"/>
    <col min="12234" max="12234" width="56.5703125" style="152" customWidth="1"/>
    <col min="12235" max="12235" width="11" style="152" customWidth="1"/>
    <col min="12236" max="12238" width="14.42578125" style="152" customWidth="1"/>
    <col min="12239" max="12239" width="12.5703125" style="152" bestFit="1" customWidth="1"/>
    <col min="12240" max="12240" width="9.42578125" style="152" customWidth="1"/>
    <col min="12241" max="12241" width="11.140625" style="152" bestFit="1" customWidth="1"/>
    <col min="12242" max="12243" width="9.140625" style="152"/>
    <col min="12244" max="12244" width="59.140625" style="152" bestFit="1" customWidth="1"/>
    <col min="12245" max="12245" width="45.42578125" style="152" bestFit="1" customWidth="1"/>
    <col min="12246" max="12247" width="12.5703125" style="152" bestFit="1" customWidth="1"/>
    <col min="12248" max="12248" width="9.140625" style="152"/>
    <col min="12249" max="12250" width="12" style="152" bestFit="1" customWidth="1"/>
    <col min="12251" max="12489" width="9.140625" style="152"/>
    <col min="12490" max="12490" width="56.5703125" style="152" customWidth="1"/>
    <col min="12491" max="12491" width="11" style="152" customWidth="1"/>
    <col min="12492" max="12494" width="14.42578125" style="152" customWidth="1"/>
    <col min="12495" max="12495" width="12.5703125" style="152" bestFit="1" customWidth="1"/>
    <col min="12496" max="12496" width="9.42578125" style="152" customWidth="1"/>
    <col min="12497" max="12497" width="11.140625" style="152" bestFit="1" customWidth="1"/>
    <col min="12498" max="12499" width="9.140625" style="152"/>
    <col min="12500" max="12500" width="59.140625" style="152" bestFit="1" customWidth="1"/>
    <col min="12501" max="12501" width="45.42578125" style="152" bestFit="1" customWidth="1"/>
    <col min="12502" max="12503" width="12.5703125" style="152" bestFit="1" customWidth="1"/>
    <col min="12504" max="12504" width="9.140625" style="152"/>
    <col min="12505" max="12506" width="12" style="152" bestFit="1" customWidth="1"/>
    <col min="12507" max="12745" width="9.140625" style="152"/>
    <col min="12746" max="12746" width="56.5703125" style="152" customWidth="1"/>
    <col min="12747" max="12747" width="11" style="152" customWidth="1"/>
    <col min="12748" max="12750" width="14.42578125" style="152" customWidth="1"/>
    <col min="12751" max="12751" width="12.5703125" style="152" bestFit="1" customWidth="1"/>
    <col min="12752" max="12752" width="9.42578125" style="152" customWidth="1"/>
    <col min="12753" max="12753" width="11.140625" style="152" bestFit="1" customWidth="1"/>
    <col min="12754" max="12755" width="9.140625" style="152"/>
    <col min="12756" max="12756" width="59.140625" style="152" bestFit="1" customWidth="1"/>
    <col min="12757" max="12757" width="45.42578125" style="152" bestFit="1" customWidth="1"/>
    <col min="12758" max="12759" width="12.5703125" style="152" bestFit="1" customWidth="1"/>
    <col min="12760" max="12760" width="9.140625" style="152"/>
    <col min="12761" max="12762" width="12" style="152" bestFit="1" customWidth="1"/>
    <col min="12763" max="13001" width="9.140625" style="152"/>
    <col min="13002" max="13002" width="56.5703125" style="152" customWidth="1"/>
    <col min="13003" max="13003" width="11" style="152" customWidth="1"/>
    <col min="13004" max="13006" width="14.42578125" style="152" customWidth="1"/>
    <col min="13007" max="13007" width="12.5703125" style="152" bestFit="1" customWidth="1"/>
    <col min="13008" max="13008" width="9.42578125" style="152" customWidth="1"/>
    <col min="13009" max="13009" width="11.140625" style="152" bestFit="1" customWidth="1"/>
    <col min="13010" max="13011" width="9.140625" style="152"/>
    <col min="13012" max="13012" width="59.140625" style="152" bestFit="1" customWidth="1"/>
    <col min="13013" max="13013" width="45.42578125" style="152" bestFit="1" customWidth="1"/>
    <col min="13014" max="13015" width="12.5703125" style="152" bestFit="1" customWidth="1"/>
    <col min="13016" max="13016" width="9.140625" style="152"/>
    <col min="13017" max="13018" width="12" style="152" bestFit="1" customWidth="1"/>
    <col min="13019" max="13257" width="9.140625" style="152"/>
    <col min="13258" max="13258" width="56.5703125" style="152" customWidth="1"/>
    <col min="13259" max="13259" width="11" style="152" customWidth="1"/>
    <col min="13260" max="13262" width="14.42578125" style="152" customWidth="1"/>
    <col min="13263" max="13263" width="12.5703125" style="152" bestFit="1" customWidth="1"/>
    <col min="13264" max="13264" width="9.42578125" style="152" customWidth="1"/>
    <col min="13265" max="13265" width="11.140625" style="152" bestFit="1" customWidth="1"/>
    <col min="13266" max="13267" width="9.140625" style="152"/>
    <col min="13268" max="13268" width="59.140625" style="152" bestFit="1" customWidth="1"/>
    <col min="13269" max="13269" width="45.42578125" style="152" bestFit="1" customWidth="1"/>
    <col min="13270" max="13271" width="12.5703125" style="152" bestFit="1" customWidth="1"/>
    <col min="13272" max="13272" width="9.140625" style="152"/>
    <col min="13273" max="13274" width="12" style="152" bestFit="1" customWidth="1"/>
    <col min="13275" max="13513" width="9.140625" style="152"/>
    <col min="13514" max="13514" width="56.5703125" style="152" customWidth="1"/>
    <col min="13515" max="13515" width="11" style="152" customWidth="1"/>
    <col min="13516" max="13518" width="14.42578125" style="152" customWidth="1"/>
    <col min="13519" max="13519" width="12.5703125" style="152" bestFit="1" customWidth="1"/>
    <col min="13520" max="13520" width="9.42578125" style="152" customWidth="1"/>
    <col min="13521" max="13521" width="11.140625" style="152" bestFit="1" customWidth="1"/>
    <col min="13522" max="13523" width="9.140625" style="152"/>
    <col min="13524" max="13524" width="59.140625" style="152" bestFit="1" customWidth="1"/>
    <col min="13525" max="13525" width="45.42578125" style="152" bestFit="1" customWidth="1"/>
    <col min="13526" max="13527" width="12.5703125" style="152" bestFit="1" customWidth="1"/>
    <col min="13528" max="13528" width="9.140625" style="152"/>
    <col min="13529" max="13530" width="12" style="152" bestFit="1" customWidth="1"/>
    <col min="13531" max="13769" width="9.140625" style="152"/>
    <col min="13770" max="13770" width="56.5703125" style="152" customWidth="1"/>
    <col min="13771" max="13771" width="11" style="152" customWidth="1"/>
    <col min="13772" max="13774" width="14.42578125" style="152" customWidth="1"/>
    <col min="13775" max="13775" width="12.5703125" style="152" bestFit="1" customWidth="1"/>
    <col min="13776" max="13776" width="9.42578125" style="152" customWidth="1"/>
    <col min="13777" max="13777" width="11.140625" style="152" bestFit="1" customWidth="1"/>
    <col min="13778" max="13779" width="9.140625" style="152"/>
    <col min="13780" max="13780" width="59.140625" style="152" bestFit="1" customWidth="1"/>
    <col min="13781" max="13781" width="45.42578125" style="152" bestFit="1" customWidth="1"/>
    <col min="13782" max="13783" width="12.5703125" style="152" bestFit="1" customWidth="1"/>
    <col min="13784" max="13784" width="9.140625" style="152"/>
    <col min="13785" max="13786" width="12" style="152" bestFit="1" customWidth="1"/>
    <col min="13787" max="14025" width="9.140625" style="152"/>
    <col min="14026" max="14026" width="56.5703125" style="152" customWidth="1"/>
    <col min="14027" max="14027" width="11" style="152" customWidth="1"/>
    <col min="14028" max="14030" width="14.42578125" style="152" customWidth="1"/>
    <col min="14031" max="14031" width="12.5703125" style="152" bestFit="1" customWidth="1"/>
    <col min="14032" max="14032" width="9.42578125" style="152" customWidth="1"/>
    <col min="14033" max="14033" width="11.140625" style="152" bestFit="1" customWidth="1"/>
    <col min="14034" max="14035" width="9.140625" style="152"/>
    <col min="14036" max="14036" width="59.140625" style="152" bestFit="1" customWidth="1"/>
    <col min="14037" max="14037" width="45.42578125" style="152" bestFit="1" customWidth="1"/>
    <col min="14038" max="14039" width="12.5703125" style="152" bestFit="1" customWidth="1"/>
    <col min="14040" max="14040" width="9.140625" style="152"/>
    <col min="14041" max="14042" width="12" style="152" bestFit="1" customWidth="1"/>
    <col min="14043" max="14281" width="9.140625" style="152"/>
    <col min="14282" max="14282" width="56.5703125" style="152" customWidth="1"/>
    <col min="14283" max="14283" width="11" style="152" customWidth="1"/>
    <col min="14284" max="14286" width="14.42578125" style="152" customWidth="1"/>
    <col min="14287" max="14287" width="12.5703125" style="152" bestFit="1" customWidth="1"/>
    <col min="14288" max="14288" width="9.42578125" style="152" customWidth="1"/>
    <col min="14289" max="14289" width="11.140625" style="152" bestFit="1" customWidth="1"/>
    <col min="14290" max="14291" width="9.140625" style="152"/>
    <col min="14292" max="14292" width="59.140625" style="152" bestFit="1" customWidth="1"/>
    <col min="14293" max="14293" width="45.42578125" style="152" bestFit="1" customWidth="1"/>
    <col min="14294" max="14295" width="12.5703125" style="152" bestFit="1" customWidth="1"/>
    <col min="14296" max="14296" width="9.140625" style="152"/>
    <col min="14297" max="14298" width="12" style="152" bestFit="1" customWidth="1"/>
    <col min="14299" max="14537" width="9.140625" style="152"/>
    <col min="14538" max="14538" width="56.5703125" style="152" customWidth="1"/>
    <col min="14539" max="14539" width="11" style="152" customWidth="1"/>
    <col min="14540" max="14542" width="14.42578125" style="152" customWidth="1"/>
    <col min="14543" max="14543" width="12.5703125" style="152" bestFit="1" customWidth="1"/>
    <col min="14544" max="14544" width="9.42578125" style="152" customWidth="1"/>
    <col min="14545" max="14545" width="11.140625" style="152" bestFit="1" customWidth="1"/>
    <col min="14546" max="14547" width="9.140625" style="152"/>
    <col min="14548" max="14548" width="59.140625" style="152" bestFit="1" customWidth="1"/>
    <col min="14549" max="14549" width="45.42578125" style="152" bestFit="1" customWidth="1"/>
    <col min="14550" max="14551" width="12.5703125" style="152" bestFit="1" customWidth="1"/>
    <col min="14552" max="14552" width="9.140625" style="152"/>
    <col min="14553" max="14554" width="12" style="152" bestFit="1" customWidth="1"/>
    <col min="14555" max="14793" width="9.140625" style="152"/>
    <col min="14794" max="14794" width="56.5703125" style="152" customWidth="1"/>
    <col min="14795" max="14795" width="11" style="152" customWidth="1"/>
    <col min="14796" max="14798" width="14.42578125" style="152" customWidth="1"/>
    <col min="14799" max="14799" width="12.5703125" style="152" bestFit="1" customWidth="1"/>
    <col min="14800" max="14800" width="9.42578125" style="152" customWidth="1"/>
    <col min="14801" max="14801" width="11.140625" style="152" bestFit="1" customWidth="1"/>
    <col min="14802" max="14803" width="9.140625" style="152"/>
    <col min="14804" max="14804" width="59.140625" style="152" bestFit="1" customWidth="1"/>
    <col min="14805" max="14805" width="45.42578125" style="152" bestFit="1" customWidth="1"/>
    <col min="14806" max="14807" width="12.5703125" style="152" bestFit="1" customWidth="1"/>
    <col min="14808" max="14808" width="9.140625" style="152"/>
    <col min="14809" max="14810" width="12" style="152" bestFit="1" customWidth="1"/>
    <col min="14811" max="15049" width="9.140625" style="152"/>
    <col min="15050" max="15050" width="56.5703125" style="152" customWidth="1"/>
    <col min="15051" max="15051" width="11" style="152" customWidth="1"/>
    <col min="15052" max="15054" width="14.42578125" style="152" customWidth="1"/>
    <col min="15055" max="15055" width="12.5703125" style="152" bestFit="1" customWidth="1"/>
    <col min="15056" max="15056" width="9.42578125" style="152" customWidth="1"/>
    <col min="15057" max="15057" width="11.140625" style="152" bestFit="1" customWidth="1"/>
    <col min="15058" max="15059" width="9.140625" style="152"/>
    <col min="15060" max="15060" width="59.140625" style="152" bestFit="1" customWidth="1"/>
    <col min="15061" max="15061" width="45.42578125" style="152" bestFit="1" customWidth="1"/>
    <col min="15062" max="15063" width="12.5703125" style="152" bestFit="1" customWidth="1"/>
    <col min="15064" max="15064" width="9.140625" style="152"/>
    <col min="15065" max="15066" width="12" style="152" bestFit="1" customWidth="1"/>
    <col min="15067" max="15305" width="9.140625" style="152"/>
    <col min="15306" max="15306" width="56.5703125" style="152" customWidth="1"/>
    <col min="15307" max="15307" width="11" style="152" customWidth="1"/>
    <col min="15308" max="15310" width="14.42578125" style="152" customWidth="1"/>
    <col min="15311" max="15311" width="12.5703125" style="152" bestFit="1" customWidth="1"/>
    <col min="15312" max="15312" width="9.42578125" style="152" customWidth="1"/>
    <col min="15313" max="15313" width="11.140625" style="152" bestFit="1" customWidth="1"/>
    <col min="15314" max="15315" width="9.140625" style="152"/>
    <col min="15316" max="15316" width="59.140625" style="152" bestFit="1" customWidth="1"/>
    <col min="15317" max="15317" width="45.42578125" style="152" bestFit="1" customWidth="1"/>
    <col min="15318" max="15319" width="12.5703125" style="152" bestFit="1" customWidth="1"/>
    <col min="15320" max="15320" width="9.140625" style="152"/>
    <col min="15321" max="15322" width="12" style="152" bestFit="1" customWidth="1"/>
    <col min="15323" max="15561" width="9.140625" style="152"/>
    <col min="15562" max="15562" width="56.5703125" style="152" customWidth="1"/>
    <col min="15563" max="15563" width="11" style="152" customWidth="1"/>
    <col min="15564" max="15566" width="14.42578125" style="152" customWidth="1"/>
    <col min="15567" max="15567" width="12.5703125" style="152" bestFit="1" customWidth="1"/>
    <col min="15568" max="15568" width="9.42578125" style="152" customWidth="1"/>
    <col min="15569" max="15569" width="11.140625" style="152" bestFit="1" customWidth="1"/>
    <col min="15570" max="15571" width="9.140625" style="152"/>
    <col min="15572" max="15572" width="59.140625" style="152" bestFit="1" customWidth="1"/>
    <col min="15573" max="15573" width="45.42578125" style="152" bestFit="1" customWidth="1"/>
    <col min="15574" max="15575" width="12.5703125" style="152" bestFit="1" customWidth="1"/>
    <col min="15576" max="15576" width="9.140625" style="152"/>
    <col min="15577" max="15578" width="12" style="152" bestFit="1" customWidth="1"/>
    <col min="15579" max="15817" width="9.140625" style="152"/>
    <col min="15818" max="15818" width="56.5703125" style="152" customWidth="1"/>
    <col min="15819" max="15819" width="11" style="152" customWidth="1"/>
    <col min="15820" max="15822" width="14.42578125" style="152" customWidth="1"/>
    <col min="15823" max="15823" width="12.5703125" style="152" bestFit="1" customWidth="1"/>
    <col min="15824" max="15824" width="9.42578125" style="152" customWidth="1"/>
    <col min="15825" max="15825" width="11.140625" style="152" bestFit="1" customWidth="1"/>
    <col min="15826" max="15827" width="9.140625" style="152"/>
    <col min="15828" max="15828" width="59.140625" style="152" bestFit="1" customWidth="1"/>
    <col min="15829" max="15829" width="45.42578125" style="152" bestFit="1" customWidth="1"/>
    <col min="15830" max="15831" width="12.5703125" style="152" bestFit="1" customWidth="1"/>
    <col min="15832" max="15832" width="9.140625" style="152"/>
    <col min="15833" max="15834" width="12" style="152" bestFit="1" customWidth="1"/>
    <col min="15835" max="16073" width="9.140625" style="152"/>
    <col min="16074" max="16074" width="56.5703125" style="152" customWidth="1"/>
    <col min="16075" max="16075" width="11" style="152" customWidth="1"/>
    <col min="16076" max="16078" width="14.42578125" style="152" customWidth="1"/>
    <col min="16079" max="16079" width="12.5703125" style="152" bestFit="1" customWidth="1"/>
    <col min="16080" max="16080" width="9.42578125" style="152" customWidth="1"/>
    <col min="16081" max="16081" width="11.140625" style="152" bestFit="1" customWidth="1"/>
    <col min="16082" max="16083" width="9.140625" style="152"/>
    <col min="16084" max="16084" width="59.140625" style="152" bestFit="1" customWidth="1"/>
    <col min="16085" max="16085" width="45.42578125" style="152" bestFit="1" customWidth="1"/>
    <col min="16086" max="16087" width="12.5703125" style="152" bestFit="1" customWidth="1"/>
    <col min="16088" max="16088" width="9.140625" style="152"/>
    <col min="16089" max="16090" width="12" style="152" bestFit="1" customWidth="1"/>
    <col min="16091" max="16384" width="9.140625" style="152"/>
  </cols>
  <sheetData>
    <row r="1" spans="1:8" x14ac:dyDescent="0.25">
      <c r="A1" s="149" t="s">
        <v>3</v>
      </c>
      <c r="B1" s="150"/>
    </row>
    <row r="2" spans="1:8" ht="12.75" customHeight="1" x14ac:dyDescent="0.25">
      <c r="A2" s="171" t="s">
        <v>362</v>
      </c>
      <c r="C2" s="152"/>
      <c r="D2" s="152"/>
      <c r="E2" s="152"/>
      <c r="F2" s="152"/>
    </row>
    <row r="3" spans="1:8" x14ac:dyDescent="0.25">
      <c r="A3" s="153" t="s">
        <v>7</v>
      </c>
      <c r="B3" s="154"/>
    </row>
    <row r="4" spans="1:8" x14ac:dyDescent="0.25">
      <c r="A4" s="153"/>
      <c r="B4" s="154"/>
    </row>
    <row r="5" spans="1:8" ht="50.25" customHeight="1" x14ac:dyDescent="0.25">
      <c r="A5" s="4" t="s">
        <v>13</v>
      </c>
      <c r="B5" s="4" t="s">
        <v>49</v>
      </c>
      <c r="C5" s="138" t="s">
        <v>343</v>
      </c>
      <c r="D5" s="120" t="s">
        <v>46</v>
      </c>
      <c r="E5" s="120" t="s">
        <v>344</v>
      </c>
      <c r="F5" s="122" t="s">
        <v>47</v>
      </c>
      <c r="G5" s="138" t="s">
        <v>345</v>
      </c>
      <c r="H5" s="120" t="s">
        <v>346</v>
      </c>
    </row>
    <row r="6" spans="1:8" x14ac:dyDescent="0.25">
      <c r="A6" s="123">
        <v>1</v>
      </c>
      <c r="B6" s="131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8" x14ac:dyDescent="0.25">
      <c r="A7" s="231" t="s">
        <v>363</v>
      </c>
      <c r="B7" s="224"/>
      <c r="C7" s="232"/>
      <c r="D7" s="233"/>
      <c r="E7" s="234"/>
      <c r="F7" s="232"/>
      <c r="G7" s="234"/>
      <c r="H7" s="234"/>
    </row>
    <row r="8" spans="1:8" x14ac:dyDescent="0.25">
      <c r="A8" s="398">
        <v>1</v>
      </c>
      <c r="B8" s="111" t="s">
        <v>50</v>
      </c>
      <c r="C8" s="156">
        <v>21531318.84</v>
      </c>
      <c r="D8" s="157">
        <v>1</v>
      </c>
      <c r="E8" s="87">
        <v>-2.9396168682703006E-2</v>
      </c>
      <c r="F8" s="399"/>
      <c r="G8" s="225">
        <v>753.11599999999999</v>
      </c>
      <c r="H8" s="87">
        <v>-1.4411456088127661E-2</v>
      </c>
    </row>
    <row r="9" spans="1:8" x14ac:dyDescent="0.25">
      <c r="A9" s="126" t="s">
        <v>364</v>
      </c>
      <c r="B9" s="127"/>
      <c r="C9" s="73">
        <v>21531318.84</v>
      </c>
      <c r="D9" s="164">
        <v>1</v>
      </c>
      <c r="E9" s="163"/>
      <c r="F9" s="73"/>
      <c r="G9" s="163"/>
      <c r="H9" s="163"/>
    </row>
    <row r="10" spans="1:8" s="155" customFormat="1" x14ac:dyDescent="0.25">
      <c r="A10" s="475" t="s">
        <v>51</v>
      </c>
      <c r="B10" s="476"/>
      <c r="C10" s="226"/>
      <c r="D10" s="226"/>
      <c r="E10" s="227"/>
      <c r="F10" s="227"/>
      <c r="G10" s="227"/>
      <c r="H10" s="227"/>
    </row>
    <row r="11" spans="1:8" s="155" customFormat="1" x14ac:dyDescent="0.25">
      <c r="A11" s="132">
        <v>1</v>
      </c>
      <c r="B11" s="111" t="s">
        <v>52</v>
      </c>
      <c r="C11" s="156">
        <v>44582913.630000003</v>
      </c>
      <c r="D11" s="157">
        <v>6.1372777162360795E-2</v>
      </c>
      <c r="E11" s="87">
        <v>-6.8439040698492604E-2</v>
      </c>
      <c r="F11" s="71">
        <v>-1182363.56</v>
      </c>
      <c r="G11" s="225">
        <v>5764.5348000000004</v>
      </c>
      <c r="H11" s="87">
        <v>-6.8439040987174238E-2</v>
      </c>
    </row>
    <row r="12" spans="1:8" s="155" customFormat="1" x14ac:dyDescent="0.25">
      <c r="A12" s="132">
        <v>2</v>
      </c>
      <c r="B12" s="111" t="s">
        <v>53</v>
      </c>
      <c r="C12" s="156">
        <v>8344178.9000000004</v>
      </c>
      <c r="D12" s="157">
        <v>1.148658511829463E-2</v>
      </c>
      <c r="E12" s="87">
        <v>-0.2840873960882192</v>
      </c>
      <c r="F12" s="156">
        <v>-3850279.72</v>
      </c>
      <c r="G12" s="158">
        <v>107.20699999999999</v>
      </c>
      <c r="H12" s="87">
        <v>-0.20617102491290296</v>
      </c>
    </row>
    <row r="13" spans="1:8" s="155" customFormat="1" x14ac:dyDescent="0.25">
      <c r="A13" s="132">
        <v>3</v>
      </c>
      <c r="B13" s="111" t="s">
        <v>54</v>
      </c>
      <c r="C13" s="156">
        <v>6969169.8799999999</v>
      </c>
      <c r="D13" s="157">
        <v>9.5937496055453902E-3</v>
      </c>
      <c r="E13" s="87">
        <v>-5.9509976625398142E-3</v>
      </c>
      <c r="F13" s="156">
        <v>657990.51</v>
      </c>
      <c r="G13" s="158">
        <v>1186.9666</v>
      </c>
      <c r="H13" s="87">
        <v>-5.9509786884799354E-3</v>
      </c>
    </row>
    <row r="14" spans="1:8" s="155" customFormat="1" x14ac:dyDescent="0.25">
      <c r="A14" s="132">
        <v>4</v>
      </c>
      <c r="B14" s="111" t="s">
        <v>55</v>
      </c>
      <c r="C14" s="156">
        <v>540152072.13</v>
      </c>
      <c r="D14" s="157">
        <v>0.74357259446396395</v>
      </c>
      <c r="E14" s="87">
        <v>1.2692084268517911</v>
      </c>
      <c r="F14" s="156">
        <v>6937375.0999999996</v>
      </c>
      <c r="G14" s="158">
        <v>826.74210000000005</v>
      </c>
      <c r="H14" s="87">
        <v>3.5291060209043934E-3</v>
      </c>
    </row>
    <row r="15" spans="1:8" s="155" customFormat="1" x14ac:dyDescent="0.25">
      <c r="A15" s="132">
        <v>5</v>
      </c>
      <c r="B15" s="111" t="s">
        <v>365</v>
      </c>
      <c r="C15" s="156">
        <v>30106392.129999999</v>
      </c>
      <c r="D15" s="157">
        <v>4.1444417713287586E-2</v>
      </c>
      <c r="E15" s="87"/>
      <c r="F15" s="156"/>
      <c r="G15" s="158">
        <v>100.3546</v>
      </c>
      <c r="H15" s="87"/>
    </row>
    <row r="16" spans="1:8" s="155" customFormat="1" x14ac:dyDescent="0.25">
      <c r="A16" s="132">
        <v>6</v>
      </c>
      <c r="B16" s="115" t="s">
        <v>207</v>
      </c>
      <c r="C16" s="228">
        <v>22410885.93</v>
      </c>
      <c r="D16" s="157">
        <v>3.0850794535497852E-2</v>
      </c>
      <c r="E16" s="87">
        <v>-1.0721735789899212E-3</v>
      </c>
      <c r="F16" s="228">
        <v>770409.54</v>
      </c>
      <c r="G16" s="230">
        <v>0.99890000000000001</v>
      </c>
      <c r="H16" s="87">
        <v>-3.5438393202008589E-2</v>
      </c>
    </row>
    <row r="17" spans="1:8" s="155" customFormat="1" x14ac:dyDescent="0.25">
      <c r="A17" s="132">
        <v>7</v>
      </c>
      <c r="B17" s="111" t="s">
        <v>259</v>
      </c>
      <c r="C17" s="156">
        <v>49901.89</v>
      </c>
      <c r="D17" s="157">
        <v>6.869487266731248E-5</v>
      </c>
      <c r="E17" s="87">
        <v>-0.99935540917374532</v>
      </c>
      <c r="F17" s="156">
        <v>3107916.28</v>
      </c>
      <c r="G17" s="158">
        <v>5.9208999999999996</v>
      </c>
      <c r="H17" s="87">
        <v>-0.23556904008779289</v>
      </c>
    </row>
    <row r="18" spans="1:8" s="155" customFormat="1" x14ac:dyDescent="0.25">
      <c r="A18" s="132">
        <v>8</v>
      </c>
      <c r="B18" s="111" t="s">
        <v>260</v>
      </c>
      <c r="C18" s="156">
        <v>43865427.030000001</v>
      </c>
      <c r="D18" s="157">
        <v>6.0385086102412902E-2</v>
      </c>
      <c r="E18" s="87">
        <v>-4.5675652647648057E-2</v>
      </c>
      <c r="F18" s="156">
        <v>1531232.1</v>
      </c>
      <c r="G18" s="158">
        <v>7.3079999999999998</v>
      </c>
      <c r="H18" s="87">
        <v>-4.5678915615450899E-2</v>
      </c>
    </row>
    <row r="19" spans="1:8" s="155" customFormat="1" x14ac:dyDescent="0.25">
      <c r="A19" s="132">
        <v>9</v>
      </c>
      <c r="B19" s="111" t="s">
        <v>56</v>
      </c>
      <c r="C19" s="156">
        <v>12572380.470000001</v>
      </c>
      <c r="D19" s="157">
        <v>1.7307121544127013E-2</v>
      </c>
      <c r="E19" s="87">
        <v>-0.42360448596042899</v>
      </c>
      <c r="F19" s="156">
        <v>-24012285.370000001</v>
      </c>
      <c r="G19" s="158">
        <v>112.3857</v>
      </c>
      <c r="H19" s="87">
        <v>-8.929157479415295E-2</v>
      </c>
    </row>
    <row r="20" spans="1:8" s="155" customFormat="1" x14ac:dyDescent="0.25">
      <c r="A20" s="132">
        <v>10</v>
      </c>
      <c r="B20" s="111" t="s">
        <v>57</v>
      </c>
      <c r="C20" s="156">
        <v>2778904.47</v>
      </c>
      <c r="D20" s="157">
        <v>3.8254360450330743E-3</v>
      </c>
      <c r="E20" s="87">
        <v>-0.28679270409589674</v>
      </c>
      <c r="F20" s="156">
        <v>-947429.11</v>
      </c>
      <c r="G20" s="158">
        <v>31.197600000000001</v>
      </c>
      <c r="H20" s="87">
        <v>-0.16229612961779494</v>
      </c>
    </row>
    <row r="21" spans="1:8" s="155" customFormat="1" x14ac:dyDescent="0.25">
      <c r="A21" s="132">
        <v>11</v>
      </c>
      <c r="B21" s="111" t="s">
        <v>59</v>
      </c>
      <c r="C21" s="156">
        <v>6816094.0300000003</v>
      </c>
      <c r="D21" s="157">
        <v>9.3830256024226497E-3</v>
      </c>
      <c r="E21" s="87">
        <v>-9.2850047185586981E-2</v>
      </c>
      <c r="F21" s="156">
        <v>-2160980.66</v>
      </c>
      <c r="G21" s="158">
        <v>832.9144</v>
      </c>
      <c r="H21" s="87">
        <v>-9.2849975619879732E-2</v>
      </c>
    </row>
    <row r="22" spans="1:8" s="155" customFormat="1" x14ac:dyDescent="0.25">
      <c r="A22" s="132">
        <v>12</v>
      </c>
      <c r="B22" s="111" t="s">
        <v>61</v>
      </c>
      <c r="C22" s="156">
        <v>7779840.1919999998</v>
      </c>
      <c r="D22" s="157">
        <v>1.0709717234386913E-2</v>
      </c>
      <c r="E22" s="87">
        <v>-0.1300309522035773</v>
      </c>
      <c r="F22" s="156">
        <v>-2251925.88</v>
      </c>
      <c r="G22" s="158">
        <v>59.795999999999999</v>
      </c>
      <c r="H22" s="87">
        <v>0.19306380525023092</v>
      </c>
    </row>
    <row r="23" spans="1:8" s="155" customFormat="1" x14ac:dyDescent="0.25">
      <c r="A23" s="126" t="s">
        <v>62</v>
      </c>
      <c r="B23" s="127"/>
      <c r="C23" s="73">
        <v>726428160.68199992</v>
      </c>
      <c r="D23" s="164">
        <v>1.0000000000000002</v>
      </c>
      <c r="E23" s="163"/>
      <c r="F23" s="73">
        <v>-21400340.770000003</v>
      </c>
      <c r="G23" s="163"/>
      <c r="H23" s="163"/>
    </row>
    <row r="24" spans="1:8" s="155" customFormat="1" x14ac:dyDescent="0.25">
      <c r="A24" s="231" t="s">
        <v>63</v>
      </c>
      <c r="B24" s="224"/>
      <c r="C24" s="232"/>
      <c r="D24" s="233"/>
      <c r="E24" s="234"/>
      <c r="F24" s="232"/>
      <c r="G24" s="234"/>
      <c r="H24" s="234"/>
    </row>
    <row r="25" spans="1:8" s="155" customFormat="1" x14ac:dyDescent="0.25">
      <c r="A25" s="235">
        <v>1</v>
      </c>
      <c r="B25" s="134" t="s">
        <v>261</v>
      </c>
      <c r="C25" s="156">
        <v>2623553.66</v>
      </c>
      <c r="D25" s="157">
        <v>5.7144038142089926E-3</v>
      </c>
      <c r="E25" s="236">
        <v>1.7542936155100084</v>
      </c>
      <c r="F25" s="156">
        <v>-47467.65</v>
      </c>
      <c r="G25" s="237">
        <v>692.25409999999999</v>
      </c>
      <c r="H25" s="87">
        <v>-2.1664024810086002E-2</v>
      </c>
    </row>
    <row r="26" spans="1:8" s="155" customFormat="1" x14ac:dyDescent="0.25">
      <c r="A26" s="235">
        <v>2</v>
      </c>
      <c r="B26" s="134" t="s">
        <v>262</v>
      </c>
      <c r="C26" s="156">
        <v>5896672.7599999998</v>
      </c>
      <c r="D26" s="157">
        <v>1.2843636409893848E-2</v>
      </c>
      <c r="E26" s="236">
        <v>0.59239693881061384</v>
      </c>
      <c r="F26" s="156">
        <v>22519.34</v>
      </c>
      <c r="G26" s="237">
        <v>77.872100000000003</v>
      </c>
      <c r="H26" s="87">
        <v>-0.30070556160710349</v>
      </c>
    </row>
    <row r="27" spans="1:8" s="155" customFormat="1" x14ac:dyDescent="0.25">
      <c r="A27" s="235">
        <v>3</v>
      </c>
      <c r="B27" s="134" t="s">
        <v>263</v>
      </c>
      <c r="C27" s="156">
        <v>54398709.773999996</v>
      </c>
      <c r="D27" s="157">
        <v>0.11848669206201544</v>
      </c>
      <c r="E27" s="236">
        <v>-0.22778110068346424</v>
      </c>
      <c r="F27" s="156">
        <v>5813593.75</v>
      </c>
      <c r="G27" s="237">
        <v>824.19449999999995</v>
      </c>
      <c r="H27" s="87">
        <v>1.7415800935752346E-2</v>
      </c>
    </row>
    <row r="28" spans="1:8" s="155" customFormat="1" x14ac:dyDescent="0.25">
      <c r="A28" s="235">
        <v>4</v>
      </c>
      <c r="B28" s="134" t="s">
        <v>264</v>
      </c>
      <c r="C28" s="156">
        <v>212330763.22049999</v>
      </c>
      <c r="D28" s="157">
        <v>0.46248100113993151</v>
      </c>
      <c r="E28" s="236">
        <v>0.95564006366055532</v>
      </c>
      <c r="F28" s="156">
        <v>5851967.5800000001</v>
      </c>
      <c r="G28" s="237">
        <v>823.74469999999997</v>
      </c>
      <c r="H28" s="87">
        <v>9.1068266041349766E-3</v>
      </c>
    </row>
    <row r="29" spans="1:8" s="155" customFormat="1" x14ac:dyDescent="0.25">
      <c r="A29" s="235">
        <v>5</v>
      </c>
      <c r="B29" s="134" t="s">
        <v>265</v>
      </c>
      <c r="C29" s="156">
        <v>10952113.3561</v>
      </c>
      <c r="D29" s="157">
        <v>2.3854971708772706E-2</v>
      </c>
      <c r="E29" s="236">
        <v>0.19105773024843753</v>
      </c>
      <c r="F29" s="156">
        <v>1695282.83</v>
      </c>
      <c r="G29" s="237">
        <v>123.30410000000001</v>
      </c>
      <c r="H29" s="87">
        <v>5.15440386462096E-3</v>
      </c>
    </row>
    <row r="30" spans="1:8" s="155" customFormat="1" x14ac:dyDescent="0.25">
      <c r="A30" s="235">
        <v>6</v>
      </c>
      <c r="B30" s="134" t="s">
        <v>208</v>
      </c>
      <c r="C30" s="156">
        <v>46178267.299999997</v>
      </c>
      <c r="D30" s="157">
        <v>0.10058161600273209</v>
      </c>
      <c r="E30" s="236">
        <v>5.3998774720392717E-2</v>
      </c>
      <c r="F30" s="156">
        <v>902946.69</v>
      </c>
      <c r="G30" s="237">
        <v>1.0683</v>
      </c>
      <c r="H30" s="87">
        <v>-3.7428651632820387E-4</v>
      </c>
    </row>
    <row r="31" spans="1:8" s="155" customFormat="1" x14ac:dyDescent="0.25">
      <c r="A31" s="235">
        <v>7</v>
      </c>
      <c r="B31" s="134" t="s">
        <v>266</v>
      </c>
      <c r="C31" s="156">
        <v>60703836.509999998</v>
      </c>
      <c r="D31" s="157">
        <v>0.13221998855165901</v>
      </c>
      <c r="E31" s="236">
        <v>0.12521633650983577</v>
      </c>
      <c r="F31" s="156">
        <v>1954454.01</v>
      </c>
      <c r="G31" s="237">
        <v>7.5324</v>
      </c>
      <c r="H31" s="87">
        <v>-4.5903632770937786E-2</v>
      </c>
    </row>
    <row r="32" spans="1:8" s="155" customFormat="1" x14ac:dyDescent="0.25">
      <c r="A32" s="235">
        <v>8</v>
      </c>
      <c r="B32" s="134" t="s">
        <v>209</v>
      </c>
      <c r="C32" s="156">
        <v>12464808.92</v>
      </c>
      <c r="D32" s="157">
        <v>2.7149797895055925E-2</v>
      </c>
      <c r="E32" s="236">
        <v>-0.24662497152762342</v>
      </c>
      <c r="F32" s="156">
        <v>757722.77</v>
      </c>
      <c r="G32" s="237"/>
      <c r="H32" s="87"/>
    </row>
    <row r="33" spans="1:8" x14ac:dyDescent="0.25">
      <c r="A33" s="238"/>
      <c r="B33" s="115" t="s">
        <v>161</v>
      </c>
      <c r="C33" s="228"/>
      <c r="D33" s="157"/>
      <c r="E33" s="236"/>
      <c r="F33" s="228"/>
      <c r="G33" s="230">
        <v>108.3216</v>
      </c>
      <c r="H33" s="87">
        <v>-7.2789883698137214E-2</v>
      </c>
    </row>
    <row r="34" spans="1:8" s="155" customFormat="1" x14ac:dyDescent="0.25">
      <c r="A34" s="238"/>
      <c r="B34" s="240" t="s">
        <v>162</v>
      </c>
      <c r="C34" s="228"/>
      <c r="D34" s="157"/>
      <c r="E34" s="236"/>
      <c r="F34" s="228"/>
      <c r="G34" s="230">
        <v>105.79349999999999</v>
      </c>
      <c r="H34" s="87">
        <v>-8.2085511851195059E-2</v>
      </c>
    </row>
    <row r="35" spans="1:8" s="155" customFormat="1" x14ac:dyDescent="0.25">
      <c r="A35" s="238">
        <v>9</v>
      </c>
      <c r="B35" s="116" t="s">
        <v>58</v>
      </c>
      <c r="C35" s="156">
        <v>7703670.8799999999</v>
      </c>
      <c r="D35" s="157">
        <v>1.6779487658766905E-2</v>
      </c>
      <c r="E35" s="236">
        <v>-0.61474528519975191</v>
      </c>
      <c r="F35" s="156">
        <v>-2756223.59</v>
      </c>
      <c r="G35" s="158">
        <v>1031.4032999999999</v>
      </c>
      <c r="H35" s="87">
        <v>-0.13065122308991062</v>
      </c>
    </row>
    <row r="36" spans="1:8" s="155" customFormat="1" x14ac:dyDescent="0.25">
      <c r="A36" s="238">
        <v>10</v>
      </c>
      <c r="B36" s="111" t="s">
        <v>60</v>
      </c>
      <c r="C36" s="156">
        <v>6816094.0300000003</v>
      </c>
      <c r="D36" s="157">
        <v>1.4846242452322909E-2</v>
      </c>
      <c r="E36" s="236">
        <v>-0.48546317063935185</v>
      </c>
      <c r="F36" s="156">
        <v>-537711.18000000005</v>
      </c>
      <c r="G36" s="158">
        <v>832.9144</v>
      </c>
      <c r="H36" s="87">
        <v>0.50990649400842702</v>
      </c>
    </row>
    <row r="37" spans="1:8" x14ac:dyDescent="0.25">
      <c r="A37" s="238">
        <v>11</v>
      </c>
      <c r="B37" s="111" t="s">
        <v>64</v>
      </c>
      <c r="C37" s="156">
        <v>2319120.65</v>
      </c>
      <c r="D37" s="157">
        <v>5.0513134493962806E-3</v>
      </c>
      <c r="E37" s="236">
        <v>-0.39189079980009334</v>
      </c>
      <c r="F37" s="156">
        <v>-283031.87</v>
      </c>
      <c r="G37" s="158">
        <v>1964.2194999999999</v>
      </c>
      <c r="H37" s="87">
        <v>-8.9917332121137394E-2</v>
      </c>
    </row>
    <row r="38" spans="1:8" s="155" customFormat="1" ht="12.75" customHeight="1" x14ac:dyDescent="0.25">
      <c r="A38" s="238">
        <v>12</v>
      </c>
      <c r="B38" s="241" t="s">
        <v>65</v>
      </c>
      <c r="C38" s="167">
        <v>36724790.740000002</v>
      </c>
      <c r="D38" s="157">
        <v>7.9990848855244337E-2</v>
      </c>
      <c r="E38" s="236">
        <v>0.28564443702793474</v>
      </c>
      <c r="F38" s="167">
        <v>-8116437.6399999997</v>
      </c>
      <c r="G38" s="242">
        <v>1535.8533</v>
      </c>
      <c r="H38" s="87">
        <v>-1.9426530634004568E-2</v>
      </c>
    </row>
    <row r="39" spans="1:8" s="155" customFormat="1" ht="12.75" customHeight="1" x14ac:dyDescent="0.25">
      <c r="A39" s="139" t="s">
        <v>66</v>
      </c>
      <c r="B39" s="127"/>
      <c r="C39" s="73">
        <v>459112401.80059999</v>
      </c>
      <c r="D39" s="164">
        <v>0.99999999999999989</v>
      </c>
      <c r="E39" s="163"/>
      <c r="F39" s="73">
        <v>5371124.490000003</v>
      </c>
      <c r="G39" s="163"/>
      <c r="H39" s="163"/>
    </row>
    <row r="40" spans="1:8" s="155" customFormat="1" ht="12.75" customHeight="1" x14ac:dyDescent="0.25">
      <c r="A40" s="243" t="s">
        <v>67</v>
      </c>
      <c r="B40" s="244"/>
      <c r="C40" s="156"/>
      <c r="D40" s="157"/>
      <c r="E40" s="157"/>
      <c r="F40" s="158"/>
      <c r="G40" s="156"/>
      <c r="H40" s="157"/>
    </row>
    <row r="41" spans="1:8" s="155" customFormat="1" ht="12.75" customHeight="1" x14ac:dyDescent="0.25">
      <c r="A41" s="133">
        <v>1</v>
      </c>
      <c r="B41" s="245" t="s">
        <v>68</v>
      </c>
      <c r="C41" s="160">
        <v>11004026.560000001</v>
      </c>
      <c r="D41" s="157">
        <v>1.1057022015905532E-2</v>
      </c>
      <c r="E41" s="157">
        <v>0.11713889586038695</v>
      </c>
      <c r="F41" s="156">
        <v>413689.7</v>
      </c>
      <c r="G41" s="161">
        <v>0.66639999999999999</v>
      </c>
      <c r="H41" s="157">
        <v>8.0590238365493727E-2</v>
      </c>
    </row>
    <row r="42" spans="1:8" s="155" customFormat="1" ht="12.75" customHeight="1" x14ac:dyDescent="0.25">
      <c r="A42" s="133">
        <v>2</v>
      </c>
      <c r="B42" s="115" t="s">
        <v>366</v>
      </c>
      <c r="C42" s="160">
        <v>2440128.56</v>
      </c>
      <c r="D42" s="157">
        <v>2.4518802333352292E-3</v>
      </c>
      <c r="E42" s="157">
        <v>-0.66479877750752236</v>
      </c>
      <c r="F42" s="156">
        <v>0</v>
      </c>
      <c r="G42" s="161">
        <v>12.6531</v>
      </c>
      <c r="H42" s="157">
        <v>-0.66130780781986531</v>
      </c>
    </row>
    <row r="43" spans="1:8" s="155" customFormat="1" ht="12.75" customHeight="1" x14ac:dyDescent="0.25">
      <c r="A43" s="133">
        <v>3</v>
      </c>
      <c r="B43" s="115" t="s">
        <v>367</v>
      </c>
      <c r="C43" s="160">
        <v>224737591.36000001</v>
      </c>
      <c r="D43" s="157">
        <v>0.22581992890692376</v>
      </c>
      <c r="E43" s="157">
        <v>-0.24823836297959878</v>
      </c>
      <c r="F43" s="156"/>
      <c r="G43" s="161">
        <v>99.330799999999996</v>
      </c>
      <c r="H43" s="157">
        <v>-0.26180595604016677</v>
      </c>
    </row>
    <row r="44" spans="1:8" s="155" customFormat="1" x14ac:dyDescent="0.25">
      <c r="A44" s="133">
        <v>4</v>
      </c>
      <c r="B44" s="115" t="s">
        <v>69</v>
      </c>
      <c r="C44" s="160">
        <v>256298265.83000001</v>
      </c>
      <c r="D44" s="157">
        <v>0.25753259976870851</v>
      </c>
      <c r="E44" s="157">
        <v>6.8241666556319025E-3</v>
      </c>
      <c r="F44" s="156">
        <v>-29453263.27</v>
      </c>
      <c r="G44" s="161">
        <v>3.5821000000000001</v>
      </c>
      <c r="H44" s="157">
        <v>-2.7283610345498754E-3</v>
      </c>
    </row>
    <row r="45" spans="1:8" s="155" customFormat="1" x14ac:dyDescent="0.25">
      <c r="A45" s="133">
        <v>5</v>
      </c>
      <c r="B45" s="115" t="s">
        <v>368</v>
      </c>
      <c r="C45" s="160">
        <v>122466061.15000001</v>
      </c>
      <c r="D45" s="157">
        <v>0.12305585841268481</v>
      </c>
      <c r="E45" s="157">
        <v>9.685811014110457E-2</v>
      </c>
      <c r="F45" s="156"/>
      <c r="G45" s="161">
        <v>8.0592000000000006</v>
      </c>
      <c r="H45" s="157">
        <v>8.635578583765291E-3</v>
      </c>
    </row>
    <row r="46" spans="1:8" ht="22.5" x14ac:dyDescent="0.25">
      <c r="A46" s="133">
        <v>6</v>
      </c>
      <c r="B46" s="116" t="s">
        <v>70</v>
      </c>
      <c r="C46" s="160">
        <v>378261003.47000003</v>
      </c>
      <c r="D46" s="157">
        <v>0.38008271066244215</v>
      </c>
      <c r="E46" s="157">
        <v>0.21061689856393362</v>
      </c>
      <c r="F46" s="156">
        <v>12990934.34</v>
      </c>
      <c r="G46" s="161">
        <v>282.9357</v>
      </c>
      <c r="H46" s="157">
        <v>0.19202191796519852</v>
      </c>
    </row>
    <row r="47" spans="1:8" x14ac:dyDescent="0.25">
      <c r="A47" s="126" t="s">
        <v>71</v>
      </c>
      <c r="B47" s="127"/>
      <c r="C47" s="73">
        <v>995207076.93000007</v>
      </c>
      <c r="D47" s="164">
        <v>1</v>
      </c>
      <c r="E47" s="73"/>
      <c r="F47" s="73">
        <v>-14947144.23</v>
      </c>
      <c r="G47" s="163"/>
      <c r="H47" s="163"/>
    </row>
    <row r="48" spans="1:8" ht="12.75" customHeight="1" x14ac:dyDescent="0.25">
      <c r="A48" s="243" t="s">
        <v>72</v>
      </c>
      <c r="B48" s="244"/>
      <c r="C48" s="156"/>
      <c r="D48" s="157"/>
      <c r="E48" s="157"/>
      <c r="F48" s="158"/>
      <c r="G48" s="156"/>
      <c r="H48" s="157"/>
    </row>
    <row r="49" spans="1:8" x14ac:dyDescent="0.25">
      <c r="A49" s="133">
        <v>1</v>
      </c>
      <c r="B49" s="159" t="s">
        <v>73</v>
      </c>
      <c r="C49" s="160">
        <v>57505855.93</v>
      </c>
      <c r="D49" s="157">
        <v>0.29397767107615197</v>
      </c>
      <c r="E49" s="157">
        <v>-0.28663760917070513</v>
      </c>
      <c r="F49" s="156">
        <v>10055555</v>
      </c>
      <c r="G49" s="161">
        <v>28.7074</v>
      </c>
      <c r="H49" s="157">
        <v>-0.28663797387829759</v>
      </c>
    </row>
    <row r="50" spans="1:8" x14ac:dyDescent="0.25">
      <c r="A50" s="133">
        <v>2</v>
      </c>
      <c r="B50" s="162" t="s">
        <v>74</v>
      </c>
      <c r="C50" s="160">
        <v>114305230.13</v>
      </c>
      <c r="D50" s="157">
        <v>0.58434371251416639</v>
      </c>
      <c r="E50" s="157">
        <v>-0.26932019318012701</v>
      </c>
      <c r="F50" s="156">
        <v>21147305.960000001</v>
      </c>
      <c r="G50" s="161">
        <v>37.5212</v>
      </c>
      <c r="H50" s="157">
        <v>-0.26932042351575725</v>
      </c>
    </row>
    <row r="51" spans="1:8" s="155" customFormat="1" x14ac:dyDescent="0.25">
      <c r="A51" s="133">
        <v>3</v>
      </c>
      <c r="B51" s="162" t="s">
        <v>75</v>
      </c>
      <c r="C51" s="160">
        <v>23801919.919300001</v>
      </c>
      <c r="D51" s="157">
        <v>0.12167861640968163</v>
      </c>
      <c r="E51" s="157">
        <v>7.3690269302793876E-2</v>
      </c>
      <c r="F51" s="156">
        <v>1422008.67</v>
      </c>
      <c r="G51" s="161">
        <v>47.039400000000001</v>
      </c>
      <c r="H51" s="157">
        <v>7.3691706858338923E-2</v>
      </c>
    </row>
    <row r="52" spans="1:8" x14ac:dyDescent="0.25">
      <c r="A52" s="127" t="s">
        <v>76</v>
      </c>
      <c r="B52" s="127"/>
      <c r="C52" s="73">
        <v>195613005.97929999</v>
      </c>
      <c r="D52" s="164">
        <v>0.99999999999999989</v>
      </c>
      <c r="E52" s="73"/>
      <c r="F52" s="73">
        <v>32624869.630000003</v>
      </c>
      <c r="G52" s="163"/>
      <c r="H52" s="163"/>
    </row>
    <row r="53" spans="1:8" x14ac:dyDescent="0.25">
      <c r="A53" s="243" t="s">
        <v>128</v>
      </c>
      <c r="B53" s="246"/>
      <c r="C53" s="165"/>
      <c r="D53" s="166"/>
      <c r="E53" s="166"/>
      <c r="F53" s="167"/>
      <c r="G53" s="168"/>
      <c r="H53" s="166"/>
    </row>
    <row r="54" spans="1:8" x14ac:dyDescent="0.25">
      <c r="A54" s="90">
        <v>1</v>
      </c>
      <c r="B54" s="162" t="s">
        <v>129</v>
      </c>
      <c r="C54" s="165">
        <v>1197452447.72</v>
      </c>
      <c r="D54" s="166">
        <v>1</v>
      </c>
      <c r="E54" s="166">
        <v>-7.4410648640722665E-2</v>
      </c>
      <c r="F54" s="167">
        <v>25052338.41</v>
      </c>
      <c r="G54" s="168">
        <v>311.39049999999997</v>
      </c>
      <c r="H54" s="166">
        <v>-7.4410565239103055E-2</v>
      </c>
    </row>
    <row r="55" spans="1:8" x14ac:dyDescent="0.25">
      <c r="A55" s="127" t="s">
        <v>130</v>
      </c>
      <c r="B55" s="127"/>
      <c r="C55" s="73">
        <v>1197452447.72</v>
      </c>
      <c r="D55" s="164">
        <v>1</v>
      </c>
      <c r="E55" s="73"/>
      <c r="F55" s="73">
        <v>25052338.41</v>
      </c>
      <c r="G55" s="163"/>
      <c r="H55" s="163"/>
    </row>
    <row r="56" spans="1:8" x14ac:dyDescent="0.25">
      <c r="A56" s="147"/>
      <c r="C56" s="152"/>
      <c r="D56" s="152"/>
      <c r="E56" s="152"/>
      <c r="F56" s="152"/>
    </row>
    <row r="57" spans="1:8" x14ac:dyDescent="0.25">
      <c r="C57" s="152"/>
      <c r="D57" s="152"/>
      <c r="E57" s="152"/>
      <c r="F57" s="152"/>
    </row>
    <row r="58" spans="1:8" x14ac:dyDescent="0.25">
      <c r="A58" s="170" t="s">
        <v>9</v>
      </c>
      <c r="B58" s="170"/>
      <c r="C58" s="152"/>
      <c r="D58" s="152"/>
      <c r="E58" s="152"/>
      <c r="F58" s="152"/>
    </row>
    <row r="59" spans="1:8" x14ac:dyDescent="0.25">
      <c r="A59" s="247"/>
      <c r="B59" s="344" t="s">
        <v>359</v>
      </c>
      <c r="C59" s="152"/>
      <c r="D59" s="152"/>
      <c r="E59" s="152"/>
      <c r="F59" s="152"/>
    </row>
    <row r="60" spans="1:8" x14ac:dyDescent="0.25">
      <c r="B60" s="345" t="s">
        <v>369</v>
      </c>
    </row>
    <row r="61" spans="1:8" x14ac:dyDescent="0.25">
      <c r="B61" s="345" t="s">
        <v>370</v>
      </c>
    </row>
    <row r="62" spans="1:8" x14ac:dyDescent="0.25">
      <c r="B62" s="345" t="s">
        <v>371</v>
      </c>
    </row>
    <row r="63" spans="1:8" x14ac:dyDescent="0.25">
      <c r="B63" s="345" t="s">
        <v>372</v>
      </c>
    </row>
    <row r="64" spans="1:8" x14ac:dyDescent="0.25">
      <c r="B64" s="345" t="s">
        <v>373</v>
      </c>
    </row>
    <row r="65" spans="2:2" x14ac:dyDescent="0.25">
      <c r="B65" s="345" t="s">
        <v>374</v>
      </c>
    </row>
    <row r="66" spans="2:2" x14ac:dyDescent="0.25">
      <c r="B66" s="345" t="s">
        <v>375</v>
      </c>
    </row>
  </sheetData>
  <mergeCells count="1">
    <mergeCell ref="A10:B10"/>
  </mergeCells>
  <conditionalFormatting sqref="F55">
    <cfRule type="duplicateValues" dxfId="5" priority="3"/>
  </conditionalFormatting>
  <conditionalFormatting sqref="F55">
    <cfRule type="duplicateValues" dxfId="4" priority="4"/>
  </conditionalFormatting>
  <conditionalFormatting sqref="F33:F35">
    <cfRule type="duplicateValues" dxfId="3" priority="5"/>
  </conditionalFormatting>
  <conditionalFormatting sqref="F36:F54 F10:F32">
    <cfRule type="duplicateValues" dxfId="2" priority="6"/>
  </conditionalFormatting>
  <conditionalFormatting sqref="F9">
    <cfRule type="duplicateValues" dxfId="1" priority="2"/>
  </conditionalFormatting>
  <conditionalFormatting sqref="F7">
    <cfRule type="duplicateValues" dxfId="0" priority="1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/>
  </sheetViews>
  <sheetFormatPr defaultColWidth="11.42578125" defaultRowHeight="11.25" x14ac:dyDescent="0.25"/>
  <cols>
    <col min="1" max="1" width="7.28515625" style="169" customWidth="1"/>
    <col min="2" max="2" width="37.7109375" style="169" customWidth="1"/>
    <col min="3" max="3" width="9.5703125" style="169" bestFit="1" customWidth="1"/>
    <col min="4" max="4" width="9.140625" style="169" bestFit="1" customWidth="1"/>
    <col min="5" max="5" width="10" style="169" bestFit="1" customWidth="1"/>
    <col min="6" max="7" width="9.5703125" style="169" bestFit="1" customWidth="1"/>
    <col min="8" max="8" width="11" style="169" bestFit="1" customWidth="1"/>
    <col min="9" max="16384" width="11.42578125" style="169"/>
  </cols>
  <sheetData>
    <row r="1" spans="1:50" ht="12.75" x14ac:dyDescent="0.25">
      <c r="A1" s="149" t="s">
        <v>4</v>
      </c>
      <c r="B1" s="249"/>
      <c r="C1" s="180"/>
      <c r="D1" s="180"/>
      <c r="E1" s="180"/>
      <c r="F1" s="180"/>
      <c r="G1" s="180"/>
      <c r="H1" s="181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</row>
    <row r="2" spans="1:50" ht="12.75" customHeight="1" x14ac:dyDescent="0.25">
      <c r="A2" s="182" t="s">
        <v>376</v>
      </c>
      <c r="B2" s="182"/>
      <c r="C2" s="187"/>
      <c r="D2" s="187"/>
      <c r="E2" s="187"/>
      <c r="F2" s="187"/>
      <c r="G2" s="187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</row>
    <row r="3" spans="1:50" ht="12.75" x14ac:dyDescent="0.25">
      <c r="A3" s="250" t="s">
        <v>7</v>
      </c>
      <c r="B3" s="251"/>
      <c r="C3" s="183"/>
      <c r="D3" s="183"/>
      <c r="E3" s="183"/>
      <c r="F3" s="186"/>
      <c r="G3" s="183"/>
      <c r="H3" s="181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</row>
    <row r="4" spans="1:50" x14ac:dyDescent="0.25">
      <c r="A4" s="184"/>
      <c r="B4" s="185"/>
      <c r="C4" s="187"/>
      <c r="D4" s="187"/>
      <c r="E4" s="187"/>
      <c r="F4" s="187"/>
      <c r="H4" s="187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</row>
    <row r="5" spans="1:50" ht="48.75" customHeight="1" x14ac:dyDescent="0.25">
      <c r="A5" s="4" t="s">
        <v>13</v>
      </c>
      <c r="B5" s="4" t="s">
        <v>77</v>
      </c>
      <c r="C5" s="4" t="s">
        <v>377</v>
      </c>
      <c r="D5" s="4" t="s">
        <v>378</v>
      </c>
      <c r="E5" s="4" t="s">
        <v>379</v>
      </c>
      <c r="F5" s="4" t="s">
        <v>41</v>
      </c>
      <c r="G5" s="4" t="s">
        <v>42</v>
      </c>
      <c r="H5" s="4" t="s">
        <v>43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</row>
    <row r="6" spans="1:50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</row>
    <row r="7" spans="1:50" ht="15" customHeight="1" x14ac:dyDescent="0.25">
      <c r="A7" s="477" t="s">
        <v>78</v>
      </c>
      <c r="B7" s="477"/>
      <c r="C7" s="477"/>
      <c r="D7" s="477"/>
      <c r="E7" s="477"/>
      <c r="F7" s="477"/>
      <c r="G7" s="477"/>
      <c r="H7" s="477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</row>
    <row r="8" spans="1:50" ht="22.5" x14ac:dyDescent="0.25">
      <c r="A8" s="9">
        <v>1</v>
      </c>
      <c r="B8" s="89" t="s">
        <v>380</v>
      </c>
      <c r="C8" s="16">
        <v>221311650</v>
      </c>
      <c r="D8" s="12">
        <v>0.29269596462310343</v>
      </c>
      <c r="E8" s="12">
        <v>2.6295587425145373E-2</v>
      </c>
      <c r="F8" s="16">
        <v>105000000</v>
      </c>
      <c r="G8" s="11">
        <v>186257366</v>
      </c>
      <c r="H8" s="17">
        <v>74049332</v>
      </c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</row>
    <row r="9" spans="1:50" ht="22.5" x14ac:dyDescent="0.25">
      <c r="A9" s="133">
        <v>2</v>
      </c>
      <c r="B9" s="93" t="s">
        <v>79</v>
      </c>
      <c r="C9" s="5">
        <v>119812528.26000001</v>
      </c>
      <c r="D9" s="12">
        <v>0.15845819021725038</v>
      </c>
      <c r="E9" s="12">
        <v>2.834271508773023E-3</v>
      </c>
      <c r="F9" s="5">
        <v>82354600</v>
      </c>
      <c r="G9" s="5">
        <v>111188382.12</v>
      </c>
      <c r="H9" s="5">
        <v>22703267.18</v>
      </c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</row>
    <row r="10" spans="1:50" ht="22.5" x14ac:dyDescent="0.25">
      <c r="A10" s="133">
        <v>3</v>
      </c>
      <c r="B10" s="10" t="s">
        <v>80</v>
      </c>
      <c r="C10" s="5">
        <v>143597838.69</v>
      </c>
      <c r="D10" s="12">
        <v>0.18991547852615237</v>
      </c>
      <c r="E10" s="12">
        <v>-1.2863177920103719E-2</v>
      </c>
      <c r="F10" s="5">
        <v>56000000</v>
      </c>
      <c r="G10" s="5">
        <v>137337850.24000001</v>
      </c>
      <c r="H10" s="5">
        <v>27370685.780000001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</row>
    <row r="11" spans="1:50" ht="22.5" x14ac:dyDescent="0.25">
      <c r="A11" s="140">
        <v>4</v>
      </c>
      <c r="B11" s="10" t="s">
        <v>81</v>
      </c>
      <c r="C11" s="5">
        <v>245236190.00999999</v>
      </c>
      <c r="D11" s="12">
        <v>0.32433739116522614</v>
      </c>
      <c r="E11" s="12">
        <v>9.8875294062183983E-4</v>
      </c>
      <c r="F11" s="5">
        <v>143445300</v>
      </c>
      <c r="G11" s="5">
        <v>234987051.28999999</v>
      </c>
      <c r="H11" s="18">
        <v>77724242.230000004</v>
      </c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</row>
    <row r="12" spans="1:50" ht="21" customHeight="1" x14ac:dyDescent="0.25">
      <c r="A12" s="140">
        <v>5</v>
      </c>
      <c r="B12" s="91" t="s">
        <v>82</v>
      </c>
      <c r="C12" s="92">
        <v>26156248.82</v>
      </c>
      <c r="D12" s="12">
        <v>3.4592975468267534E-2</v>
      </c>
      <c r="E12" s="12">
        <v>1.8416330193025132E-2</v>
      </c>
      <c r="F12" s="92">
        <v>15000000</v>
      </c>
      <c r="G12" s="92">
        <v>17740370.59</v>
      </c>
      <c r="H12" s="92">
        <v>1618214.19</v>
      </c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</row>
    <row r="13" spans="1:50" s="252" customFormat="1" ht="16.5" customHeight="1" x14ac:dyDescent="0.25">
      <c r="A13" s="477" t="s">
        <v>83</v>
      </c>
      <c r="B13" s="477"/>
      <c r="C13" s="255">
        <f>SUM(C8:C12)</f>
        <v>756114455.78000009</v>
      </c>
      <c r="D13" s="13">
        <v>0.99999999999999989</v>
      </c>
      <c r="E13" s="13"/>
      <c r="F13" s="255"/>
      <c r="G13" s="255"/>
      <c r="H13" s="255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</row>
    <row r="14" spans="1:50" s="252" customFormat="1" x14ac:dyDescent="0.25">
      <c r="A14" s="169"/>
      <c r="B14" s="169"/>
      <c r="C14" s="169"/>
      <c r="D14" s="169"/>
      <c r="E14" s="95"/>
      <c r="F14" s="141"/>
      <c r="G14" s="141"/>
      <c r="H14" s="141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</row>
    <row r="15" spans="1:50" s="252" customFormat="1" x14ac:dyDescent="0.25">
      <c r="A15" s="169"/>
      <c r="B15" s="169"/>
      <c r="C15" s="169"/>
      <c r="D15" s="169"/>
      <c r="E15" s="95"/>
      <c r="F15" s="141"/>
      <c r="G15" s="141"/>
      <c r="H15" s="141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</row>
    <row r="16" spans="1:50" s="253" customFormat="1" ht="12" customHeight="1" x14ac:dyDescent="0.25">
      <c r="A16" s="254" t="s">
        <v>9</v>
      </c>
      <c r="B16" s="254"/>
      <c r="C16" s="94"/>
      <c r="D16" s="95"/>
      <c r="E16" s="95"/>
      <c r="F16" s="94"/>
      <c r="G16" s="94"/>
      <c r="H16" s="94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</row>
    <row r="17" spans="1:3" ht="12" customHeight="1" x14ac:dyDescent="0.25">
      <c r="A17" s="256"/>
      <c r="B17" s="173" t="s">
        <v>381</v>
      </c>
      <c r="C17" s="248"/>
    </row>
    <row r="18" spans="1:3" ht="11.25" customHeight="1" x14ac:dyDescent="0.25">
      <c r="B18" s="169" t="s">
        <v>382</v>
      </c>
    </row>
    <row r="19" spans="1:3" ht="12" customHeight="1" x14ac:dyDescent="0.25">
      <c r="B19" s="169" t="s">
        <v>383</v>
      </c>
    </row>
    <row r="20" spans="1:3" ht="12" customHeight="1" x14ac:dyDescent="0.25"/>
    <row r="23" spans="1:3" ht="12.75" customHeight="1" x14ac:dyDescent="0.25"/>
    <row r="24" spans="1:3" ht="12.75" customHeight="1" x14ac:dyDescent="0.25"/>
    <row r="25" spans="1:3" ht="12.75" customHeight="1" x14ac:dyDescent="0.25"/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  <row r="31" spans="1:3" ht="12.75" customHeight="1" x14ac:dyDescent="0.25"/>
    <row r="32" spans="1:3" ht="12.75" customHeight="1" x14ac:dyDescent="0.25"/>
  </sheetData>
  <mergeCells count="2">
    <mergeCell ref="A7:H7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.28515625" style="61" customWidth="1"/>
    <col min="2" max="2" width="49.5703125" style="24" customWidth="1"/>
    <col min="3" max="3" width="12.5703125" style="23" bestFit="1" customWidth="1"/>
    <col min="4" max="4" width="9.140625" style="24" bestFit="1" customWidth="1"/>
    <col min="5" max="5" width="11.28515625" style="24" bestFit="1" customWidth="1"/>
    <col min="6" max="6" width="10.140625" style="24" bestFit="1" customWidth="1"/>
    <col min="7" max="7" width="12" style="24" bestFit="1" customWidth="1"/>
    <col min="8" max="8" width="9.7109375" style="24" bestFit="1" customWidth="1"/>
    <col min="9" max="9" width="9.140625" style="24"/>
    <col min="10" max="11" width="11.7109375" style="24" bestFit="1" customWidth="1"/>
    <col min="12" max="16384" width="9.140625" style="24"/>
  </cols>
  <sheetData>
    <row r="1" spans="1:11" x14ac:dyDescent="0.25">
      <c r="A1" s="21" t="s">
        <v>5</v>
      </c>
      <c r="B1" s="22"/>
    </row>
    <row r="2" spans="1:11" s="6" customFormat="1" ht="12.75" customHeight="1" x14ac:dyDescent="0.2">
      <c r="A2" s="15" t="s">
        <v>384</v>
      </c>
      <c r="B2" s="15"/>
      <c r="C2" s="25"/>
      <c r="D2" s="7"/>
      <c r="E2" s="7"/>
      <c r="F2" s="7"/>
      <c r="G2" s="7"/>
      <c r="I2" s="3"/>
      <c r="J2" s="3"/>
      <c r="K2" s="3"/>
    </row>
    <row r="3" spans="1:11" s="6" customFormat="1" ht="12.75" customHeight="1" x14ac:dyDescent="0.2">
      <c r="A3" s="174" t="s">
        <v>7</v>
      </c>
      <c r="B3" s="174"/>
      <c r="C3" s="25"/>
      <c r="D3" s="7"/>
      <c r="E3" s="7"/>
      <c r="F3" s="7"/>
      <c r="G3" s="7"/>
      <c r="I3" s="3"/>
      <c r="J3" s="3"/>
      <c r="K3" s="3"/>
    </row>
    <row r="4" spans="1:11" ht="12.75" customHeight="1" x14ac:dyDescent="0.25">
      <c r="A4" s="26"/>
      <c r="B4" s="27"/>
      <c r="C4" s="28"/>
      <c r="D4" s="27"/>
      <c r="E4" s="27"/>
      <c r="F4" s="27"/>
      <c r="G4" s="481"/>
      <c r="H4" s="481"/>
    </row>
    <row r="5" spans="1:11" ht="62.25" customHeight="1" x14ac:dyDescent="0.25">
      <c r="A5" s="29" t="s">
        <v>84</v>
      </c>
      <c r="B5" s="30" t="s">
        <v>85</v>
      </c>
      <c r="C5" s="31" t="s">
        <v>385</v>
      </c>
      <c r="D5" s="32" t="s">
        <v>386</v>
      </c>
      <c r="E5" s="32" t="s">
        <v>344</v>
      </c>
      <c r="F5" s="32" t="s">
        <v>86</v>
      </c>
      <c r="G5" s="32" t="s">
        <v>387</v>
      </c>
      <c r="H5" s="33" t="s">
        <v>388</v>
      </c>
    </row>
    <row r="6" spans="1:11" ht="12" customHeight="1" x14ac:dyDescent="0.25">
      <c r="A6" s="34">
        <v>1</v>
      </c>
      <c r="B6" s="34">
        <v>2</v>
      </c>
      <c r="C6" s="35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spans="1:11" ht="12" customHeight="1" x14ac:dyDescent="0.2">
      <c r="A7" s="479" t="s">
        <v>87</v>
      </c>
      <c r="B7" s="480"/>
      <c r="C7" s="96"/>
      <c r="D7" s="96"/>
      <c r="E7" s="96"/>
      <c r="F7" s="96"/>
      <c r="G7" s="96"/>
      <c r="H7" s="96"/>
    </row>
    <row r="8" spans="1:11" ht="12" customHeight="1" x14ac:dyDescent="0.25">
      <c r="A8" s="37">
        <v>1</v>
      </c>
      <c r="B8" s="38" t="s">
        <v>88</v>
      </c>
      <c r="C8" s="39">
        <v>286600873.06</v>
      </c>
      <c r="D8" s="257">
        <v>7.5719458465924342E-3</v>
      </c>
      <c r="E8" s="52">
        <v>5.8974796473701518E-2</v>
      </c>
      <c r="F8" s="39">
        <v>4509039</v>
      </c>
      <c r="G8" s="78">
        <v>133.7587</v>
      </c>
      <c r="H8" s="400">
        <v>7.5453648395187312E-3</v>
      </c>
      <c r="J8" s="23"/>
      <c r="K8" s="401"/>
    </row>
    <row r="9" spans="1:11" ht="12" customHeight="1" x14ac:dyDescent="0.25">
      <c r="A9" s="37">
        <v>2</v>
      </c>
      <c r="B9" s="38" t="s">
        <v>89</v>
      </c>
      <c r="C9" s="39">
        <v>35625951192.989998</v>
      </c>
      <c r="D9" s="257">
        <v>0.94123151226476376</v>
      </c>
      <c r="E9" s="52">
        <v>5.883815585862151E-2</v>
      </c>
      <c r="F9" s="39">
        <v>615633139</v>
      </c>
      <c r="G9" s="78">
        <v>240.9025</v>
      </c>
      <c r="H9" s="400">
        <v>1.1577805650583972E-2</v>
      </c>
      <c r="J9" s="23"/>
      <c r="K9" s="401"/>
    </row>
    <row r="10" spans="1:11" ht="12" customHeight="1" x14ac:dyDescent="0.25">
      <c r="A10" s="37">
        <v>3</v>
      </c>
      <c r="B10" s="38" t="s">
        <v>90</v>
      </c>
      <c r="C10" s="39">
        <v>1937807520.05</v>
      </c>
      <c r="D10" s="257">
        <v>5.1196541888643823E-2</v>
      </c>
      <c r="E10" s="52">
        <v>0.2221280809708277</v>
      </c>
      <c r="F10" s="39">
        <v>38128382</v>
      </c>
      <c r="G10" s="78">
        <v>126.0762</v>
      </c>
      <c r="H10" s="400">
        <v>3.2849334460588686E-2</v>
      </c>
      <c r="J10" s="23"/>
      <c r="K10" s="401"/>
    </row>
    <row r="11" spans="1:11" ht="12" customHeight="1" x14ac:dyDescent="0.2">
      <c r="A11" s="97"/>
      <c r="B11" s="97" t="s">
        <v>91</v>
      </c>
      <c r="C11" s="402">
        <f>SUM(C8:C10)</f>
        <v>37850359586.099998</v>
      </c>
      <c r="D11" s="403">
        <v>1</v>
      </c>
      <c r="E11" s="258"/>
      <c r="F11" s="98"/>
      <c r="G11" s="96"/>
      <c r="H11" s="259"/>
      <c r="J11" s="23"/>
      <c r="K11" s="401"/>
    </row>
    <row r="12" spans="1:11" ht="12" customHeight="1" x14ac:dyDescent="0.25">
      <c r="A12" s="40">
        <v>4</v>
      </c>
      <c r="B12" s="41" t="s">
        <v>92</v>
      </c>
      <c r="C12" s="42">
        <v>87927569.730000004</v>
      </c>
      <c r="D12" s="257">
        <v>6.4725568498492135E-3</v>
      </c>
      <c r="E12" s="52">
        <v>0.10311595112469774</v>
      </c>
      <c r="F12" s="43">
        <v>534984.03</v>
      </c>
      <c r="G12" s="79">
        <v>132.95009999999999</v>
      </c>
      <c r="H12" s="400">
        <v>-7.6314168952583694E-3</v>
      </c>
      <c r="J12" s="23"/>
      <c r="K12" s="401"/>
    </row>
    <row r="13" spans="1:11" ht="12" customHeight="1" x14ac:dyDescent="0.25">
      <c r="A13" s="40">
        <v>5</v>
      </c>
      <c r="B13" s="41" t="s">
        <v>93</v>
      </c>
      <c r="C13" s="42">
        <v>12969104938.42</v>
      </c>
      <c r="D13" s="257">
        <v>0.95468655921400991</v>
      </c>
      <c r="E13" s="52">
        <v>5.6501251860338275E-2</v>
      </c>
      <c r="F13" s="43">
        <v>112701221.23</v>
      </c>
      <c r="G13" s="79">
        <v>254.55609999999999</v>
      </c>
      <c r="H13" s="400">
        <v>-9.4545854150562825E-4</v>
      </c>
      <c r="J13" s="23"/>
      <c r="K13" s="401"/>
    </row>
    <row r="14" spans="1:11" ht="12" customHeight="1" x14ac:dyDescent="0.25">
      <c r="A14" s="40">
        <v>6</v>
      </c>
      <c r="B14" s="41" t="s">
        <v>94</v>
      </c>
      <c r="C14" s="42">
        <v>527640716.00999999</v>
      </c>
      <c r="D14" s="257">
        <v>3.8840883936140935E-2</v>
      </c>
      <c r="E14" s="52">
        <v>0.23722278093318661</v>
      </c>
      <c r="F14" s="43">
        <v>19654721.84</v>
      </c>
      <c r="G14" s="79">
        <v>130.81460000000001</v>
      </c>
      <c r="H14" s="400">
        <v>2.7767847813055191E-2</v>
      </c>
      <c r="J14" s="23"/>
      <c r="K14" s="401"/>
    </row>
    <row r="15" spans="1:11" ht="12" customHeight="1" x14ac:dyDescent="0.2">
      <c r="A15" s="97"/>
      <c r="B15" s="97" t="s">
        <v>95</v>
      </c>
      <c r="C15" s="402">
        <f>SUM(C12:C14)</f>
        <v>13584673224.16</v>
      </c>
      <c r="D15" s="403">
        <v>1</v>
      </c>
      <c r="E15" s="258"/>
      <c r="F15" s="98"/>
      <c r="G15" s="96"/>
      <c r="H15" s="259"/>
      <c r="J15" s="23"/>
      <c r="K15" s="401"/>
    </row>
    <row r="16" spans="1:11" ht="12" customHeight="1" x14ac:dyDescent="0.25">
      <c r="A16" s="40">
        <v>7</v>
      </c>
      <c r="B16" s="41" t="s">
        <v>96</v>
      </c>
      <c r="C16" s="43">
        <v>91691974.290000007</v>
      </c>
      <c r="D16" s="257">
        <v>5.6135690890250526E-3</v>
      </c>
      <c r="E16" s="52">
        <v>0.13625883323920251</v>
      </c>
      <c r="F16" s="43">
        <v>1674924.74</v>
      </c>
      <c r="G16" s="144">
        <v>139.39609999999999</v>
      </c>
      <c r="H16" s="404">
        <v>2.0158575426517E-2</v>
      </c>
      <c r="J16" s="23"/>
      <c r="K16" s="401"/>
    </row>
    <row r="17" spans="1:11" ht="12" customHeight="1" x14ac:dyDescent="0.25">
      <c r="A17" s="45">
        <v>8</v>
      </c>
      <c r="B17" s="46" t="s">
        <v>97</v>
      </c>
      <c r="C17" s="47">
        <v>15494835511.49</v>
      </c>
      <c r="D17" s="257">
        <v>0.94862533324592391</v>
      </c>
      <c r="E17" s="52">
        <v>7.0355704947418829E-2</v>
      </c>
      <c r="F17" s="47">
        <v>209605300.28999999</v>
      </c>
      <c r="G17" s="80">
        <v>226.53630000000001</v>
      </c>
      <c r="H17" s="405">
        <v>1.4090238226015961E-2</v>
      </c>
      <c r="J17" s="23"/>
      <c r="K17" s="401"/>
    </row>
    <row r="18" spans="1:11" ht="12" customHeight="1" x14ac:dyDescent="0.25">
      <c r="A18" s="45">
        <v>9</v>
      </c>
      <c r="B18" s="46" t="s">
        <v>98</v>
      </c>
      <c r="C18" s="47">
        <v>747461253.98000002</v>
      </c>
      <c r="D18" s="257">
        <v>4.5761097665050959E-2</v>
      </c>
      <c r="E18" s="52">
        <v>0.25107449031720841</v>
      </c>
      <c r="F18" s="47">
        <v>17079175.34</v>
      </c>
      <c r="G18" s="80">
        <v>127.17449999999999</v>
      </c>
      <c r="H18" s="405">
        <v>2.5839065847551579E-2</v>
      </c>
      <c r="J18" s="23"/>
      <c r="K18" s="401"/>
    </row>
    <row r="19" spans="1:11" ht="12" customHeight="1" x14ac:dyDescent="0.2">
      <c r="A19" s="97"/>
      <c r="B19" s="97" t="s">
        <v>99</v>
      </c>
      <c r="C19" s="402">
        <f>SUM(C16:C18)</f>
        <v>16333988739.76</v>
      </c>
      <c r="D19" s="403">
        <v>1</v>
      </c>
      <c r="E19" s="258"/>
      <c r="F19" s="98"/>
      <c r="G19" s="96"/>
      <c r="H19" s="259"/>
      <c r="J19" s="23"/>
      <c r="K19" s="401"/>
    </row>
    <row r="20" spans="1:11" ht="12" customHeight="1" x14ac:dyDescent="0.25">
      <c r="A20" s="45">
        <v>10</v>
      </c>
      <c r="B20" s="142" t="s">
        <v>100</v>
      </c>
      <c r="C20" s="143">
        <v>186674668.27000001</v>
      </c>
      <c r="D20" s="257">
        <v>6.1492772875381884E-3</v>
      </c>
      <c r="E20" s="52">
        <v>0.17774725631620436</v>
      </c>
      <c r="F20" s="260">
        <v>793467.23</v>
      </c>
      <c r="G20" s="144">
        <v>134.17429999999999</v>
      </c>
      <c r="H20" s="404">
        <v>1.1029262168960052E-2</v>
      </c>
      <c r="J20" s="23"/>
      <c r="K20" s="401"/>
    </row>
    <row r="21" spans="1:11" ht="12" customHeight="1" x14ac:dyDescent="0.25">
      <c r="A21" s="99">
        <v>11</v>
      </c>
      <c r="B21" s="41" t="s">
        <v>101</v>
      </c>
      <c r="C21" s="101">
        <v>28544077216.299999</v>
      </c>
      <c r="D21" s="257">
        <v>0.94027458222695603</v>
      </c>
      <c r="E21" s="52">
        <v>5.8102270823404689E-2</v>
      </c>
      <c r="F21" s="145">
        <v>400839576.36000001</v>
      </c>
      <c r="G21" s="79">
        <v>249.94550000000001</v>
      </c>
      <c r="H21" s="405">
        <v>1.2221391119748848E-2</v>
      </c>
      <c r="J21" s="23"/>
      <c r="K21" s="401"/>
    </row>
    <row r="22" spans="1:11" ht="12" customHeight="1" x14ac:dyDescent="0.25">
      <c r="A22" s="99">
        <v>12</v>
      </c>
      <c r="B22" s="100" t="s">
        <v>102</v>
      </c>
      <c r="C22" s="146">
        <v>1626420111.6099999</v>
      </c>
      <c r="D22" s="257">
        <v>5.357614048550572E-2</v>
      </c>
      <c r="E22" s="52">
        <v>0.204160165284617</v>
      </c>
      <c r="F22" s="102">
        <v>35572119.479999997</v>
      </c>
      <c r="G22" s="261">
        <v>132.62700000000001</v>
      </c>
      <c r="H22" s="406">
        <v>2.8111497155827392E-2</v>
      </c>
      <c r="J22" s="23"/>
      <c r="K22" s="401"/>
    </row>
    <row r="23" spans="1:11" ht="12" customHeight="1" x14ac:dyDescent="0.2">
      <c r="A23" s="97"/>
      <c r="B23" s="97" t="s">
        <v>103</v>
      </c>
      <c r="C23" s="402">
        <f>SUM(C20:C22)</f>
        <v>30357171996.18</v>
      </c>
      <c r="D23" s="403">
        <v>1</v>
      </c>
      <c r="E23" s="258"/>
      <c r="F23" s="98"/>
      <c r="G23" s="96"/>
      <c r="H23" s="262"/>
      <c r="J23" s="23"/>
      <c r="K23" s="401"/>
    </row>
    <row r="24" spans="1:11" s="50" customFormat="1" ht="12" customHeight="1" x14ac:dyDescent="0.2">
      <c r="A24" s="478" t="s">
        <v>104</v>
      </c>
      <c r="B24" s="482"/>
      <c r="C24" s="48">
        <f>C23+C19+C15+C11</f>
        <v>98126193546.200012</v>
      </c>
      <c r="D24" s="263"/>
      <c r="E24" s="264"/>
      <c r="F24" s="48"/>
      <c r="G24" s="51"/>
      <c r="H24" s="51"/>
      <c r="J24" s="407"/>
      <c r="K24" s="408"/>
    </row>
    <row r="25" spans="1:11" ht="12" customHeight="1" x14ac:dyDescent="0.2">
      <c r="A25" s="479" t="s">
        <v>210</v>
      </c>
      <c r="B25" s="480"/>
      <c r="C25" s="96"/>
      <c r="D25" s="96"/>
      <c r="E25" s="96"/>
      <c r="F25" s="96"/>
      <c r="G25" s="96"/>
      <c r="H25" s="96"/>
      <c r="J25" s="23"/>
      <c r="K25" s="401"/>
    </row>
    <row r="26" spans="1:11" ht="12" customHeight="1" x14ac:dyDescent="0.25">
      <c r="A26" s="265">
        <v>13</v>
      </c>
      <c r="B26" s="266" t="s">
        <v>105</v>
      </c>
      <c r="C26" s="267">
        <v>618347799.88839996</v>
      </c>
      <c r="D26" s="268">
        <v>0.14613502479092064</v>
      </c>
      <c r="E26" s="52">
        <v>0.13581740787640073</v>
      </c>
      <c r="F26" s="267">
        <v>9132664</v>
      </c>
      <c r="G26" s="269">
        <v>256.46820000000002</v>
      </c>
      <c r="H26" s="404">
        <v>-7.3327608429007984E-4</v>
      </c>
      <c r="J26" s="23"/>
      <c r="K26" s="401"/>
    </row>
    <row r="27" spans="1:11" ht="12" customHeight="1" x14ac:dyDescent="0.25">
      <c r="A27" s="270">
        <v>14</v>
      </c>
      <c r="B27" s="53" t="s">
        <v>106</v>
      </c>
      <c r="C27" s="271">
        <v>1576075114.9054999</v>
      </c>
      <c r="D27" s="268">
        <v>0.37247609845241897</v>
      </c>
      <c r="E27" s="52">
        <v>3.5092808155042343E-2</v>
      </c>
      <c r="F27" s="271">
        <v>-18004777</v>
      </c>
      <c r="G27" s="272">
        <v>249.3817</v>
      </c>
      <c r="H27" s="405">
        <v>-2.5250369564316699E-2</v>
      </c>
      <c r="J27" s="23"/>
      <c r="K27" s="401"/>
    </row>
    <row r="28" spans="1:11" ht="12" customHeight="1" x14ac:dyDescent="0.25">
      <c r="A28" s="265">
        <v>15</v>
      </c>
      <c r="B28" s="53" t="s">
        <v>267</v>
      </c>
      <c r="C28" s="271">
        <v>4564661.17</v>
      </c>
      <c r="D28" s="268">
        <v>1.0787729387255747E-3</v>
      </c>
      <c r="E28" s="52">
        <v>37.785242449550161</v>
      </c>
      <c r="F28" s="271">
        <v>-8700.1</v>
      </c>
      <c r="G28" s="272">
        <v>1102.8230000000001</v>
      </c>
      <c r="H28" s="405">
        <v>5.2311420432392897E-2</v>
      </c>
      <c r="J28" s="23"/>
      <c r="K28" s="401"/>
    </row>
    <row r="29" spans="1:11" ht="12" customHeight="1" x14ac:dyDescent="0.25">
      <c r="A29" s="270">
        <v>16</v>
      </c>
      <c r="B29" s="53" t="s">
        <v>268</v>
      </c>
      <c r="C29" s="271">
        <v>19100344.420000002</v>
      </c>
      <c r="D29" s="268">
        <v>4.5140118649012531E-3</v>
      </c>
      <c r="E29" s="52">
        <v>262.85095010875716</v>
      </c>
      <c r="F29" s="271">
        <v>18582.8</v>
      </c>
      <c r="G29" s="272">
        <v>1050.2681</v>
      </c>
      <c r="H29" s="405">
        <v>2.445650848608949E-2</v>
      </c>
      <c r="J29" s="23"/>
      <c r="K29" s="401"/>
    </row>
    <row r="30" spans="1:11" ht="12" customHeight="1" x14ac:dyDescent="0.25">
      <c r="A30" s="265">
        <v>17</v>
      </c>
      <c r="B30" s="53" t="s">
        <v>107</v>
      </c>
      <c r="C30" s="273">
        <v>242299756.03</v>
      </c>
      <c r="D30" s="268">
        <v>5.7263049792800481E-2</v>
      </c>
      <c r="E30" s="52">
        <v>0.11492974686965329</v>
      </c>
      <c r="F30" s="271">
        <v>-3065866.29</v>
      </c>
      <c r="G30" s="272">
        <v>159.1139</v>
      </c>
      <c r="H30" s="405">
        <v>-1.5214260382826028E-2</v>
      </c>
      <c r="J30" s="23"/>
      <c r="K30" s="401"/>
    </row>
    <row r="31" spans="1:11" ht="12" customHeight="1" x14ac:dyDescent="0.25">
      <c r="A31" s="270">
        <v>18</v>
      </c>
      <c r="B31" s="53" t="s">
        <v>108</v>
      </c>
      <c r="C31" s="271">
        <v>260710625.13999999</v>
      </c>
      <c r="D31" s="268">
        <v>6.161411696615797E-2</v>
      </c>
      <c r="E31" s="52">
        <v>4.6181990052770017E-2</v>
      </c>
      <c r="F31" s="271">
        <v>-1351032.45</v>
      </c>
      <c r="G31" s="272">
        <v>210.37970000000001</v>
      </c>
      <c r="H31" s="405">
        <v>-2.0936938345651912E-2</v>
      </c>
      <c r="J31" s="23"/>
      <c r="K31" s="401"/>
    </row>
    <row r="32" spans="1:11" ht="12" customHeight="1" x14ac:dyDescent="0.25">
      <c r="A32" s="265">
        <v>19</v>
      </c>
      <c r="B32" s="53" t="s">
        <v>109</v>
      </c>
      <c r="C32" s="271">
        <v>220070586.37</v>
      </c>
      <c r="D32" s="268">
        <v>5.2009598159379992E-2</v>
      </c>
      <c r="E32" s="52">
        <v>0.19156708366761643</v>
      </c>
      <c r="F32" s="271">
        <v>7564747.6600000001</v>
      </c>
      <c r="G32" s="272">
        <v>211.9308</v>
      </c>
      <c r="H32" s="405">
        <v>5.3978326710663049E-2</v>
      </c>
      <c r="J32" s="23"/>
      <c r="K32" s="401"/>
    </row>
    <row r="33" spans="1:11" ht="12" customHeight="1" x14ac:dyDescent="0.25">
      <c r="A33" s="270">
        <v>20</v>
      </c>
      <c r="B33" s="274" t="s">
        <v>110</v>
      </c>
      <c r="C33" s="275">
        <v>1290176751.3099999</v>
      </c>
      <c r="D33" s="268">
        <v>0.30490932703469503</v>
      </c>
      <c r="E33" s="52">
        <v>9.6050173458564814E-2</v>
      </c>
      <c r="F33" s="275">
        <v>24131775.890000001</v>
      </c>
      <c r="G33" s="276">
        <v>237.59739999999999</v>
      </c>
      <c r="H33" s="405">
        <v>1.6063037651192325E-2</v>
      </c>
      <c r="J33" s="23"/>
      <c r="K33" s="401"/>
    </row>
    <row r="34" spans="1:11" s="50" customFormat="1" ht="12" customHeight="1" x14ac:dyDescent="0.2">
      <c r="A34" s="478" t="s">
        <v>211</v>
      </c>
      <c r="B34" s="482"/>
      <c r="C34" s="402">
        <f>SUM(C26:C33)</f>
        <v>4231345639.2339001</v>
      </c>
      <c r="D34" s="263">
        <v>1</v>
      </c>
      <c r="E34" s="264"/>
      <c r="F34" s="48"/>
      <c r="G34" s="51"/>
      <c r="H34" s="51"/>
      <c r="J34" s="407"/>
      <c r="K34" s="408"/>
    </row>
    <row r="35" spans="1:11" ht="12" customHeight="1" x14ac:dyDescent="0.2">
      <c r="A35" s="479" t="s">
        <v>212</v>
      </c>
      <c r="B35" s="480"/>
      <c r="C35" s="96"/>
      <c r="D35" s="96"/>
      <c r="E35" s="96"/>
      <c r="F35" s="96"/>
      <c r="G35" s="96"/>
      <c r="H35" s="96"/>
      <c r="J35" s="23"/>
      <c r="K35" s="401"/>
    </row>
    <row r="36" spans="1:11" ht="12" customHeight="1" x14ac:dyDescent="0.25">
      <c r="A36" s="265">
        <v>21</v>
      </c>
      <c r="B36" s="266" t="s">
        <v>111</v>
      </c>
      <c r="C36" s="267">
        <v>16906140.8884</v>
      </c>
      <c r="D36" s="268">
        <v>1.8617991247928598E-2</v>
      </c>
      <c r="E36" s="52">
        <v>8.788279685096434E-2</v>
      </c>
      <c r="F36" s="267">
        <v>-193439</v>
      </c>
      <c r="G36" s="269">
        <v>149.54239999999999</v>
      </c>
      <c r="H36" s="405">
        <v>-1.842346398930883E-2</v>
      </c>
      <c r="J36" s="23"/>
      <c r="K36" s="401"/>
    </row>
    <row r="37" spans="1:11" ht="12" customHeight="1" x14ac:dyDescent="0.25">
      <c r="A37" s="265">
        <v>22</v>
      </c>
      <c r="B37" s="266" t="s">
        <v>112</v>
      </c>
      <c r="C37" s="267">
        <v>25428505.461300001</v>
      </c>
      <c r="D37" s="268">
        <v>2.8003297455732563E-2</v>
      </c>
      <c r="E37" s="52">
        <v>-6.1391913244485008E-2</v>
      </c>
      <c r="F37" s="267">
        <v>-241896</v>
      </c>
      <c r="G37" s="269">
        <v>244.54390000000001</v>
      </c>
      <c r="H37" s="405">
        <v>-2.1233224867820089E-2</v>
      </c>
      <c r="J37" s="23"/>
      <c r="K37" s="401"/>
    </row>
    <row r="38" spans="1:11" ht="12" customHeight="1" x14ac:dyDescent="0.25">
      <c r="A38" s="265">
        <v>23</v>
      </c>
      <c r="B38" s="53" t="s">
        <v>113</v>
      </c>
      <c r="C38" s="271">
        <v>74566321.462300003</v>
      </c>
      <c r="D38" s="268">
        <v>8.2116618425195104E-2</v>
      </c>
      <c r="E38" s="52">
        <v>4.3668164440322066E-2</v>
      </c>
      <c r="F38" s="271">
        <v>-659813</v>
      </c>
      <c r="G38" s="272">
        <v>239.76689999999999</v>
      </c>
      <c r="H38" s="405">
        <v>-1.7897781731851636E-2</v>
      </c>
      <c r="J38" s="23"/>
      <c r="K38" s="401"/>
    </row>
    <row r="39" spans="1:11" ht="12" customHeight="1" x14ac:dyDescent="0.25">
      <c r="A39" s="265">
        <v>24</v>
      </c>
      <c r="B39" s="53" t="s">
        <v>213</v>
      </c>
      <c r="C39" s="271">
        <v>3096691.8835999998</v>
      </c>
      <c r="D39" s="268">
        <v>3.4102509121969539E-3</v>
      </c>
      <c r="E39" s="52">
        <v>0.84745774038190391</v>
      </c>
      <c r="F39" s="271">
        <v>17808</v>
      </c>
      <c r="G39" s="272">
        <v>105.5483</v>
      </c>
      <c r="H39" s="405">
        <v>1.8912203202650302E-2</v>
      </c>
      <c r="J39" s="23"/>
      <c r="K39" s="401"/>
    </row>
    <row r="40" spans="1:11" ht="12" customHeight="1" x14ac:dyDescent="0.25">
      <c r="A40" s="265">
        <v>25</v>
      </c>
      <c r="B40" s="53" t="s">
        <v>114</v>
      </c>
      <c r="C40" s="271">
        <v>19358575.129099999</v>
      </c>
      <c r="D40" s="268">
        <v>2.1318749483109387E-2</v>
      </c>
      <c r="E40" s="52">
        <v>1.2218487962521785E-2</v>
      </c>
      <c r="F40" s="271">
        <v>-120988</v>
      </c>
      <c r="G40" s="272">
        <v>260.07339999999999</v>
      </c>
      <c r="H40" s="405">
        <v>-1.8190439194252561E-2</v>
      </c>
      <c r="J40" s="23"/>
      <c r="K40" s="401"/>
    </row>
    <row r="41" spans="1:11" ht="12" customHeight="1" x14ac:dyDescent="0.25">
      <c r="A41" s="265">
        <v>26</v>
      </c>
      <c r="B41" s="53" t="s">
        <v>115</v>
      </c>
      <c r="C41" s="271">
        <v>123926002.00910001</v>
      </c>
      <c r="D41" s="268">
        <v>0.13647426908522378</v>
      </c>
      <c r="E41" s="52">
        <v>7.1507851405132383E-2</v>
      </c>
      <c r="F41" s="271">
        <v>-1030545</v>
      </c>
      <c r="G41" s="272">
        <v>129.0565</v>
      </c>
      <c r="H41" s="405">
        <v>-1.3680905732361359E-2</v>
      </c>
      <c r="J41" s="23"/>
      <c r="K41" s="401"/>
    </row>
    <row r="42" spans="1:11" ht="12" customHeight="1" x14ac:dyDescent="0.25">
      <c r="A42" s="265">
        <v>27</v>
      </c>
      <c r="B42" s="53" t="s">
        <v>116</v>
      </c>
      <c r="C42" s="271">
        <v>79609844.273599997</v>
      </c>
      <c r="D42" s="268">
        <v>8.7670828825981512E-2</v>
      </c>
      <c r="E42" s="52">
        <v>2.7889728317663787E-2</v>
      </c>
      <c r="F42" s="271">
        <v>-732094</v>
      </c>
      <c r="G42" s="272">
        <v>190.5197</v>
      </c>
      <c r="H42" s="405">
        <v>-1.9570034571377626E-2</v>
      </c>
      <c r="J42" s="23"/>
      <c r="K42" s="401"/>
    </row>
    <row r="43" spans="1:11" ht="12" customHeight="1" x14ac:dyDescent="0.25">
      <c r="A43" s="265">
        <v>28</v>
      </c>
      <c r="B43" s="277" t="s">
        <v>117</v>
      </c>
      <c r="C43" s="271">
        <v>61596506.170000002</v>
      </c>
      <c r="D43" s="268">
        <v>6.7833529860318917E-2</v>
      </c>
      <c r="E43" s="52">
        <v>1.2812555450008256E-2</v>
      </c>
      <c r="F43" s="271">
        <v>-767056.37</v>
      </c>
      <c r="G43" s="272">
        <v>141.6994</v>
      </c>
      <c r="H43" s="405">
        <v>-1.4862636369450954E-2</v>
      </c>
      <c r="J43" s="23"/>
      <c r="K43" s="401"/>
    </row>
    <row r="44" spans="1:11" ht="12" customHeight="1" x14ac:dyDescent="0.25">
      <c r="A44" s="265">
        <v>29</v>
      </c>
      <c r="B44" s="277" t="s">
        <v>118</v>
      </c>
      <c r="C44" s="271">
        <v>23139069.57</v>
      </c>
      <c r="D44" s="268">
        <v>2.5482042151622114E-2</v>
      </c>
      <c r="E44" s="52">
        <v>0.41328492890675972</v>
      </c>
      <c r="F44" s="271">
        <v>-123573.05</v>
      </c>
      <c r="G44" s="272">
        <v>120.38039999999999</v>
      </c>
      <c r="H44" s="405">
        <v>-7.6172010248598543E-3</v>
      </c>
      <c r="J44" s="23"/>
      <c r="K44" s="401"/>
    </row>
    <row r="45" spans="1:11" ht="12" customHeight="1" x14ac:dyDescent="0.25">
      <c r="A45" s="265">
        <v>30</v>
      </c>
      <c r="B45" s="277" t="s">
        <v>269</v>
      </c>
      <c r="C45" s="271">
        <v>935242.94</v>
      </c>
      <c r="D45" s="268">
        <v>1.0299420184978073E-3</v>
      </c>
      <c r="E45" s="52">
        <v>1.1608725809134763</v>
      </c>
      <c r="F45" s="271">
        <v>-2278.23</v>
      </c>
      <c r="G45" s="272">
        <v>102.1746</v>
      </c>
      <c r="H45" s="405">
        <v>1.1366347178902947E-2</v>
      </c>
      <c r="J45" s="23"/>
      <c r="K45" s="401"/>
    </row>
    <row r="46" spans="1:11" ht="12" customHeight="1" x14ac:dyDescent="0.25">
      <c r="A46" s="265">
        <v>31</v>
      </c>
      <c r="B46" s="277" t="s">
        <v>389</v>
      </c>
      <c r="C46" s="271">
        <v>149774.34</v>
      </c>
      <c r="D46" s="268">
        <v>1.6493990968675679E-4</v>
      </c>
      <c r="E46" s="52"/>
      <c r="F46" s="271">
        <v>-81.66</v>
      </c>
      <c r="G46" s="272">
        <v>99.664599999999993</v>
      </c>
      <c r="H46" s="405"/>
      <c r="J46" s="23"/>
      <c r="K46" s="401"/>
    </row>
    <row r="47" spans="1:11" ht="12" customHeight="1" x14ac:dyDescent="0.25">
      <c r="A47" s="265">
        <v>32</v>
      </c>
      <c r="B47" s="277" t="s">
        <v>390</v>
      </c>
      <c r="C47" s="271">
        <v>22986944.41</v>
      </c>
      <c r="D47" s="268">
        <v>2.5314513387005404E-2</v>
      </c>
      <c r="E47" s="52"/>
      <c r="F47" s="271">
        <v>-33339.21</v>
      </c>
      <c r="G47" s="272">
        <v>99.609499999999997</v>
      </c>
      <c r="H47" s="405"/>
      <c r="J47" s="23"/>
      <c r="K47" s="401"/>
    </row>
    <row r="48" spans="1:11" ht="12" customHeight="1" x14ac:dyDescent="0.25">
      <c r="A48" s="265">
        <v>33</v>
      </c>
      <c r="B48" s="277" t="s">
        <v>119</v>
      </c>
      <c r="C48" s="271">
        <v>24328347.780000001</v>
      </c>
      <c r="D48" s="268">
        <v>2.6791742067841594E-2</v>
      </c>
      <c r="E48" s="52">
        <v>0.18420161914524869</v>
      </c>
      <c r="F48" s="271">
        <v>136372.45000000001</v>
      </c>
      <c r="G48" s="272">
        <v>121.03570000000001</v>
      </c>
      <c r="H48" s="405">
        <v>8.6678178199868228E-3</v>
      </c>
      <c r="J48" s="23"/>
      <c r="K48" s="401"/>
    </row>
    <row r="49" spans="1:11" ht="12" customHeight="1" x14ac:dyDescent="0.25">
      <c r="A49" s="265">
        <v>34</v>
      </c>
      <c r="B49" s="53" t="s">
        <v>120</v>
      </c>
      <c r="C49" s="271">
        <v>14079081.310000001</v>
      </c>
      <c r="D49" s="268">
        <v>1.5504674564040179E-2</v>
      </c>
      <c r="E49" s="52">
        <v>0.2382270855114792</v>
      </c>
      <c r="F49" s="271">
        <v>171970.35</v>
      </c>
      <c r="G49" s="272">
        <v>197.09289999999999</v>
      </c>
      <c r="H49" s="405">
        <v>-3.7289478978480561E-3</v>
      </c>
      <c r="J49" s="23"/>
      <c r="K49" s="401"/>
    </row>
    <row r="50" spans="1:11" ht="12" customHeight="1" x14ac:dyDescent="0.25">
      <c r="A50" s="265">
        <v>35</v>
      </c>
      <c r="B50" s="53" t="s">
        <v>121</v>
      </c>
      <c r="C50" s="271">
        <v>25013521.940000001</v>
      </c>
      <c r="D50" s="268">
        <v>2.7546294310035416E-2</v>
      </c>
      <c r="E50" s="52">
        <v>2.7531519030831175E-2</v>
      </c>
      <c r="F50" s="271">
        <v>250129.46</v>
      </c>
      <c r="G50" s="272">
        <v>256.64830000000001</v>
      </c>
      <c r="H50" s="405">
        <v>-4.2503447221621249E-3</v>
      </c>
      <c r="J50" s="23"/>
      <c r="K50" s="401"/>
    </row>
    <row r="51" spans="1:11" ht="12" customHeight="1" x14ac:dyDescent="0.25">
      <c r="A51" s="265">
        <v>36</v>
      </c>
      <c r="B51" s="53" t="s">
        <v>122</v>
      </c>
      <c r="C51" s="271">
        <v>173348825.37</v>
      </c>
      <c r="D51" s="268">
        <v>0.19090145615619589</v>
      </c>
      <c r="E51" s="52">
        <v>-5.266779505595609E-2</v>
      </c>
      <c r="F51" s="271">
        <v>-874065.71</v>
      </c>
      <c r="G51" s="272">
        <v>154.7432</v>
      </c>
      <c r="H51" s="405">
        <v>-7.8083623469971108E-3</v>
      </c>
      <c r="J51" s="23"/>
      <c r="K51" s="401"/>
    </row>
    <row r="52" spans="1:11" ht="11.25" customHeight="1" x14ac:dyDescent="0.25">
      <c r="A52" s="265">
        <v>37</v>
      </c>
      <c r="B52" s="53" t="s">
        <v>123</v>
      </c>
      <c r="C52" s="271">
        <v>117561214.48999999</v>
      </c>
      <c r="D52" s="268">
        <v>0.1294650078287512</v>
      </c>
      <c r="E52" s="52">
        <v>0.1270820289210528</v>
      </c>
      <c r="F52" s="271">
        <v>-1151396.76</v>
      </c>
      <c r="G52" s="272">
        <v>166.52680000000001</v>
      </c>
      <c r="H52" s="405">
        <v>-1.2220982506965128E-2</v>
      </c>
      <c r="J52" s="23"/>
      <c r="K52" s="401"/>
    </row>
    <row r="53" spans="1:11" ht="12" customHeight="1" x14ac:dyDescent="0.25">
      <c r="A53" s="265">
        <v>38</v>
      </c>
      <c r="B53" s="53" t="s">
        <v>124</v>
      </c>
      <c r="C53" s="271">
        <v>26366789.559999999</v>
      </c>
      <c r="D53" s="268">
        <v>2.9036588568883838E-2</v>
      </c>
      <c r="E53" s="52">
        <v>0.1001708152017613</v>
      </c>
      <c r="F53" s="271">
        <v>65878.14</v>
      </c>
      <c r="G53" s="272">
        <v>268.21679999999998</v>
      </c>
      <c r="H53" s="405">
        <v>-4.8326780308497463E-3</v>
      </c>
      <c r="J53" s="23"/>
      <c r="K53" s="401"/>
    </row>
    <row r="54" spans="1:11" ht="11.25" customHeight="1" x14ac:dyDescent="0.25">
      <c r="A54" s="265">
        <v>39</v>
      </c>
      <c r="B54" s="53" t="s">
        <v>125</v>
      </c>
      <c r="C54" s="271">
        <v>22087341.41</v>
      </c>
      <c r="D54" s="268">
        <v>2.4323820070820967E-2</v>
      </c>
      <c r="E54" s="52">
        <v>-4.427122054396726E-2</v>
      </c>
      <c r="F54" s="271">
        <v>559714.97</v>
      </c>
      <c r="G54" s="272">
        <v>235.00030000000001</v>
      </c>
      <c r="H54" s="405">
        <v>-2.8099506709806654E-3</v>
      </c>
      <c r="J54" s="23"/>
      <c r="K54" s="401"/>
    </row>
    <row r="55" spans="1:11" ht="11.25" x14ac:dyDescent="0.25">
      <c r="A55" s="265">
        <v>40</v>
      </c>
      <c r="B55" s="53" t="s">
        <v>215</v>
      </c>
      <c r="C55" s="271">
        <v>6479018.7000000002</v>
      </c>
      <c r="D55" s="268">
        <v>7.1350590444051254E-3</v>
      </c>
      <c r="E55" s="52">
        <v>7.1601229949285194E-3</v>
      </c>
      <c r="F55" s="271">
        <v>218844.5</v>
      </c>
      <c r="G55" s="272">
        <v>183.41159999999999</v>
      </c>
      <c r="H55" s="405">
        <v>1.8743924859889738E-2</v>
      </c>
      <c r="J55" s="23"/>
      <c r="K55" s="401"/>
    </row>
    <row r="56" spans="1:11" s="50" customFormat="1" ht="12" customHeight="1" x14ac:dyDescent="0.25">
      <c r="A56" s="265">
        <v>41</v>
      </c>
      <c r="B56" s="53" t="s">
        <v>126</v>
      </c>
      <c r="C56" s="271">
        <v>47090212.100000001</v>
      </c>
      <c r="D56" s="268">
        <v>5.1858384626526963E-2</v>
      </c>
      <c r="E56" s="52">
        <v>4.2851618356971599E-3</v>
      </c>
      <c r="F56" s="271">
        <v>1360666.2</v>
      </c>
      <c r="G56" s="272">
        <v>228.97219999999999</v>
      </c>
      <c r="H56" s="405">
        <v>9.1015261759221922E-3</v>
      </c>
      <c r="J56" s="407"/>
      <c r="K56" s="408"/>
    </row>
    <row r="57" spans="1:11" s="50" customFormat="1" ht="12" customHeight="1" x14ac:dyDescent="0.2">
      <c r="A57" s="478" t="s">
        <v>214</v>
      </c>
      <c r="B57" s="478"/>
      <c r="C57" s="402">
        <f>SUM(C36:C56)</f>
        <v>908053971.19739997</v>
      </c>
      <c r="D57" s="49">
        <v>1</v>
      </c>
      <c r="E57" s="49"/>
      <c r="F57" s="48"/>
      <c r="G57" s="81"/>
      <c r="H57" s="81"/>
      <c r="J57" s="407"/>
      <c r="K57" s="408"/>
    </row>
    <row r="58" spans="1:11" s="50" customFormat="1" ht="15" customHeight="1" x14ac:dyDescent="0.25">
      <c r="A58" s="478" t="s">
        <v>127</v>
      </c>
      <c r="B58" s="478"/>
      <c r="C58" s="48">
        <f>C57+C34+C23+C19+C15+C11</f>
        <v>103265593156.63129</v>
      </c>
      <c r="D58" s="49"/>
      <c r="E58" s="49"/>
      <c r="F58" s="48"/>
      <c r="G58" s="81"/>
      <c r="H58" s="81"/>
      <c r="J58" s="407"/>
      <c r="K58" s="408"/>
    </row>
    <row r="59" spans="1:11" s="50" customFormat="1" ht="12" customHeight="1" x14ac:dyDescent="0.25">
      <c r="A59" s="54"/>
      <c r="B59" s="54"/>
      <c r="C59" s="55"/>
      <c r="D59" s="59"/>
      <c r="E59" s="56"/>
      <c r="F59" s="57"/>
      <c r="G59" s="353"/>
      <c r="H59" s="58"/>
      <c r="J59" s="407"/>
    </row>
    <row r="60" spans="1:11" s="50" customFormat="1" ht="12" customHeight="1" x14ac:dyDescent="0.25">
      <c r="A60" s="54"/>
      <c r="B60" s="54"/>
      <c r="C60" s="55"/>
      <c r="D60" s="59"/>
      <c r="E60" s="56"/>
      <c r="F60" s="57"/>
      <c r="G60" s="353"/>
      <c r="H60" s="58"/>
      <c r="J60" s="407"/>
    </row>
    <row r="61" spans="1:11" s="20" customFormat="1" ht="11.25" x14ac:dyDescent="0.2">
      <c r="A61" s="19" t="s">
        <v>9</v>
      </c>
      <c r="B61" s="60"/>
      <c r="C61" s="24"/>
      <c r="D61" s="44"/>
      <c r="E61" s="24"/>
      <c r="G61" s="24"/>
    </row>
    <row r="62" spans="1:11" s="50" customFormat="1" ht="12" customHeight="1" x14ac:dyDescent="0.25">
      <c r="A62" s="279"/>
      <c r="B62" s="173" t="s">
        <v>270</v>
      </c>
      <c r="C62" s="173"/>
      <c r="D62" s="24"/>
      <c r="E62" s="24"/>
      <c r="G62" s="24"/>
    </row>
    <row r="63" spans="1:11" ht="11.25" customHeight="1" x14ac:dyDescent="0.25">
      <c r="A63" s="280"/>
      <c r="B63" s="173" t="s">
        <v>391</v>
      </c>
      <c r="C63" s="278"/>
    </row>
    <row r="64" spans="1:11" ht="11.25" x14ac:dyDescent="0.25">
      <c r="B64" s="173" t="s">
        <v>392</v>
      </c>
    </row>
    <row r="65" spans="2:2" ht="11.25" x14ac:dyDescent="0.25">
      <c r="B65" s="173" t="s">
        <v>393</v>
      </c>
    </row>
    <row r="66" spans="2:2" ht="11.25" x14ac:dyDescent="0.25"/>
    <row r="67" spans="2:2" ht="11.25" x14ac:dyDescent="0.25"/>
    <row r="68" spans="2:2" ht="11.25" x14ac:dyDescent="0.25"/>
    <row r="69" spans="2:2" ht="11.25" x14ac:dyDescent="0.25"/>
    <row r="70" spans="2:2" ht="11.25" x14ac:dyDescent="0.25"/>
    <row r="71" spans="2:2" ht="11.25" x14ac:dyDescent="0.25"/>
    <row r="72" spans="2:2" ht="11.25" x14ac:dyDescent="0.25"/>
    <row r="73" spans="2:2" ht="11.25" x14ac:dyDescent="0.25"/>
    <row r="74" spans="2:2" ht="11.25" x14ac:dyDescent="0.25"/>
    <row r="75" spans="2:2" ht="11.25" x14ac:dyDescent="0.25"/>
    <row r="76" spans="2:2" ht="11.25" x14ac:dyDescent="0.25"/>
    <row r="77" spans="2:2" ht="11.25" x14ac:dyDescent="0.25"/>
    <row r="78" spans="2:2" ht="11.25" x14ac:dyDescent="0.25"/>
    <row r="79" spans="2:2" ht="11.25" x14ac:dyDescent="0.25"/>
    <row r="80" spans="2:2" ht="11.25" x14ac:dyDescent="0.25"/>
    <row r="81" ht="11.25" x14ac:dyDescent="0.25"/>
    <row r="82" ht="11.25" x14ac:dyDescent="0.25"/>
    <row r="83" ht="11.25" x14ac:dyDescent="0.25"/>
    <row r="84" ht="11.25" x14ac:dyDescent="0.25"/>
    <row r="85" ht="11.25" x14ac:dyDescent="0.25"/>
    <row r="86" ht="11.25" x14ac:dyDescent="0.25"/>
    <row r="87" ht="11.25" x14ac:dyDescent="0.25"/>
    <row r="88" ht="11.25" x14ac:dyDescent="0.25"/>
    <row r="89" ht="11.25" x14ac:dyDescent="0.25"/>
    <row r="90" ht="11.25" x14ac:dyDescent="0.25"/>
    <row r="91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97" ht="11.25" x14ac:dyDescent="0.25"/>
    <row r="98" ht="11.25" x14ac:dyDescent="0.25"/>
    <row r="99" ht="11.25" x14ac:dyDescent="0.25"/>
    <row r="100" ht="11.25" x14ac:dyDescent="0.25"/>
    <row r="101" ht="11.25" x14ac:dyDescent="0.25"/>
    <row r="154" ht="11.25" x14ac:dyDescent="0.25"/>
    <row r="155" ht="11.25" x14ac:dyDescent="0.25"/>
    <row r="156" ht="11.25" x14ac:dyDescent="0.25"/>
    <row r="157" ht="11.25" x14ac:dyDescent="0.25"/>
    <row r="158" ht="11.25" x14ac:dyDescent="0.25"/>
    <row r="159" ht="11.25" x14ac:dyDescent="0.25"/>
    <row r="160" ht="11.25" x14ac:dyDescent="0.25"/>
    <row r="161" ht="11.25" x14ac:dyDescent="0.25"/>
  </sheetData>
  <mergeCells count="8">
    <mergeCell ref="A57:B57"/>
    <mergeCell ref="A58:B58"/>
    <mergeCell ref="A35:B35"/>
    <mergeCell ref="G4:H4"/>
    <mergeCell ref="A7:B7"/>
    <mergeCell ref="A24:B24"/>
    <mergeCell ref="A25:B25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zoomScaleNormal="100" workbookViewId="0"/>
  </sheetViews>
  <sheetFormatPr defaultRowHeight="12.75" customHeight="1" x14ac:dyDescent="0.25"/>
  <cols>
    <col min="1" max="1" width="6" style="410" customWidth="1"/>
    <col min="2" max="2" width="33" style="410" customWidth="1"/>
    <col min="3" max="3" width="11.7109375" style="410" bestFit="1" customWidth="1"/>
    <col min="4" max="4" width="9.140625" style="410" customWidth="1"/>
    <col min="5" max="5" width="13.7109375" style="410" customWidth="1"/>
    <col min="6" max="6" width="9.140625" style="410" customWidth="1"/>
    <col min="7" max="7" width="13" style="410" customWidth="1"/>
    <col min="8" max="8" width="9.140625" style="410" customWidth="1"/>
    <col min="9" max="212" width="9.140625" style="410"/>
    <col min="213" max="213" width="7.5703125" style="410" customWidth="1"/>
    <col min="214" max="214" width="30.5703125" style="410" customWidth="1"/>
    <col min="215" max="223" width="13.7109375" style="410" customWidth="1"/>
    <col min="224" max="468" width="9.140625" style="410"/>
    <col min="469" max="469" width="7.5703125" style="410" customWidth="1"/>
    <col min="470" max="470" width="30.5703125" style="410" customWidth="1"/>
    <col min="471" max="479" width="13.7109375" style="410" customWidth="1"/>
    <col min="480" max="724" width="9.140625" style="410"/>
    <col min="725" max="725" width="7.5703125" style="410" customWidth="1"/>
    <col min="726" max="726" width="30.5703125" style="410" customWidth="1"/>
    <col min="727" max="735" width="13.7109375" style="410" customWidth="1"/>
    <col min="736" max="980" width="9.140625" style="410"/>
    <col min="981" max="981" width="7.5703125" style="410" customWidth="1"/>
    <col min="982" max="982" width="30.5703125" style="410" customWidth="1"/>
    <col min="983" max="991" width="13.7109375" style="410" customWidth="1"/>
    <col min="992" max="1236" width="9.140625" style="410"/>
    <col min="1237" max="1237" width="7.5703125" style="410" customWidth="1"/>
    <col min="1238" max="1238" width="30.5703125" style="410" customWidth="1"/>
    <col min="1239" max="1247" width="13.7109375" style="410" customWidth="1"/>
    <col min="1248" max="1492" width="9.140625" style="410"/>
    <col min="1493" max="1493" width="7.5703125" style="410" customWidth="1"/>
    <col min="1494" max="1494" width="30.5703125" style="410" customWidth="1"/>
    <col min="1495" max="1503" width="13.7109375" style="410" customWidth="1"/>
    <col min="1504" max="1748" width="9.140625" style="410"/>
    <col min="1749" max="1749" width="7.5703125" style="410" customWidth="1"/>
    <col min="1750" max="1750" width="30.5703125" style="410" customWidth="1"/>
    <col min="1751" max="1759" width="13.7109375" style="410" customWidth="1"/>
    <col min="1760" max="2004" width="9.140625" style="410"/>
    <col min="2005" max="2005" width="7.5703125" style="410" customWidth="1"/>
    <col min="2006" max="2006" width="30.5703125" style="410" customWidth="1"/>
    <col min="2007" max="2015" width="13.7109375" style="410" customWidth="1"/>
    <col min="2016" max="2260" width="9.140625" style="410"/>
    <col min="2261" max="2261" width="7.5703125" style="410" customWidth="1"/>
    <col min="2262" max="2262" width="30.5703125" style="410" customWidth="1"/>
    <col min="2263" max="2271" width="13.7109375" style="410" customWidth="1"/>
    <col min="2272" max="2516" width="9.140625" style="410"/>
    <col min="2517" max="2517" width="7.5703125" style="410" customWidth="1"/>
    <col min="2518" max="2518" width="30.5703125" style="410" customWidth="1"/>
    <col min="2519" max="2527" width="13.7109375" style="410" customWidth="1"/>
    <col min="2528" max="2772" width="9.140625" style="410"/>
    <col min="2773" max="2773" width="7.5703125" style="410" customWidth="1"/>
    <col min="2774" max="2774" width="30.5703125" style="410" customWidth="1"/>
    <col min="2775" max="2783" width="13.7109375" style="410" customWidth="1"/>
    <col min="2784" max="3028" width="9.140625" style="410"/>
    <col min="3029" max="3029" width="7.5703125" style="410" customWidth="1"/>
    <col min="3030" max="3030" width="30.5703125" style="410" customWidth="1"/>
    <col min="3031" max="3039" width="13.7109375" style="410" customWidth="1"/>
    <col min="3040" max="3284" width="9.140625" style="410"/>
    <col min="3285" max="3285" width="7.5703125" style="410" customWidth="1"/>
    <col min="3286" max="3286" width="30.5703125" style="410" customWidth="1"/>
    <col min="3287" max="3295" width="13.7109375" style="410" customWidth="1"/>
    <col min="3296" max="3540" width="9.140625" style="410"/>
    <col min="3541" max="3541" width="7.5703125" style="410" customWidth="1"/>
    <col min="3542" max="3542" width="30.5703125" style="410" customWidth="1"/>
    <col min="3543" max="3551" width="13.7109375" style="410" customWidth="1"/>
    <col min="3552" max="3796" width="9.140625" style="410"/>
    <col min="3797" max="3797" width="7.5703125" style="410" customWidth="1"/>
    <col min="3798" max="3798" width="30.5703125" style="410" customWidth="1"/>
    <col min="3799" max="3807" width="13.7109375" style="410" customWidth="1"/>
    <col min="3808" max="4052" width="9.140625" style="410"/>
    <col min="4053" max="4053" width="7.5703125" style="410" customWidth="1"/>
    <col min="4054" max="4054" width="30.5703125" style="410" customWidth="1"/>
    <col min="4055" max="4063" width="13.7109375" style="410" customWidth="1"/>
    <col min="4064" max="4308" width="9.140625" style="410"/>
    <col min="4309" max="4309" width="7.5703125" style="410" customWidth="1"/>
    <col min="4310" max="4310" width="30.5703125" style="410" customWidth="1"/>
    <col min="4311" max="4319" width="13.7109375" style="410" customWidth="1"/>
    <col min="4320" max="4564" width="9.140625" style="410"/>
    <col min="4565" max="4565" width="7.5703125" style="410" customWidth="1"/>
    <col min="4566" max="4566" width="30.5703125" style="410" customWidth="1"/>
    <col min="4567" max="4575" width="13.7109375" style="410" customWidth="1"/>
    <col min="4576" max="4820" width="9.140625" style="410"/>
    <col min="4821" max="4821" width="7.5703125" style="410" customWidth="1"/>
    <col min="4822" max="4822" width="30.5703125" style="410" customWidth="1"/>
    <col min="4823" max="4831" width="13.7109375" style="410" customWidth="1"/>
    <col min="4832" max="5076" width="9.140625" style="410"/>
    <col min="5077" max="5077" width="7.5703125" style="410" customWidth="1"/>
    <col min="5078" max="5078" width="30.5703125" style="410" customWidth="1"/>
    <col min="5079" max="5087" width="13.7109375" style="410" customWidth="1"/>
    <col min="5088" max="5332" width="9.140625" style="410"/>
    <col min="5333" max="5333" width="7.5703125" style="410" customWidth="1"/>
    <col min="5334" max="5334" width="30.5703125" style="410" customWidth="1"/>
    <col min="5335" max="5343" width="13.7109375" style="410" customWidth="1"/>
    <col min="5344" max="5588" width="9.140625" style="410"/>
    <col min="5589" max="5589" width="7.5703125" style="410" customWidth="1"/>
    <col min="5590" max="5590" width="30.5703125" style="410" customWidth="1"/>
    <col min="5591" max="5599" width="13.7109375" style="410" customWidth="1"/>
    <col min="5600" max="5844" width="9.140625" style="410"/>
    <col min="5845" max="5845" width="7.5703125" style="410" customWidth="1"/>
    <col min="5846" max="5846" width="30.5703125" style="410" customWidth="1"/>
    <col min="5847" max="5855" width="13.7109375" style="410" customWidth="1"/>
    <col min="5856" max="6100" width="9.140625" style="410"/>
    <col min="6101" max="6101" width="7.5703125" style="410" customWidth="1"/>
    <col min="6102" max="6102" width="30.5703125" style="410" customWidth="1"/>
    <col min="6103" max="6111" width="13.7109375" style="410" customWidth="1"/>
    <col min="6112" max="6356" width="9.140625" style="410"/>
    <col min="6357" max="6357" width="7.5703125" style="410" customWidth="1"/>
    <col min="6358" max="6358" width="30.5703125" style="410" customWidth="1"/>
    <col min="6359" max="6367" width="13.7109375" style="410" customWidth="1"/>
    <col min="6368" max="6612" width="9.140625" style="410"/>
    <col min="6613" max="6613" width="7.5703125" style="410" customWidth="1"/>
    <col min="6614" max="6614" width="30.5703125" style="410" customWidth="1"/>
    <col min="6615" max="6623" width="13.7109375" style="410" customWidth="1"/>
    <col min="6624" max="6868" width="9.140625" style="410"/>
    <col min="6869" max="6869" width="7.5703125" style="410" customWidth="1"/>
    <col min="6870" max="6870" width="30.5703125" style="410" customWidth="1"/>
    <col min="6871" max="6879" width="13.7109375" style="410" customWidth="1"/>
    <col min="6880" max="7124" width="9.140625" style="410"/>
    <col min="7125" max="7125" width="7.5703125" style="410" customWidth="1"/>
    <col min="7126" max="7126" width="30.5703125" style="410" customWidth="1"/>
    <col min="7127" max="7135" width="13.7109375" style="410" customWidth="1"/>
    <col min="7136" max="7380" width="9.140625" style="410"/>
    <col min="7381" max="7381" width="7.5703125" style="410" customWidth="1"/>
    <col min="7382" max="7382" width="30.5703125" style="410" customWidth="1"/>
    <col min="7383" max="7391" width="13.7109375" style="410" customWidth="1"/>
    <col min="7392" max="7636" width="9.140625" style="410"/>
    <col min="7637" max="7637" width="7.5703125" style="410" customWidth="1"/>
    <col min="7638" max="7638" width="30.5703125" style="410" customWidth="1"/>
    <col min="7639" max="7647" width="13.7109375" style="410" customWidth="1"/>
    <col min="7648" max="7892" width="9.140625" style="410"/>
    <col min="7893" max="7893" width="7.5703125" style="410" customWidth="1"/>
    <col min="7894" max="7894" width="30.5703125" style="410" customWidth="1"/>
    <col min="7895" max="7903" width="13.7109375" style="410" customWidth="1"/>
    <col min="7904" max="8148" width="9.140625" style="410"/>
    <col min="8149" max="8149" width="7.5703125" style="410" customWidth="1"/>
    <col min="8150" max="8150" width="30.5703125" style="410" customWidth="1"/>
    <col min="8151" max="8159" width="13.7109375" style="410" customWidth="1"/>
    <col min="8160" max="8404" width="9.140625" style="410"/>
    <col min="8405" max="8405" width="7.5703125" style="410" customWidth="1"/>
    <col min="8406" max="8406" width="30.5703125" style="410" customWidth="1"/>
    <col min="8407" max="8415" width="13.7109375" style="410" customWidth="1"/>
    <col min="8416" max="8660" width="9.140625" style="410"/>
    <col min="8661" max="8661" width="7.5703125" style="410" customWidth="1"/>
    <col min="8662" max="8662" width="30.5703125" style="410" customWidth="1"/>
    <col min="8663" max="8671" width="13.7109375" style="410" customWidth="1"/>
    <col min="8672" max="8916" width="9.140625" style="410"/>
    <col min="8917" max="8917" width="7.5703125" style="410" customWidth="1"/>
    <col min="8918" max="8918" width="30.5703125" style="410" customWidth="1"/>
    <col min="8919" max="8927" width="13.7109375" style="410" customWidth="1"/>
    <col min="8928" max="9172" width="9.140625" style="410"/>
    <col min="9173" max="9173" width="7.5703125" style="410" customWidth="1"/>
    <col min="9174" max="9174" width="30.5703125" style="410" customWidth="1"/>
    <col min="9175" max="9183" width="13.7109375" style="410" customWidth="1"/>
    <col min="9184" max="9428" width="9.140625" style="410"/>
    <col min="9429" max="9429" width="7.5703125" style="410" customWidth="1"/>
    <col min="9430" max="9430" width="30.5703125" style="410" customWidth="1"/>
    <col min="9431" max="9439" width="13.7109375" style="410" customWidth="1"/>
    <col min="9440" max="9684" width="9.140625" style="410"/>
    <col min="9685" max="9685" width="7.5703125" style="410" customWidth="1"/>
    <col min="9686" max="9686" width="30.5703125" style="410" customWidth="1"/>
    <col min="9687" max="9695" width="13.7109375" style="410" customWidth="1"/>
    <col min="9696" max="9940" width="9.140625" style="410"/>
    <col min="9941" max="9941" width="7.5703125" style="410" customWidth="1"/>
    <col min="9942" max="9942" width="30.5703125" style="410" customWidth="1"/>
    <col min="9943" max="9951" width="13.7109375" style="410" customWidth="1"/>
    <col min="9952" max="10196" width="9.140625" style="410"/>
    <col min="10197" max="10197" width="7.5703125" style="410" customWidth="1"/>
    <col min="10198" max="10198" width="30.5703125" style="410" customWidth="1"/>
    <col min="10199" max="10207" width="13.7109375" style="410" customWidth="1"/>
    <col min="10208" max="10452" width="9.140625" style="410"/>
    <col min="10453" max="10453" width="7.5703125" style="410" customWidth="1"/>
    <col min="10454" max="10454" width="30.5703125" style="410" customWidth="1"/>
    <col min="10455" max="10463" width="13.7109375" style="410" customWidth="1"/>
    <col min="10464" max="10708" width="9.140625" style="410"/>
    <col min="10709" max="10709" width="7.5703125" style="410" customWidth="1"/>
    <col min="10710" max="10710" width="30.5703125" style="410" customWidth="1"/>
    <col min="10711" max="10719" width="13.7109375" style="410" customWidth="1"/>
    <col min="10720" max="10964" width="9.140625" style="410"/>
    <col min="10965" max="10965" width="7.5703125" style="410" customWidth="1"/>
    <col min="10966" max="10966" width="30.5703125" style="410" customWidth="1"/>
    <col min="10967" max="10975" width="13.7109375" style="410" customWidth="1"/>
    <col min="10976" max="11220" width="9.140625" style="410"/>
    <col min="11221" max="11221" width="7.5703125" style="410" customWidth="1"/>
    <col min="11222" max="11222" width="30.5703125" style="410" customWidth="1"/>
    <col min="11223" max="11231" width="13.7109375" style="410" customWidth="1"/>
    <col min="11232" max="11476" width="9.140625" style="410"/>
    <col min="11477" max="11477" width="7.5703125" style="410" customWidth="1"/>
    <col min="11478" max="11478" width="30.5703125" style="410" customWidth="1"/>
    <col min="11479" max="11487" width="13.7109375" style="410" customWidth="1"/>
    <col min="11488" max="11732" width="9.140625" style="410"/>
    <col min="11733" max="11733" width="7.5703125" style="410" customWidth="1"/>
    <col min="11734" max="11734" width="30.5703125" style="410" customWidth="1"/>
    <col min="11735" max="11743" width="13.7109375" style="410" customWidth="1"/>
    <col min="11744" max="11988" width="9.140625" style="410"/>
    <col min="11989" max="11989" width="7.5703125" style="410" customWidth="1"/>
    <col min="11990" max="11990" width="30.5703125" style="410" customWidth="1"/>
    <col min="11991" max="11999" width="13.7109375" style="410" customWidth="1"/>
    <col min="12000" max="12244" width="9.140625" style="410"/>
    <col min="12245" max="12245" width="7.5703125" style="410" customWidth="1"/>
    <col min="12246" max="12246" width="30.5703125" style="410" customWidth="1"/>
    <col min="12247" max="12255" width="13.7109375" style="410" customWidth="1"/>
    <col min="12256" max="12500" width="9.140625" style="410"/>
    <col min="12501" max="12501" width="7.5703125" style="410" customWidth="1"/>
    <col min="12502" max="12502" width="30.5703125" style="410" customWidth="1"/>
    <col min="12503" max="12511" width="13.7109375" style="410" customWidth="1"/>
    <col min="12512" max="12756" width="9.140625" style="410"/>
    <col min="12757" max="12757" width="7.5703125" style="410" customWidth="1"/>
    <col min="12758" max="12758" width="30.5703125" style="410" customWidth="1"/>
    <col min="12759" max="12767" width="13.7109375" style="410" customWidth="1"/>
    <col min="12768" max="13012" width="9.140625" style="410"/>
    <col min="13013" max="13013" width="7.5703125" style="410" customWidth="1"/>
    <col min="13014" max="13014" width="30.5703125" style="410" customWidth="1"/>
    <col min="13015" max="13023" width="13.7109375" style="410" customWidth="1"/>
    <col min="13024" max="13268" width="9.140625" style="410"/>
    <col min="13269" max="13269" width="7.5703125" style="410" customWidth="1"/>
    <col min="13270" max="13270" width="30.5703125" style="410" customWidth="1"/>
    <col min="13271" max="13279" width="13.7109375" style="410" customWidth="1"/>
    <col min="13280" max="13524" width="9.140625" style="410"/>
    <col min="13525" max="13525" width="7.5703125" style="410" customWidth="1"/>
    <col min="13526" max="13526" width="30.5703125" style="410" customWidth="1"/>
    <col min="13527" max="13535" width="13.7109375" style="410" customWidth="1"/>
    <col min="13536" max="13780" width="9.140625" style="410"/>
    <col min="13781" max="13781" width="7.5703125" style="410" customWidth="1"/>
    <col min="13782" max="13782" width="30.5703125" style="410" customWidth="1"/>
    <col min="13783" max="13791" width="13.7109375" style="410" customWidth="1"/>
    <col min="13792" max="14036" width="9.140625" style="410"/>
    <col min="14037" max="14037" width="7.5703125" style="410" customWidth="1"/>
    <col min="14038" max="14038" width="30.5703125" style="410" customWidth="1"/>
    <col min="14039" max="14047" width="13.7109375" style="410" customWidth="1"/>
    <col min="14048" max="14292" width="9.140625" style="410"/>
    <col min="14293" max="14293" width="7.5703125" style="410" customWidth="1"/>
    <col min="14294" max="14294" width="30.5703125" style="410" customWidth="1"/>
    <col min="14295" max="14303" width="13.7109375" style="410" customWidth="1"/>
    <col min="14304" max="14548" width="9.140625" style="410"/>
    <col min="14549" max="14549" width="7.5703125" style="410" customWidth="1"/>
    <col min="14550" max="14550" width="30.5703125" style="410" customWidth="1"/>
    <col min="14551" max="14559" width="13.7109375" style="410" customWidth="1"/>
    <col min="14560" max="14804" width="9.140625" style="410"/>
    <col min="14805" max="14805" width="7.5703125" style="410" customWidth="1"/>
    <col min="14806" max="14806" width="30.5703125" style="410" customWidth="1"/>
    <col min="14807" max="14815" width="13.7109375" style="410" customWidth="1"/>
    <col min="14816" max="15060" width="9.140625" style="410"/>
    <col min="15061" max="15061" width="7.5703125" style="410" customWidth="1"/>
    <col min="15062" max="15062" width="30.5703125" style="410" customWidth="1"/>
    <col min="15063" max="15071" width="13.7109375" style="410" customWidth="1"/>
    <col min="15072" max="15316" width="9.140625" style="410"/>
    <col min="15317" max="15317" width="7.5703125" style="410" customWidth="1"/>
    <col min="15318" max="15318" width="30.5703125" style="410" customWidth="1"/>
    <col min="15319" max="15327" width="13.7109375" style="410" customWidth="1"/>
    <col min="15328" max="15572" width="9.140625" style="410"/>
    <col min="15573" max="15573" width="7.5703125" style="410" customWidth="1"/>
    <col min="15574" max="15574" width="30.5703125" style="410" customWidth="1"/>
    <col min="15575" max="15583" width="13.7109375" style="410" customWidth="1"/>
    <col min="15584" max="15828" width="9.140625" style="410"/>
    <col min="15829" max="15829" width="7.5703125" style="410" customWidth="1"/>
    <col min="15830" max="15830" width="30.5703125" style="410" customWidth="1"/>
    <col min="15831" max="15839" width="13.7109375" style="410" customWidth="1"/>
    <col min="15840" max="16084" width="9.140625" style="410"/>
    <col min="16085" max="16085" width="7.5703125" style="410" customWidth="1"/>
    <col min="16086" max="16086" width="30.5703125" style="410" customWidth="1"/>
    <col min="16087" max="16095" width="13.7109375" style="410" customWidth="1"/>
    <col min="16096" max="16340" width="9.140625" style="410"/>
    <col min="16341" max="16375" width="9.140625" style="410" customWidth="1"/>
    <col min="16376" max="16384" width="9.140625" style="410"/>
  </cols>
  <sheetData>
    <row r="1" spans="1:25" ht="12.75" customHeight="1" x14ac:dyDescent="0.25">
      <c r="A1" s="409" t="s">
        <v>6</v>
      </c>
    </row>
    <row r="2" spans="1:25" ht="12.75" customHeight="1" x14ac:dyDescent="0.25">
      <c r="A2" s="411" t="s">
        <v>394</v>
      </c>
    </row>
    <row r="3" spans="1:25" ht="12.75" customHeight="1" x14ac:dyDescent="0.25">
      <c r="A3" s="412" t="s">
        <v>7</v>
      </c>
    </row>
    <row r="4" spans="1:25" ht="12.75" customHeight="1" x14ac:dyDescent="0.25">
      <c r="A4" s="412"/>
      <c r="C4" s="413"/>
      <c r="D4" s="413"/>
      <c r="E4" s="413"/>
      <c r="F4" s="413"/>
      <c r="G4" s="413"/>
    </row>
    <row r="5" spans="1:25" s="169" customFormat="1" ht="33.75" x14ac:dyDescent="0.25">
      <c r="A5" s="281" t="s">
        <v>13</v>
      </c>
      <c r="B5" s="120" t="s">
        <v>21</v>
      </c>
      <c r="C5" s="120" t="s">
        <v>306</v>
      </c>
      <c r="D5" s="120" t="s">
        <v>23</v>
      </c>
      <c r="E5" s="120" t="s">
        <v>24</v>
      </c>
      <c r="F5" s="120" t="s">
        <v>25</v>
      </c>
      <c r="G5" s="120" t="s">
        <v>216</v>
      </c>
      <c r="H5" s="184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5" s="415" customFormat="1" ht="12.75" customHeight="1" x14ac:dyDescent="0.25">
      <c r="A6" s="282">
        <v>1</v>
      </c>
      <c r="B6" s="283">
        <v>2</v>
      </c>
      <c r="C6" s="283">
        <v>3</v>
      </c>
      <c r="D6" s="283">
        <v>4</v>
      </c>
      <c r="E6" s="283">
        <v>5</v>
      </c>
      <c r="F6" s="283">
        <v>6</v>
      </c>
      <c r="G6" s="283">
        <v>7</v>
      </c>
      <c r="H6" s="414"/>
    </row>
    <row r="7" spans="1:25" s="412" customFormat="1" ht="12.75" customHeight="1" x14ac:dyDescent="0.25">
      <c r="A7" s="284">
        <v>1</v>
      </c>
      <c r="B7" s="285" t="s">
        <v>271</v>
      </c>
      <c r="C7" s="286">
        <v>2108099751.1099999</v>
      </c>
      <c r="D7" s="287">
        <v>9.0426564770523563E-2</v>
      </c>
      <c r="E7" s="286">
        <v>286341176.80000001</v>
      </c>
      <c r="F7" s="287">
        <v>9.5170262149269311E-2</v>
      </c>
      <c r="G7" s="286">
        <v>4458794.2</v>
      </c>
      <c r="H7" s="416"/>
      <c r="I7" s="417"/>
      <c r="J7" s="417"/>
      <c r="K7" s="417"/>
      <c r="L7" s="417"/>
      <c r="M7" s="417"/>
    </row>
    <row r="8" spans="1:25" s="412" customFormat="1" ht="12.75" customHeight="1" x14ac:dyDescent="0.25">
      <c r="A8" s="288">
        <v>2</v>
      </c>
      <c r="B8" s="289" t="s">
        <v>272</v>
      </c>
      <c r="C8" s="290">
        <v>3767254100.0500002</v>
      </c>
      <c r="D8" s="287">
        <v>0.16159569617415903</v>
      </c>
      <c r="E8" s="290">
        <v>514577564.38</v>
      </c>
      <c r="F8" s="287">
        <v>0.17102842925166431</v>
      </c>
      <c r="G8" s="290">
        <v>64281496.07</v>
      </c>
      <c r="H8" s="416"/>
      <c r="I8" s="417"/>
      <c r="J8" s="417"/>
      <c r="K8" s="417"/>
      <c r="L8" s="417"/>
      <c r="M8" s="417"/>
    </row>
    <row r="9" spans="1:25" s="412" customFormat="1" ht="12.75" customHeight="1" x14ac:dyDescent="0.25">
      <c r="A9" s="288">
        <v>3</v>
      </c>
      <c r="B9" s="289" t="s">
        <v>273</v>
      </c>
      <c r="C9" s="290">
        <v>3215834849.8800001</v>
      </c>
      <c r="D9" s="287">
        <v>0.13794266527988744</v>
      </c>
      <c r="E9" s="290">
        <v>564731192.76999998</v>
      </c>
      <c r="F9" s="287">
        <v>0.18769782348603675</v>
      </c>
      <c r="G9" s="290">
        <v>36209878.810000002</v>
      </c>
      <c r="H9" s="416"/>
      <c r="I9" s="417"/>
      <c r="J9" s="417"/>
      <c r="K9" s="417"/>
      <c r="L9" s="417"/>
      <c r="M9" s="417"/>
    </row>
    <row r="10" spans="1:25" s="412" customFormat="1" ht="12.75" customHeight="1" x14ac:dyDescent="0.25">
      <c r="A10" s="288">
        <v>4</v>
      </c>
      <c r="B10" s="289" t="s">
        <v>274</v>
      </c>
      <c r="C10" s="290">
        <v>61838769.600000001</v>
      </c>
      <c r="D10" s="287">
        <v>2.6525630495518719E-3</v>
      </c>
      <c r="E10" s="290">
        <v>770384.77</v>
      </c>
      <c r="F10" s="287">
        <v>2.5605021721313449E-4</v>
      </c>
      <c r="G10" s="290">
        <v>-3861871.27</v>
      </c>
      <c r="H10" s="416"/>
      <c r="I10" s="417"/>
      <c r="J10" s="417"/>
      <c r="K10" s="417"/>
      <c r="L10" s="417"/>
      <c r="M10" s="417"/>
    </row>
    <row r="11" spans="1:25" s="412" customFormat="1" ht="12.75" customHeight="1" x14ac:dyDescent="0.25">
      <c r="A11" s="288">
        <v>5</v>
      </c>
      <c r="B11" s="289" t="s">
        <v>275</v>
      </c>
      <c r="C11" s="290">
        <v>1525990900.25</v>
      </c>
      <c r="D11" s="287">
        <v>6.5457108900102479E-2</v>
      </c>
      <c r="E11" s="290">
        <v>334178670.88</v>
      </c>
      <c r="F11" s="287">
        <v>0.11106985054600778</v>
      </c>
      <c r="G11" s="290">
        <v>3342233.88</v>
      </c>
      <c r="H11" s="416"/>
      <c r="I11" s="417"/>
      <c r="J11" s="417"/>
      <c r="K11" s="417"/>
      <c r="L11" s="417"/>
      <c r="M11" s="417"/>
    </row>
    <row r="12" spans="1:25" s="412" customFormat="1" ht="12.75" customHeight="1" x14ac:dyDescent="0.25">
      <c r="A12" s="288">
        <v>6</v>
      </c>
      <c r="B12" s="289" t="s">
        <v>276</v>
      </c>
      <c r="C12" s="290">
        <v>3126499454.6300001</v>
      </c>
      <c r="D12" s="287">
        <v>0.13411063935197731</v>
      </c>
      <c r="E12" s="290">
        <v>289701810.60000002</v>
      </c>
      <c r="F12" s="287">
        <v>9.628722479958729E-2</v>
      </c>
      <c r="G12" s="290">
        <v>14574887.289999999</v>
      </c>
      <c r="H12" s="416"/>
      <c r="I12" s="417"/>
      <c r="J12" s="417"/>
      <c r="K12" s="417"/>
      <c r="L12" s="417"/>
      <c r="M12" s="417"/>
    </row>
    <row r="13" spans="1:25" s="412" customFormat="1" ht="12.75" customHeight="1" x14ac:dyDescent="0.25">
      <c r="A13" s="288">
        <v>7</v>
      </c>
      <c r="B13" s="289" t="s">
        <v>277</v>
      </c>
      <c r="C13" s="290">
        <v>2571232919.23</v>
      </c>
      <c r="D13" s="287">
        <v>0.11029257984041278</v>
      </c>
      <c r="E13" s="290">
        <v>252558344.66999999</v>
      </c>
      <c r="F13" s="287">
        <v>8.3941974880608269E-2</v>
      </c>
      <c r="G13" s="290">
        <v>20574053.100000001</v>
      </c>
      <c r="H13" s="416"/>
      <c r="I13" s="417"/>
      <c r="J13" s="417"/>
      <c r="K13" s="417"/>
      <c r="L13" s="417"/>
      <c r="M13" s="417"/>
    </row>
    <row r="14" spans="1:25" s="412" customFormat="1" ht="12.75" customHeight="1" x14ac:dyDescent="0.25">
      <c r="A14" s="288">
        <v>8</v>
      </c>
      <c r="B14" s="289" t="s">
        <v>278</v>
      </c>
      <c r="C14" s="290">
        <v>166868394.00999999</v>
      </c>
      <c r="D14" s="287">
        <v>7.1577901525548609E-3</v>
      </c>
      <c r="E14" s="290">
        <v>43384127.149999999</v>
      </c>
      <c r="F14" s="287">
        <v>1.4419437679641232E-2</v>
      </c>
      <c r="G14" s="290">
        <v>2133143.89</v>
      </c>
      <c r="H14" s="416"/>
      <c r="I14" s="417"/>
      <c r="J14" s="417"/>
      <c r="K14" s="417"/>
      <c r="L14" s="417"/>
      <c r="M14" s="417"/>
    </row>
    <row r="15" spans="1:25" s="412" customFormat="1" ht="12.75" customHeight="1" x14ac:dyDescent="0.25">
      <c r="A15" s="288">
        <v>9</v>
      </c>
      <c r="B15" s="289" t="s">
        <v>279</v>
      </c>
      <c r="C15" s="290">
        <v>613436841.16999996</v>
      </c>
      <c r="D15" s="287">
        <v>2.6313264456047043E-2</v>
      </c>
      <c r="E15" s="290">
        <v>57310450.359999999</v>
      </c>
      <c r="F15" s="287">
        <v>1.9048083288641025E-2</v>
      </c>
      <c r="G15" s="290">
        <v>10970214.34</v>
      </c>
      <c r="H15" s="416"/>
      <c r="I15" s="417"/>
      <c r="J15" s="417"/>
      <c r="K15" s="417"/>
      <c r="L15" s="417"/>
      <c r="M15" s="417"/>
    </row>
    <row r="16" spans="1:25" s="412" customFormat="1" ht="12.75" customHeight="1" x14ac:dyDescent="0.25">
      <c r="A16" s="288">
        <v>10</v>
      </c>
      <c r="B16" s="289" t="s">
        <v>280</v>
      </c>
      <c r="C16" s="290">
        <v>2540522878.0500002</v>
      </c>
      <c r="D16" s="287">
        <v>0.1089752780730716</v>
      </c>
      <c r="E16" s="290">
        <v>201582486.87</v>
      </c>
      <c r="F16" s="287">
        <v>6.6999298998898088E-2</v>
      </c>
      <c r="G16" s="290">
        <v>8259498.2699999996</v>
      </c>
      <c r="H16" s="416"/>
      <c r="I16" s="417"/>
      <c r="J16" s="417"/>
      <c r="K16" s="417"/>
      <c r="L16" s="417"/>
      <c r="M16" s="417"/>
    </row>
    <row r="17" spans="1:13" s="412" customFormat="1" ht="12.75" customHeight="1" x14ac:dyDescent="0.25">
      <c r="A17" s="288">
        <v>11</v>
      </c>
      <c r="B17" s="289" t="s">
        <v>281</v>
      </c>
      <c r="C17" s="290">
        <v>3474498612.4099998</v>
      </c>
      <c r="D17" s="287">
        <v>0.14903800147728063</v>
      </c>
      <c r="E17" s="290">
        <v>422863030.68000001</v>
      </c>
      <c r="F17" s="287">
        <v>0.14054557550121136</v>
      </c>
      <c r="G17" s="290">
        <v>23846301.359999999</v>
      </c>
      <c r="H17" s="416"/>
      <c r="I17" s="417"/>
      <c r="J17" s="417"/>
      <c r="K17" s="417"/>
      <c r="L17" s="417"/>
      <c r="M17" s="417"/>
    </row>
    <row r="18" spans="1:13" s="412" customFormat="1" ht="12.75" customHeight="1" x14ac:dyDescent="0.25">
      <c r="A18" s="288">
        <v>12</v>
      </c>
      <c r="B18" s="289" t="s">
        <v>282</v>
      </c>
      <c r="C18" s="290">
        <v>140759376.38999999</v>
      </c>
      <c r="D18" s="287">
        <v>6.0378484744314535E-3</v>
      </c>
      <c r="E18" s="290">
        <v>40726073.350000001</v>
      </c>
      <c r="F18" s="287">
        <v>1.353598920122155E-2</v>
      </c>
      <c r="G18" s="290">
        <v>-1632065.35</v>
      </c>
      <c r="H18" s="416"/>
      <c r="I18" s="417"/>
      <c r="J18" s="417"/>
      <c r="K18" s="417"/>
      <c r="L18" s="417"/>
      <c r="M18" s="417"/>
    </row>
    <row r="19" spans="1:13" s="420" customFormat="1" ht="15" customHeight="1" x14ac:dyDescent="0.25">
      <c r="A19" s="346"/>
      <c r="B19" s="347" t="s">
        <v>26</v>
      </c>
      <c r="C19" s="418">
        <v>23312836846.779999</v>
      </c>
      <c r="D19" s="419">
        <v>1</v>
      </c>
      <c r="E19" s="418">
        <v>3008725313.2799997</v>
      </c>
      <c r="F19" s="419">
        <v>1</v>
      </c>
      <c r="G19" s="418">
        <v>183156564.59</v>
      </c>
      <c r="I19" s="417"/>
      <c r="J19" s="417"/>
      <c r="K19" s="417"/>
      <c r="L19" s="417"/>
      <c r="M19" s="417"/>
    </row>
    <row r="20" spans="1:13" s="412" customFormat="1" ht="15" customHeight="1" x14ac:dyDescent="0.25">
      <c r="A20" s="421"/>
    </row>
    <row r="21" spans="1:13" s="412" customFormat="1" ht="12.75" customHeight="1" x14ac:dyDescent="0.25">
      <c r="E21" s="422"/>
    </row>
    <row r="22" spans="1:13" s="412" customFormat="1" ht="12.75" customHeight="1" x14ac:dyDescent="0.25">
      <c r="A22" s="483" t="s">
        <v>9</v>
      </c>
      <c r="B22" s="483"/>
      <c r="C22" s="483"/>
      <c r="D22" s="483"/>
      <c r="E22" s="483"/>
      <c r="F22" s="483"/>
      <c r="G22" s="483"/>
    </row>
    <row r="23" spans="1:13" s="412" customFormat="1" ht="12.75" customHeight="1" x14ac:dyDescent="0.25">
      <c r="A23" s="423"/>
      <c r="B23" s="424" t="s">
        <v>283</v>
      </c>
      <c r="C23" s="425"/>
      <c r="D23" s="425"/>
      <c r="E23" s="425"/>
      <c r="F23" s="425"/>
      <c r="G23" s="425"/>
    </row>
    <row r="24" spans="1:13" s="412" customFormat="1" ht="11.25" x14ac:dyDescent="0.25">
      <c r="A24" s="423"/>
      <c r="B24" s="484" t="s">
        <v>284</v>
      </c>
      <c r="C24" s="484"/>
      <c r="D24" s="484"/>
      <c r="E24" s="484"/>
      <c r="F24" s="484"/>
      <c r="G24" s="484"/>
    </row>
    <row r="25" spans="1:13" s="412" customFormat="1" ht="11.25" x14ac:dyDescent="0.25">
      <c r="B25" s="426"/>
      <c r="C25" s="426"/>
      <c r="D25" s="426"/>
      <c r="E25" s="426"/>
      <c r="F25" s="426"/>
      <c r="G25" s="426"/>
    </row>
    <row r="26" spans="1:13" ht="33.75" customHeight="1" x14ac:dyDescent="0.25">
      <c r="B26" s="485" t="s">
        <v>395</v>
      </c>
      <c r="C26" s="486"/>
      <c r="D26" s="486"/>
      <c r="E26" s="486"/>
      <c r="F26" s="486"/>
      <c r="G26" s="486"/>
      <c r="H26" s="486"/>
      <c r="I26" s="486"/>
    </row>
    <row r="27" spans="1:13" ht="15" x14ac:dyDescent="0.25">
      <c r="B27" s="427"/>
      <c r="C27" s="413"/>
    </row>
    <row r="28" spans="1:13" ht="15" x14ac:dyDescent="0.25">
      <c r="B28" s="427"/>
    </row>
    <row r="29" spans="1:13" ht="15" x14ac:dyDescent="0.25"/>
    <row r="30" spans="1:13" ht="15" x14ac:dyDescent="0.25">
      <c r="E30" s="428"/>
      <c r="F30" s="429"/>
    </row>
    <row r="31" spans="1:13" ht="15" x14ac:dyDescent="0.25"/>
    <row r="32" spans="1:13" ht="15" x14ac:dyDescent="0.25">
      <c r="E32" s="428">
        <f>+E30*1000</f>
        <v>0</v>
      </c>
      <c r="F32" s="429"/>
    </row>
    <row r="33" ht="15" x14ac:dyDescent="0.25"/>
    <row r="34" ht="14.25" customHeight="1" x14ac:dyDescent="0.25"/>
  </sheetData>
  <mergeCells count="3">
    <mergeCell ref="A22:G22"/>
    <mergeCell ref="B24:G24"/>
    <mergeCell ref="B26:I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435" customWidth="1"/>
    <col min="2" max="2" width="33.140625" style="435" customWidth="1"/>
    <col min="3" max="3" width="11.7109375" style="435" bestFit="1" customWidth="1"/>
    <col min="4" max="4" width="9.140625" style="435" customWidth="1"/>
    <col min="5" max="5" width="13.7109375" style="435" customWidth="1"/>
    <col min="6" max="6" width="9.140625" style="435" customWidth="1"/>
    <col min="7" max="7" width="12.85546875" style="435" customWidth="1"/>
    <col min="8" max="236" width="9.140625" style="435"/>
    <col min="237" max="237" width="7.5703125" style="435" customWidth="1"/>
    <col min="238" max="238" width="31.85546875" style="435" customWidth="1"/>
    <col min="239" max="239" width="15.42578125" style="435" customWidth="1"/>
    <col min="240" max="247" width="13.7109375" style="435" customWidth="1"/>
    <col min="248" max="248" width="10.140625" style="435" bestFit="1" customWidth="1"/>
    <col min="249" max="492" width="9.140625" style="435"/>
    <col min="493" max="493" width="7.5703125" style="435" customWidth="1"/>
    <col min="494" max="494" width="31.85546875" style="435" customWidth="1"/>
    <col min="495" max="495" width="15.42578125" style="435" customWidth="1"/>
    <col min="496" max="503" width="13.7109375" style="435" customWidth="1"/>
    <col min="504" max="504" width="10.140625" style="435" bestFit="1" customWidth="1"/>
    <col min="505" max="748" width="9.140625" style="435"/>
    <col min="749" max="749" width="7.5703125" style="435" customWidth="1"/>
    <col min="750" max="750" width="31.85546875" style="435" customWidth="1"/>
    <col min="751" max="751" width="15.42578125" style="435" customWidth="1"/>
    <col min="752" max="759" width="13.7109375" style="435" customWidth="1"/>
    <col min="760" max="760" width="10.140625" style="435" bestFit="1" customWidth="1"/>
    <col min="761" max="1004" width="9.140625" style="435"/>
    <col min="1005" max="1005" width="7.5703125" style="435" customWidth="1"/>
    <col min="1006" max="1006" width="31.85546875" style="435" customWidth="1"/>
    <col min="1007" max="1007" width="15.42578125" style="435" customWidth="1"/>
    <col min="1008" max="1015" width="13.7109375" style="435" customWidth="1"/>
    <col min="1016" max="1016" width="10.140625" style="435" bestFit="1" customWidth="1"/>
    <col min="1017" max="1260" width="9.140625" style="435"/>
    <col min="1261" max="1261" width="7.5703125" style="435" customWidth="1"/>
    <col min="1262" max="1262" width="31.85546875" style="435" customWidth="1"/>
    <col min="1263" max="1263" width="15.42578125" style="435" customWidth="1"/>
    <col min="1264" max="1271" width="13.7109375" style="435" customWidth="1"/>
    <col min="1272" max="1272" width="10.140625" style="435" bestFit="1" customWidth="1"/>
    <col min="1273" max="1516" width="9.140625" style="435"/>
    <col min="1517" max="1517" width="7.5703125" style="435" customWidth="1"/>
    <col min="1518" max="1518" width="31.85546875" style="435" customWidth="1"/>
    <col min="1519" max="1519" width="15.42578125" style="435" customWidth="1"/>
    <col min="1520" max="1527" width="13.7109375" style="435" customWidth="1"/>
    <col min="1528" max="1528" width="10.140625" style="435" bestFit="1" customWidth="1"/>
    <col min="1529" max="1772" width="9.140625" style="435"/>
    <col min="1773" max="1773" width="7.5703125" style="435" customWidth="1"/>
    <col min="1774" max="1774" width="31.85546875" style="435" customWidth="1"/>
    <col min="1775" max="1775" width="15.42578125" style="435" customWidth="1"/>
    <col min="1776" max="1783" width="13.7109375" style="435" customWidth="1"/>
    <col min="1784" max="1784" width="10.140625" style="435" bestFit="1" customWidth="1"/>
    <col min="1785" max="2028" width="9.140625" style="435"/>
    <col min="2029" max="2029" width="7.5703125" style="435" customWidth="1"/>
    <col min="2030" max="2030" width="31.85546875" style="435" customWidth="1"/>
    <col min="2031" max="2031" width="15.42578125" style="435" customWidth="1"/>
    <col min="2032" max="2039" width="13.7109375" style="435" customWidth="1"/>
    <col min="2040" max="2040" width="10.140625" style="435" bestFit="1" customWidth="1"/>
    <col min="2041" max="2284" width="9.140625" style="435"/>
    <col min="2285" max="2285" width="7.5703125" style="435" customWidth="1"/>
    <col min="2286" max="2286" width="31.85546875" style="435" customWidth="1"/>
    <col min="2287" max="2287" width="15.42578125" style="435" customWidth="1"/>
    <col min="2288" max="2295" width="13.7109375" style="435" customWidth="1"/>
    <col min="2296" max="2296" width="10.140625" style="435" bestFit="1" customWidth="1"/>
    <col min="2297" max="2540" width="9.140625" style="435"/>
    <col min="2541" max="2541" width="7.5703125" style="435" customWidth="1"/>
    <col min="2542" max="2542" width="31.85546875" style="435" customWidth="1"/>
    <col min="2543" max="2543" width="15.42578125" style="435" customWidth="1"/>
    <col min="2544" max="2551" width="13.7109375" style="435" customWidth="1"/>
    <col min="2552" max="2552" width="10.140625" style="435" bestFit="1" customWidth="1"/>
    <col min="2553" max="2796" width="9.140625" style="435"/>
    <col min="2797" max="2797" width="7.5703125" style="435" customWidth="1"/>
    <col min="2798" max="2798" width="31.85546875" style="435" customWidth="1"/>
    <col min="2799" max="2799" width="15.42578125" style="435" customWidth="1"/>
    <col min="2800" max="2807" width="13.7109375" style="435" customWidth="1"/>
    <col min="2808" max="2808" width="10.140625" style="435" bestFit="1" customWidth="1"/>
    <col min="2809" max="3052" width="9.140625" style="435"/>
    <col min="3053" max="3053" width="7.5703125" style="435" customWidth="1"/>
    <col min="3054" max="3054" width="31.85546875" style="435" customWidth="1"/>
    <col min="3055" max="3055" width="15.42578125" style="435" customWidth="1"/>
    <col min="3056" max="3063" width="13.7109375" style="435" customWidth="1"/>
    <col min="3064" max="3064" width="10.140625" style="435" bestFit="1" customWidth="1"/>
    <col min="3065" max="3308" width="9.140625" style="435"/>
    <col min="3309" max="3309" width="7.5703125" style="435" customWidth="1"/>
    <col min="3310" max="3310" width="31.85546875" style="435" customWidth="1"/>
    <col min="3311" max="3311" width="15.42578125" style="435" customWidth="1"/>
    <col min="3312" max="3319" width="13.7109375" style="435" customWidth="1"/>
    <col min="3320" max="3320" width="10.140625" style="435" bestFit="1" customWidth="1"/>
    <col min="3321" max="3564" width="9.140625" style="435"/>
    <col min="3565" max="3565" width="7.5703125" style="435" customWidth="1"/>
    <col min="3566" max="3566" width="31.85546875" style="435" customWidth="1"/>
    <col min="3567" max="3567" width="15.42578125" style="435" customWidth="1"/>
    <col min="3568" max="3575" width="13.7109375" style="435" customWidth="1"/>
    <col min="3576" max="3576" width="10.140625" style="435" bestFit="1" customWidth="1"/>
    <col min="3577" max="3820" width="9.140625" style="435"/>
    <col min="3821" max="3821" width="7.5703125" style="435" customWidth="1"/>
    <col min="3822" max="3822" width="31.85546875" style="435" customWidth="1"/>
    <col min="3823" max="3823" width="15.42578125" style="435" customWidth="1"/>
    <col min="3824" max="3831" width="13.7109375" style="435" customWidth="1"/>
    <col min="3832" max="3832" width="10.140625" style="435" bestFit="1" customWidth="1"/>
    <col min="3833" max="4076" width="9.140625" style="435"/>
    <col min="4077" max="4077" width="7.5703125" style="435" customWidth="1"/>
    <col min="4078" max="4078" width="31.85546875" style="435" customWidth="1"/>
    <col min="4079" max="4079" width="15.42578125" style="435" customWidth="1"/>
    <col min="4080" max="4087" width="13.7109375" style="435" customWidth="1"/>
    <col min="4088" max="4088" width="10.140625" style="435" bestFit="1" customWidth="1"/>
    <col min="4089" max="4332" width="9.140625" style="435"/>
    <col min="4333" max="4333" width="7.5703125" style="435" customWidth="1"/>
    <col min="4334" max="4334" width="31.85546875" style="435" customWidth="1"/>
    <col min="4335" max="4335" width="15.42578125" style="435" customWidth="1"/>
    <col min="4336" max="4343" width="13.7109375" style="435" customWidth="1"/>
    <col min="4344" max="4344" width="10.140625" style="435" bestFit="1" customWidth="1"/>
    <col min="4345" max="4588" width="9.140625" style="435"/>
    <col min="4589" max="4589" width="7.5703125" style="435" customWidth="1"/>
    <col min="4590" max="4590" width="31.85546875" style="435" customWidth="1"/>
    <col min="4591" max="4591" width="15.42578125" style="435" customWidth="1"/>
    <col min="4592" max="4599" width="13.7109375" style="435" customWidth="1"/>
    <col min="4600" max="4600" width="10.140625" style="435" bestFit="1" customWidth="1"/>
    <col min="4601" max="4844" width="9.140625" style="435"/>
    <col min="4845" max="4845" width="7.5703125" style="435" customWidth="1"/>
    <col min="4846" max="4846" width="31.85546875" style="435" customWidth="1"/>
    <col min="4847" max="4847" width="15.42578125" style="435" customWidth="1"/>
    <col min="4848" max="4855" width="13.7109375" style="435" customWidth="1"/>
    <col min="4856" max="4856" width="10.140625" style="435" bestFit="1" customWidth="1"/>
    <col min="4857" max="5100" width="9.140625" style="435"/>
    <col min="5101" max="5101" width="7.5703125" style="435" customWidth="1"/>
    <col min="5102" max="5102" width="31.85546875" style="435" customWidth="1"/>
    <col min="5103" max="5103" width="15.42578125" style="435" customWidth="1"/>
    <col min="5104" max="5111" width="13.7109375" style="435" customWidth="1"/>
    <col min="5112" max="5112" width="10.140625" style="435" bestFit="1" customWidth="1"/>
    <col min="5113" max="5356" width="9.140625" style="435"/>
    <col min="5357" max="5357" width="7.5703125" style="435" customWidth="1"/>
    <col min="5358" max="5358" width="31.85546875" style="435" customWidth="1"/>
    <col min="5359" max="5359" width="15.42578125" style="435" customWidth="1"/>
    <col min="5360" max="5367" width="13.7109375" style="435" customWidth="1"/>
    <col min="5368" max="5368" width="10.140625" style="435" bestFit="1" customWidth="1"/>
    <col min="5369" max="5612" width="9.140625" style="435"/>
    <col min="5613" max="5613" width="7.5703125" style="435" customWidth="1"/>
    <col min="5614" max="5614" width="31.85546875" style="435" customWidth="1"/>
    <col min="5615" max="5615" width="15.42578125" style="435" customWidth="1"/>
    <col min="5616" max="5623" width="13.7109375" style="435" customWidth="1"/>
    <col min="5624" max="5624" width="10.140625" style="435" bestFit="1" customWidth="1"/>
    <col min="5625" max="5868" width="9.140625" style="435"/>
    <col min="5869" max="5869" width="7.5703125" style="435" customWidth="1"/>
    <col min="5870" max="5870" width="31.85546875" style="435" customWidth="1"/>
    <col min="5871" max="5871" width="15.42578125" style="435" customWidth="1"/>
    <col min="5872" max="5879" width="13.7109375" style="435" customWidth="1"/>
    <col min="5880" max="5880" width="10.140625" style="435" bestFit="1" customWidth="1"/>
    <col min="5881" max="6124" width="9.140625" style="435"/>
    <col min="6125" max="6125" width="7.5703125" style="435" customWidth="1"/>
    <col min="6126" max="6126" width="31.85546875" style="435" customWidth="1"/>
    <col min="6127" max="6127" width="15.42578125" style="435" customWidth="1"/>
    <col min="6128" max="6135" width="13.7109375" style="435" customWidth="1"/>
    <col min="6136" max="6136" width="10.140625" style="435" bestFit="1" customWidth="1"/>
    <col min="6137" max="6380" width="9.140625" style="435"/>
    <col min="6381" max="6381" width="7.5703125" style="435" customWidth="1"/>
    <col min="6382" max="6382" width="31.85546875" style="435" customWidth="1"/>
    <col min="6383" max="6383" width="15.42578125" style="435" customWidth="1"/>
    <col min="6384" max="6391" width="13.7109375" style="435" customWidth="1"/>
    <col min="6392" max="6392" width="10.140625" style="435" bestFit="1" customWidth="1"/>
    <col min="6393" max="6636" width="9.140625" style="435"/>
    <col min="6637" max="6637" width="7.5703125" style="435" customWidth="1"/>
    <col min="6638" max="6638" width="31.85546875" style="435" customWidth="1"/>
    <col min="6639" max="6639" width="15.42578125" style="435" customWidth="1"/>
    <col min="6640" max="6647" width="13.7109375" style="435" customWidth="1"/>
    <col min="6648" max="6648" width="10.140625" style="435" bestFit="1" customWidth="1"/>
    <col min="6649" max="6892" width="9.140625" style="435"/>
    <col min="6893" max="6893" width="7.5703125" style="435" customWidth="1"/>
    <col min="6894" max="6894" width="31.85546875" style="435" customWidth="1"/>
    <col min="6895" max="6895" width="15.42578125" style="435" customWidth="1"/>
    <col min="6896" max="6903" width="13.7109375" style="435" customWidth="1"/>
    <col min="6904" max="6904" width="10.140625" style="435" bestFit="1" customWidth="1"/>
    <col min="6905" max="7148" width="9.140625" style="435"/>
    <col min="7149" max="7149" width="7.5703125" style="435" customWidth="1"/>
    <col min="7150" max="7150" width="31.85546875" style="435" customWidth="1"/>
    <col min="7151" max="7151" width="15.42578125" style="435" customWidth="1"/>
    <col min="7152" max="7159" width="13.7109375" style="435" customWidth="1"/>
    <col min="7160" max="7160" width="10.140625" style="435" bestFit="1" customWidth="1"/>
    <col min="7161" max="7404" width="9.140625" style="435"/>
    <col min="7405" max="7405" width="7.5703125" style="435" customWidth="1"/>
    <col min="7406" max="7406" width="31.85546875" style="435" customWidth="1"/>
    <col min="7407" max="7407" width="15.42578125" style="435" customWidth="1"/>
    <col min="7408" max="7415" width="13.7109375" style="435" customWidth="1"/>
    <col min="7416" max="7416" width="10.140625" style="435" bestFit="1" customWidth="1"/>
    <col min="7417" max="7660" width="9.140625" style="435"/>
    <col min="7661" max="7661" width="7.5703125" style="435" customWidth="1"/>
    <col min="7662" max="7662" width="31.85546875" style="435" customWidth="1"/>
    <col min="7663" max="7663" width="15.42578125" style="435" customWidth="1"/>
    <col min="7664" max="7671" width="13.7109375" style="435" customWidth="1"/>
    <col min="7672" max="7672" width="10.140625" style="435" bestFit="1" customWidth="1"/>
    <col min="7673" max="7916" width="9.140625" style="435"/>
    <col min="7917" max="7917" width="7.5703125" style="435" customWidth="1"/>
    <col min="7918" max="7918" width="31.85546875" style="435" customWidth="1"/>
    <col min="7919" max="7919" width="15.42578125" style="435" customWidth="1"/>
    <col min="7920" max="7927" width="13.7109375" style="435" customWidth="1"/>
    <col min="7928" max="7928" width="10.140625" style="435" bestFit="1" customWidth="1"/>
    <col min="7929" max="8172" width="9.140625" style="435"/>
    <col min="8173" max="8173" width="7.5703125" style="435" customWidth="1"/>
    <col min="8174" max="8174" width="31.85546875" style="435" customWidth="1"/>
    <col min="8175" max="8175" width="15.42578125" style="435" customWidth="1"/>
    <col min="8176" max="8183" width="13.7109375" style="435" customWidth="1"/>
    <col min="8184" max="8184" width="10.140625" style="435" bestFit="1" customWidth="1"/>
    <col min="8185" max="8428" width="9.140625" style="435"/>
    <col min="8429" max="8429" width="7.5703125" style="435" customWidth="1"/>
    <col min="8430" max="8430" width="31.85546875" style="435" customWidth="1"/>
    <col min="8431" max="8431" width="15.42578125" style="435" customWidth="1"/>
    <col min="8432" max="8439" width="13.7109375" style="435" customWidth="1"/>
    <col min="8440" max="8440" width="10.140625" style="435" bestFit="1" customWidth="1"/>
    <col min="8441" max="8684" width="9.140625" style="435"/>
    <col min="8685" max="8685" width="7.5703125" style="435" customWidth="1"/>
    <col min="8686" max="8686" width="31.85546875" style="435" customWidth="1"/>
    <col min="8687" max="8687" width="15.42578125" style="435" customWidth="1"/>
    <col min="8688" max="8695" width="13.7109375" style="435" customWidth="1"/>
    <col min="8696" max="8696" width="10.140625" style="435" bestFit="1" customWidth="1"/>
    <col min="8697" max="8940" width="9.140625" style="435"/>
    <col min="8941" max="8941" width="7.5703125" style="435" customWidth="1"/>
    <col min="8942" max="8942" width="31.85546875" style="435" customWidth="1"/>
    <col min="8943" max="8943" width="15.42578125" style="435" customWidth="1"/>
    <col min="8944" max="8951" width="13.7109375" style="435" customWidth="1"/>
    <col min="8952" max="8952" width="10.140625" style="435" bestFit="1" customWidth="1"/>
    <col min="8953" max="9196" width="9.140625" style="435"/>
    <col min="9197" max="9197" width="7.5703125" style="435" customWidth="1"/>
    <col min="9198" max="9198" width="31.85546875" style="435" customWidth="1"/>
    <col min="9199" max="9199" width="15.42578125" style="435" customWidth="1"/>
    <col min="9200" max="9207" width="13.7109375" style="435" customWidth="1"/>
    <col min="9208" max="9208" width="10.140625" style="435" bestFit="1" customWidth="1"/>
    <col min="9209" max="9452" width="9.140625" style="435"/>
    <col min="9453" max="9453" width="7.5703125" style="435" customWidth="1"/>
    <col min="9454" max="9454" width="31.85546875" style="435" customWidth="1"/>
    <col min="9455" max="9455" width="15.42578125" style="435" customWidth="1"/>
    <col min="9456" max="9463" width="13.7109375" style="435" customWidth="1"/>
    <col min="9464" max="9464" width="10.140625" style="435" bestFit="1" customWidth="1"/>
    <col min="9465" max="9708" width="9.140625" style="435"/>
    <col min="9709" max="9709" width="7.5703125" style="435" customWidth="1"/>
    <col min="9710" max="9710" width="31.85546875" style="435" customWidth="1"/>
    <col min="9711" max="9711" width="15.42578125" style="435" customWidth="1"/>
    <col min="9712" max="9719" width="13.7109375" style="435" customWidth="1"/>
    <col min="9720" max="9720" width="10.140625" style="435" bestFit="1" customWidth="1"/>
    <col min="9721" max="9964" width="9.140625" style="435"/>
    <col min="9965" max="9965" width="7.5703125" style="435" customWidth="1"/>
    <col min="9966" max="9966" width="31.85546875" style="435" customWidth="1"/>
    <col min="9967" max="9967" width="15.42578125" style="435" customWidth="1"/>
    <col min="9968" max="9975" width="13.7109375" style="435" customWidth="1"/>
    <col min="9976" max="9976" width="10.140625" style="435" bestFit="1" customWidth="1"/>
    <col min="9977" max="10220" width="9.140625" style="435"/>
    <col min="10221" max="10221" width="7.5703125" style="435" customWidth="1"/>
    <col min="10222" max="10222" width="31.85546875" style="435" customWidth="1"/>
    <col min="10223" max="10223" width="15.42578125" style="435" customWidth="1"/>
    <col min="10224" max="10231" width="13.7109375" style="435" customWidth="1"/>
    <col min="10232" max="10232" width="10.140625" style="435" bestFit="1" customWidth="1"/>
    <col min="10233" max="10476" width="9.140625" style="435"/>
    <col min="10477" max="10477" width="7.5703125" style="435" customWidth="1"/>
    <col min="10478" max="10478" width="31.85546875" style="435" customWidth="1"/>
    <col min="10479" max="10479" width="15.42578125" style="435" customWidth="1"/>
    <col min="10480" max="10487" width="13.7109375" style="435" customWidth="1"/>
    <col min="10488" max="10488" width="10.140625" style="435" bestFit="1" customWidth="1"/>
    <col min="10489" max="10732" width="9.140625" style="435"/>
    <col min="10733" max="10733" width="7.5703125" style="435" customWidth="1"/>
    <col min="10734" max="10734" width="31.85546875" style="435" customWidth="1"/>
    <col min="10735" max="10735" width="15.42578125" style="435" customWidth="1"/>
    <col min="10736" max="10743" width="13.7109375" style="435" customWidth="1"/>
    <col min="10744" max="10744" width="10.140625" style="435" bestFit="1" customWidth="1"/>
    <col min="10745" max="10988" width="9.140625" style="435"/>
    <col min="10989" max="10989" width="7.5703125" style="435" customWidth="1"/>
    <col min="10990" max="10990" width="31.85546875" style="435" customWidth="1"/>
    <col min="10991" max="10991" width="15.42578125" style="435" customWidth="1"/>
    <col min="10992" max="10999" width="13.7109375" style="435" customWidth="1"/>
    <col min="11000" max="11000" width="10.140625" style="435" bestFit="1" customWidth="1"/>
    <col min="11001" max="11244" width="9.140625" style="435"/>
    <col min="11245" max="11245" width="7.5703125" style="435" customWidth="1"/>
    <col min="11246" max="11246" width="31.85546875" style="435" customWidth="1"/>
    <col min="11247" max="11247" width="15.42578125" style="435" customWidth="1"/>
    <col min="11248" max="11255" width="13.7109375" style="435" customWidth="1"/>
    <col min="11256" max="11256" width="10.140625" style="435" bestFit="1" customWidth="1"/>
    <col min="11257" max="11500" width="9.140625" style="435"/>
    <col min="11501" max="11501" width="7.5703125" style="435" customWidth="1"/>
    <col min="11502" max="11502" width="31.85546875" style="435" customWidth="1"/>
    <col min="11503" max="11503" width="15.42578125" style="435" customWidth="1"/>
    <col min="11504" max="11511" width="13.7109375" style="435" customWidth="1"/>
    <col min="11512" max="11512" width="10.140625" style="435" bestFit="1" customWidth="1"/>
    <col min="11513" max="11756" width="9.140625" style="435"/>
    <col min="11757" max="11757" width="7.5703125" style="435" customWidth="1"/>
    <col min="11758" max="11758" width="31.85546875" style="435" customWidth="1"/>
    <col min="11759" max="11759" width="15.42578125" style="435" customWidth="1"/>
    <col min="11760" max="11767" width="13.7109375" style="435" customWidth="1"/>
    <col min="11768" max="11768" width="10.140625" style="435" bestFit="1" customWidth="1"/>
    <col min="11769" max="12012" width="9.140625" style="435"/>
    <col min="12013" max="12013" width="7.5703125" style="435" customWidth="1"/>
    <col min="12014" max="12014" width="31.85546875" style="435" customWidth="1"/>
    <col min="12015" max="12015" width="15.42578125" style="435" customWidth="1"/>
    <col min="12016" max="12023" width="13.7109375" style="435" customWidth="1"/>
    <col min="12024" max="12024" width="10.140625" style="435" bestFit="1" customWidth="1"/>
    <col min="12025" max="12268" width="9.140625" style="435"/>
    <col min="12269" max="12269" width="7.5703125" style="435" customWidth="1"/>
    <col min="12270" max="12270" width="31.85546875" style="435" customWidth="1"/>
    <col min="12271" max="12271" width="15.42578125" style="435" customWidth="1"/>
    <col min="12272" max="12279" width="13.7109375" style="435" customWidth="1"/>
    <col min="12280" max="12280" width="10.140625" style="435" bestFit="1" customWidth="1"/>
    <col min="12281" max="12524" width="9.140625" style="435"/>
    <col min="12525" max="12525" width="7.5703125" style="435" customWidth="1"/>
    <col min="12526" max="12526" width="31.85546875" style="435" customWidth="1"/>
    <col min="12527" max="12527" width="15.42578125" style="435" customWidth="1"/>
    <col min="12528" max="12535" width="13.7109375" style="435" customWidth="1"/>
    <col min="12536" max="12536" width="10.140625" style="435" bestFit="1" customWidth="1"/>
    <col min="12537" max="12780" width="9.140625" style="435"/>
    <col min="12781" max="12781" width="7.5703125" style="435" customWidth="1"/>
    <col min="12782" max="12782" width="31.85546875" style="435" customWidth="1"/>
    <col min="12783" max="12783" width="15.42578125" style="435" customWidth="1"/>
    <col min="12784" max="12791" width="13.7109375" style="435" customWidth="1"/>
    <col min="12792" max="12792" width="10.140625" style="435" bestFit="1" customWidth="1"/>
    <col min="12793" max="13036" width="9.140625" style="435"/>
    <col min="13037" max="13037" width="7.5703125" style="435" customWidth="1"/>
    <col min="13038" max="13038" width="31.85546875" style="435" customWidth="1"/>
    <col min="13039" max="13039" width="15.42578125" style="435" customWidth="1"/>
    <col min="13040" max="13047" width="13.7109375" style="435" customWidth="1"/>
    <col min="13048" max="13048" width="10.140625" style="435" bestFit="1" customWidth="1"/>
    <col min="13049" max="13292" width="9.140625" style="435"/>
    <col min="13293" max="13293" width="7.5703125" style="435" customWidth="1"/>
    <col min="13294" max="13294" width="31.85546875" style="435" customWidth="1"/>
    <col min="13295" max="13295" width="15.42578125" style="435" customWidth="1"/>
    <col min="13296" max="13303" width="13.7109375" style="435" customWidth="1"/>
    <col min="13304" max="13304" width="10.140625" style="435" bestFit="1" customWidth="1"/>
    <col min="13305" max="13548" width="9.140625" style="435"/>
    <col min="13549" max="13549" width="7.5703125" style="435" customWidth="1"/>
    <col min="13550" max="13550" width="31.85546875" style="435" customWidth="1"/>
    <col min="13551" max="13551" width="15.42578125" style="435" customWidth="1"/>
    <col min="13552" max="13559" width="13.7109375" style="435" customWidth="1"/>
    <col min="13560" max="13560" width="10.140625" style="435" bestFit="1" customWidth="1"/>
    <col min="13561" max="13804" width="9.140625" style="435"/>
    <col min="13805" max="13805" width="7.5703125" style="435" customWidth="1"/>
    <col min="13806" max="13806" width="31.85546875" style="435" customWidth="1"/>
    <col min="13807" max="13807" width="15.42578125" style="435" customWidth="1"/>
    <col min="13808" max="13815" width="13.7109375" style="435" customWidth="1"/>
    <col min="13816" max="13816" width="10.140625" style="435" bestFit="1" customWidth="1"/>
    <col min="13817" max="14060" width="9.140625" style="435"/>
    <col min="14061" max="14061" width="7.5703125" style="435" customWidth="1"/>
    <col min="14062" max="14062" width="31.85546875" style="435" customWidth="1"/>
    <col min="14063" max="14063" width="15.42578125" style="435" customWidth="1"/>
    <col min="14064" max="14071" width="13.7109375" style="435" customWidth="1"/>
    <col min="14072" max="14072" width="10.140625" style="435" bestFit="1" customWidth="1"/>
    <col min="14073" max="14316" width="9.140625" style="435"/>
    <col min="14317" max="14317" width="7.5703125" style="435" customWidth="1"/>
    <col min="14318" max="14318" width="31.85546875" style="435" customWidth="1"/>
    <col min="14319" max="14319" width="15.42578125" style="435" customWidth="1"/>
    <col min="14320" max="14327" width="13.7109375" style="435" customWidth="1"/>
    <col min="14328" max="14328" width="10.140625" style="435" bestFit="1" customWidth="1"/>
    <col min="14329" max="14572" width="9.140625" style="435"/>
    <col min="14573" max="14573" width="7.5703125" style="435" customWidth="1"/>
    <col min="14574" max="14574" width="31.85546875" style="435" customWidth="1"/>
    <col min="14575" max="14575" width="15.42578125" style="435" customWidth="1"/>
    <col min="14576" max="14583" width="13.7109375" style="435" customWidth="1"/>
    <col min="14584" max="14584" width="10.140625" style="435" bestFit="1" customWidth="1"/>
    <col min="14585" max="14828" width="9.140625" style="435"/>
    <col min="14829" max="14829" width="7.5703125" style="435" customWidth="1"/>
    <col min="14830" max="14830" width="31.85546875" style="435" customWidth="1"/>
    <col min="14831" max="14831" width="15.42578125" style="435" customWidth="1"/>
    <col min="14832" max="14839" width="13.7109375" style="435" customWidth="1"/>
    <col min="14840" max="14840" width="10.140625" style="435" bestFit="1" customWidth="1"/>
    <col min="14841" max="15084" width="9.140625" style="435"/>
    <col min="15085" max="15085" width="7.5703125" style="435" customWidth="1"/>
    <col min="15086" max="15086" width="31.85546875" style="435" customWidth="1"/>
    <col min="15087" max="15087" width="15.42578125" style="435" customWidth="1"/>
    <col min="15088" max="15095" width="13.7109375" style="435" customWidth="1"/>
    <col min="15096" max="15096" width="10.140625" style="435" bestFit="1" customWidth="1"/>
    <col min="15097" max="15340" width="9.140625" style="435"/>
    <col min="15341" max="15341" width="7.5703125" style="435" customWidth="1"/>
    <col min="15342" max="15342" width="31.85546875" style="435" customWidth="1"/>
    <col min="15343" max="15343" width="15.42578125" style="435" customWidth="1"/>
    <col min="15344" max="15351" width="13.7109375" style="435" customWidth="1"/>
    <col min="15352" max="15352" width="10.140625" style="435" bestFit="1" customWidth="1"/>
    <col min="15353" max="15596" width="9.140625" style="435"/>
    <col min="15597" max="15597" width="7.5703125" style="435" customWidth="1"/>
    <col min="15598" max="15598" width="31.85546875" style="435" customWidth="1"/>
    <col min="15599" max="15599" width="15.42578125" style="435" customWidth="1"/>
    <col min="15600" max="15607" width="13.7109375" style="435" customWidth="1"/>
    <col min="15608" max="15608" width="10.140625" style="435" bestFit="1" customWidth="1"/>
    <col min="15609" max="15852" width="9.140625" style="435"/>
    <col min="15853" max="15853" width="7.5703125" style="435" customWidth="1"/>
    <col min="15854" max="15854" width="31.85546875" style="435" customWidth="1"/>
    <col min="15855" max="15855" width="15.42578125" style="435" customWidth="1"/>
    <col min="15856" max="15863" width="13.7109375" style="435" customWidth="1"/>
    <col min="15864" max="15864" width="10.140625" style="435" bestFit="1" customWidth="1"/>
    <col min="15865" max="16108" width="9.140625" style="435"/>
    <col min="16109" max="16109" width="7.5703125" style="435" customWidth="1"/>
    <col min="16110" max="16110" width="31.85546875" style="435" customWidth="1"/>
    <col min="16111" max="16111" width="15.42578125" style="435" customWidth="1"/>
    <col min="16112" max="16119" width="13.7109375" style="435" customWidth="1"/>
    <col min="16120" max="16120" width="10.140625" style="435" bestFit="1" customWidth="1"/>
    <col min="16121" max="16364" width="9.140625" style="435"/>
    <col min="16365" max="16375" width="9.140625" style="435" customWidth="1"/>
    <col min="16376" max="16384" width="9.140625" style="435"/>
  </cols>
  <sheetData>
    <row r="1" spans="1:13" s="431" customFormat="1" x14ac:dyDescent="0.25">
      <c r="A1" s="430" t="s">
        <v>10</v>
      </c>
    </row>
    <row r="2" spans="1:13" s="431" customFormat="1" x14ac:dyDescent="0.25">
      <c r="A2" s="432" t="s">
        <v>396</v>
      </c>
      <c r="B2" s="433"/>
      <c r="C2" s="433"/>
      <c r="D2" s="433"/>
      <c r="E2" s="433"/>
      <c r="F2" s="433"/>
      <c r="G2" s="433"/>
    </row>
    <row r="3" spans="1:13" x14ac:dyDescent="0.25">
      <c r="A3" s="433" t="s">
        <v>7</v>
      </c>
      <c r="B3" s="434"/>
      <c r="C3" s="434"/>
      <c r="D3" s="434"/>
      <c r="E3" s="434"/>
      <c r="F3" s="434"/>
      <c r="G3" s="434"/>
    </row>
    <row r="4" spans="1:13" x14ac:dyDescent="0.25">
      <c r="A4" s="434"/>
      <c r="B4" s="434"/>
      <c r="C4" s="434"/>
      <c r="D4" s="434"/>
      <c r="E4" s="434"/>
      <c r="F4" s="434"/>
      <c r="G4" s="434"/>
    </row>
    <row r="5" spans="1:13" ht="33.75" x14ac:dyDescent="0.25">
      <c r="A5" s="291" t="s">
        <v>13</v>
      </c>
      <c r="B5" s="292" t="s">
        <v>21</v>
      </c>
      <c r="C5" s="292" t="s">
        <v>22</v>
      </c>
      <c r="D5" s="292" t="s">
        <v>23</v>
      </c>
      <c r="E5" s="292" t="s">
        <v>24</v>
      </c>
      <c r="F5" s="292" t="s">
        <v>25</v>
      </c>
      <c r="G5" s="120" t="s">
        <v>216</v>
      </c>
    </row>
    <row r="6" spans="1:13" x14ac:dyDescent="0.25">
      <c r="A6" s="293">
        <v>1</v>
      </c>
      <c r="B6" s="294">
        <v>2</v>
      </c>
      <c r="C6" s="294">
        <v>3</v>
      </c>
      <c r="D6" s="294">
        <v>4</v>
      </c>
      <c r="E6" s="294">
        <v>5</v>
      </c>
      <c r="F6" s="294">
        <v>6</v>
      </c>
      <c r="G6" s="294">
        <v>7</v>
      </c>
    </row>
    <row r="7" spans="1:13" s="412" customFormat="1" ht="11.25" x14ac:dyDescent="0.25">
      <c r="A7" s="295">
        <v>1</v>
      </c>
      <c r="B7" s="296" t="s">
        <v>397</v>
      </c>
      <c r="C7" s="297">
        <v>2081414729.0699999</v>
      </c>
      <c r="D7" s="287">
        <v>0.11174326129749811</v>
      </c>
      <c r="E7" s="286">
        <v>662491637.26999998</v>
      </c>
      <c r="F7" s="287">
        <v>9.8209213492574901E-2</v>
      </c>
      <c r="G7" s="298">
        <v>61394540.590000004</v>
      </c>
      <c r="H7" s="416"/>
      <c r="I7" s="422"/>
      <c r="J7" s="422"/>
      <c r="K7" s="422"/>
      <c r="L7" s="422"/>
      <c r="M7" s="422"/>
    </row>
    <row r="8" spans="1:13" x14ac:dyDescent="0.25">
      <c r="A8" s="299">
        <v>2</v>
      </c>
      <c r="B8" s="300" t="s">
        <v>271</v>
      </c>
      <c r="C8" s="301">
        <v>133423833.65000001</v>
      </c>
      <c r="D8" s="287">
        <v>7.1630195071827321E-3</v>
      </c>
      <c r="E8" s="301">
        <v>65054010</v>
      </c>
      <c r="F8" s="287">
        <v>9.6437491391824018E-3</v>
      </c>
      <c r="G8" s="302">
        <v>7971863.1500000004</v>
      </c>
      <c r="I8" s="422"/>
      <c r="J8" s="422"/>
      <c r="K8" s="422"/>
      <c r="L8" s="422"/>
      <c r="M8" s="422"/>
    </row>
    <row r="9" spans="1:13" x14ac:dyDescent="0.25">
      <c r="A9" s="299">
        <v>3</v>
      </c>
      <c r="B9" s="300" t="s">
        <v>272</v>
      </c>
      <c r="C9" s="301">
        <v>1386412316.2</v>
      </c>
      <c r="D9" s="287">
        <v>7.4431218128463622E-2</v>
      </c>
      <c r="E9" s="301">
        <v>650998275.00999999</v>
      </c>
      <c r="F9" s="287">
        <v>9.6505412260319015E-2</v>
      </c>
      <c r="G9" s="302">
        <v>59636295.780000001</v>
      </c>
      <c r="I9" s="422"/>
      <c r="J9" s="422"/>
      <c r="K9" s="422"/>
      <c r="L9" s="422"/>
      <c r="M9" s="422"/>
    </row>
    <row r="10" spans="1:13" x14ac:dyDescent="0.25">
      <c r="A10" s="299">
        <v>4</v>
      </c>
      <c r="B10" s="289" t="s">
        <v>285</v>
      </c>
      <c r="C10" s="301">
        <v>6992975292.6000004</v>
      </c>
      <c r="D10" s="287">
        <v>0.37542631675192217</v>
      </c>
      <c r="E10" s="301">
        <v>2213513247.54</v>
      </c>
      <c r="F10" s="287">
        <v>0.32813605918424887</v>
      </c>
      <c r="G10" s="302">
        <v>234207877.87</v>
      </c>
      <c r="I10" s="422"/>
      <c r="J10" s="422"/>
      <c r="K10" s="422"/>
      <c r="L10" s="422"/>
      <c r="M10" s="422"/>
    </row>
    <row r="11" spans="1:13" x14ac:dyDescent="0.25">
      <c r="A11" s="299">
        <v>5</v>
      </c>
      <c r="B11" s="289" t="s">
        <v>286</v>
      </c>
      <c r="C11" s="301">
        <v>176442211.06</v>
      </c>
      <c r="D11" s="287">
        <v>9.4725130071484261E-3</v>
      </c>
      <c r="E11" s="301">
        <v>105495674.95999999</v>
      </c>
      <c r="F11" s="287">
        <v>1.563891026214935E-2</v>
      </c>
      <c r="G11" s="302">
        <v>-2518992.2000000002</v>
      </c>
      <c r="I11" s="422"/>
      <c r="J11" s="422"/>
      <c r="K11" s="422"/>
      <c r="L11" s="422"/>
      <c r="M11" s="422"/>
    </row>
    <row r="12" spans="1:13" x14ac:dyDescent="0.25">
      <c r="A12" s="299">
        <v>6</v>
      </c>
      <c r="B12" s="300" t="s">
        <v>287</v>
      </c>
      <c r="C12" s="301">
        <v>3553683382.9000001</v>
      </c>
      <c r="D12" s="287">
        <v>0.19078378051134512</v>
      </c>
      <c r="E12" s="301">
        <v>1118861694.72</v>
      </c>
      <c r="F12" s="287">
        <v>0.16586251186237655</v>
      </c>
      <c r="G12" s="302">
        <v>142145845.53999999</v>
      </c>
      <c r="I12" s="422"/>
      <c r="J12" s="422"/>
      <c r="K12" s="422"/>
      <c r="L12" s="422"/>
      <c r="M12" s="422"/>
    </row>
    <row r="13" spans="1:13" x14ac:dyDescent="0.25">
      <c r="A13" s="299">
        <v>7</v>
      </c>
      <c r="B13" s="300" t="s">
        <v>275</v>
      </c>
      <c r="C13" s="301">
        <v>699449943.65999997</v>
      </c>
      <c r="D13" s="287">
        <v>3.7550814226169127E-2</v>
      </c>
      <c r="E13" s="301">
        <v>381824226.29000002</v>
      </c>
      <c r="F13" s="287">
        <v>5.6602460841432743E-2</v>
      </c>
      <c r="G13" s="302">
        <v>10506820.310000001</v>
      </c>
      <c r="I13" s="422"/>
      <c r="J13" s="422"/>
      <c r="K13" s="422"/>
      <c r="L13" s="422"/>
      <c r="M13" s="422"/>
    </row>
    <row r="14" spans="1:13" x14ac:dyDescent="0.25">
      <c r="A14" s="299">
        <v>8</v>
      </c>
      <c r="B14" s="300" t="s">
        <v>288</v>
      </c>
      <c r="C14" s="301">
        <v>538428822.57000005</v>
      </c>
      <c r="D14" s="287">
        <v>2.8906201042127981E-2</v>
      </c>
      <c r="E14" s="301">
        <v>141779452.34</v>
      </c>
      <c r="F14" s="287">
        <v>2.1017697009878829E-2</v>
      </c>
      <c r="G14" s="302">
        <v>16654212.35</v>
      </c>
      <c r="I14" s="422"/>
      <c r="J14" s="422"/>
      <c r="K14" s="422"/>
      <c r="L14" s="422"/>
      <c r="M14" s="422"/>
    </row>
    <row r="15" spans="1:13" x14ac:dyDescent="0.25">
      <c r="A15" s="299">
        <v>9</v>
      </c>
      <c r="B15" s="300" t="s">
        <v>289</v>
      </c>
      <c r="C15" s="301">
        <v>432943710.72000003</v>
      </c>
      <c r="D15" s="287">
        <v>2.3243105527416673E-2</v>
      </c>
      <c r="E15" s="301">
        <v>209016196.37</v>
      </c>
      <c r="F15" s="287">
        <v>3.0985019429522753E-2</v>
      </c>
      <c r="G15" s="302">
        <v>10693156.060000001</v>
      </c>
      <c r="I15" s="422"/>
      <c r="J15" s="422"/>
      <c r="K15" s="422"/>
      <c r="L15" s="422"/>
      <c r="M15" s="422"/>
    </row>
    <row r="16" spans="1:13" x14ac:dyDescent="0.25">
      <c r="A16" s="299">
        <v>10</v>
      </c>
      <c r="B16" s="300" t="s">
        <v>290</v>
      </c>
      <c r="C16" s="301">
        <v>64107612.840000004</v>
      </c>
      <c r="D16" s="287">
        <v>3.4416945516378378E-3</v>
      </c>
      <c r="E16" s="301">
        <v>10460819.1</v>
      </c>
      <c r="F16" s="287">
        <v>1.5507347693211814E-3</v>
      </c>
      <c r="G16" s="302">
        <v>74038.009999999995</v>
      </c>
      <c r="I16" s="422"/>
      <c r="J16" s="422"/>
      <c r="K16" s="422"/>
      <c r="L16" s="422"/>
      <c r="M16" s="422"/>
    </row>
    <row r="17" spans="1:13" x14ac:dyDescent="0.25">
      <c r="A17" s="299">
        <v>11</v>
      </c>
      <c r="B17" s="300" t="s">
        <v>291</v>
      </c>
      <c r="C17" s="301">
        <v>108872196.79000001</v>
      </c>
      <c r="D17" s="287">
        <v>5.8449352567872892E-3</v>
      </c>
      <c r="E17" s="301">
        <v>62617850.700000003</v>
      </c>
      <c r="F17" s="287">
        <v>9.2826075408045904E-3</v>
      </c>
      <c r="G17" s="302">
        <v>-2327058.4300000002</v>
      </c>
      <c r="I17" s="422"/>
      <c r="J17" s="422"/>
      <c r="K17" s="422"/>
      <c r="L17" s="422"/>
      <c r="M17" s="422"/>
    </row>
    <row r="18" spans="1:13" x14ac:dyDescent="0.25">
      <c r="A18" s="299">
        <v>12</v>
      </c>
      <c r="B18" s="300" t="s">
        <v>277</v>
      </c>
      <c r="C18" s="301">
        <v>75340385.5</v>
      </c>
      <c r="D18" s="287">
        <v>4.0447395060677531E-3</v>
      </c>
      <c r="E18" s="301">
        <v>26568627.510000002</v>
      </c>
      <c r="F18" s="287">
        <v>3.9385916206982532E-3</v>
      </c>
      <c r="G18" s="302">
        <v>1879752.94</v>
      </c>
      <c r="I18" s="422"/>
      <c r="J18" s="422"/>
      <c r="K18" s="422"/>
      <c r="L18" s="422"/>
      <c r="M18" s="422"/>
    </row>
    <row r="19" spans="1:13" x14ac:dyDescent="0.25">
      <c r="A19" s="299">
        <v>13</v>
      </c>
      <c r="B19" s="300" t="s">
        <v>279</v>
      </c>
      <c r="C19" s="301">
        <v>496889753.63999999</v>
      </c>
      <c r="D19" s="287">
        <v>2.6676126002938769E-2</v>
      </c>
      <c r="E19" s="301">
        <v>372270482.13</v>
      </c>
      <c r="F19" s="287">
        <v>5.5186192850897355E-2</v>
      </c>
      <c r="G19" s="302">
        <v>-4963211.99</v>
      </c>
      <c r="I19" s="422"/>
      <c r="J19" s="422"/>
      <c r="K19" s="422"/>
      <c r="L19" s="422"/>
      <c r="M19" s="422"/>
    </row>
    <row r="20" spans="1:13" x14ac:dyDescent="0.25">
      <c r="A20" s="299">
        <v>14</v>
      </c>
      <c r="B20" s="300" t="s">
        <v>280</v>
      </c>
      <c r="C20" s="301">
        <v>962982150.47000003</v>
      </c>
      <c r="D20" s="287">
        <v>5.1698858743483476E-2</v>
      </c>
      <c r="E20" s="301">
        <v>381568890.97000003</v>
      </c>
      <c r="F20" s="287">
        <v>5.6564609373514735E-2</v>
      </c>
      <c r="G20" s="302">
        <v>15448150.689999999</v>
      </c>
      <c r="I20" s="422"/>
      <c r="J20" s="422"/>
      <c r="K20" s="422"/>
      <c r="L20" s="422"/>
      <c r="M20" s="422"/>
    </row>
    <row r="21" spans="1:13" x14ac:dyDescent="0.25">
      <c r="A21" s="299">
        <v>15</v>
      </c>
      <c r="B21" s="300" t="s">
        <v>281</v>
      </c>
      <c r="C21" s="301">
        <v>923392040.90999997</v>
      </c>
      <c r="D21" s="287">
        <v>4.957341593981103E-2</v>
      </c>
      <c r="E21" s="301">
        <v>343196691.56</v>
      </c>
      <c r="F21" s="287">
        <v>5.0876230363078284E-2</v>
      </c>
      <c r="G21" s="302">
        <v>18106448.5</v>
      </c>
      <c r="I21" s="422"/>
      <c r="J21" s="422"/>
      <c r="K21" s="422"/>
      <c r="L21" s="422"/>
      <c r="M21" s="422"/>
    </row>
    <row r="22" spans="1:13" ht="15" customHeight="1" x14ac:dyDescent="0.25">
      <c r="A22" s="436"/>
      <c r="B22" s="437" t="s">
        <v>26</v>
      </c>
      <c r="C22" s="438">
        <v>18626758382.579998</v>
      </c>
      <c r="D22" s="439">
        <v>1</v>
      </c>
      <c r="E22" s="438">
        <v>6745717776.4700012</v>
      </c>
      <c r="F22" s="439">
        <v>1</v>
      </c>
      <c r="G22" s="438">
        <v>568909739.1700002</v>
      </c>
      <c r="I22" s="422"/>
      <c r="J22" s="422"/>
      <c r="K22" s="422"/>
      <c r="L22" s="422"/>
      <c r="M22" s="422"/>
    </row>
    <row r="23" spans="1:13" ht="15" customHeight="1" x14ac:dyDescent="0.25">
      <c r="A23" s="434"/>
      <c r="B23" s="434"/>
      <c r="C23" s="440"/>
      <c r="D23" s="434"/>
      <c r="E23" s="434"/>
      <c r="F23" s="434"/>
      <c r="G23" s="441"/>
    </row>
    <row r="24" spans="1:13" x14ac:dyDescent="0.25">
      <c r="A24" s="434"/>
      <c r="B24" s="434"/>
      <c r="C24" s="434"/>
      <c r="D24" s="434"/>
      <c r="E24" s="440"/>
      <c r="F24" s="434"/>
      <c r="G24" s="441"/>
    </row>
    <row r="25" spans="1:13" s="431" customFormat="1" x14ac:dyDescent="0.25">
      <c r="A25" s="487" t="s">
        <v>9</v>
      </c>
      <c r="B25" s="487"/>
      <c r="C25" s="487"/>
      <c r="D25" s="487"/>
      <c r="E25" s="487"/>
      <c r="F25" s="487"/>
      <c r="G25" s="487"/>
    </row>
    <row r="26" spans="1:13" s="431" customFormat="1" x14ac:dyDescent="0.25">
      <c r="A26" s="442"/>
      <c r="B26" s="443" t="s">
        <v>292</v>
      </c>
      <c r="C26" s="444"/>
      <c r="D26" s="444"/>
      <c r="E26" s="444"/>
      <c r="F26" s="444"/>
      <c r="G26" s="444"/>
    </row>
    <row r="27" spans="1:13" s="412" customFormat="1" ht="11.25" x14ac:dyDescent="0.25">
      <c r="A27" s="423"/>
      <c r="B27" s="484" t="s">
        <v>284</v>
      </c>
      <c r="C27" s="484"/>
      <c r="D27" s="484"/>
      <c r="E27" s="484"/>
      <c r="F27" s="484"/>
      <c r="G27" s="484"/>
      <c r="H27" s="484"/>
      <c r="I27" s="484"/>
    </row>
    <row r="28" spans="1:13" x14ac:dyDescent="0.25">
      <c r="B28" s="445"/>
    </row>
    <row r="29" spans="1:13" x14ac:dyDescent="0.25">
      <c r="B29" s="485" t="s">
        <v>398</v>
      </c>
      <c r="C29" s="486"/>
      <c r="D29" s="486"/>
      <c r="E29" s="486"/>
      <c r="F29" s="486"/>
      <c r="G29" s="486"/>
      <c r="H29" s="486"/>
      <c r="I29" s="486"/>
    </row>
    <row r="31" spans="1:13" x14ac:dyDescent="0.25">
      <c r="B31" s="446"/>
      <c r="C31" s="447"/>
    </row>
    <row r="33" spans="3:5" x14ac:dyDescent="0.25">
      <c r="C33" s="428"/>
      <c r="D33" s="428"/>
      <c r="E33" s="448"/>
    </row>
  </sheetData>
  <mergeCells count="3">
    <mergeCell ref="A25:G25"/>
    <mergeCell ref="B27:I27"/>
    <mergeCell ref="B29:I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3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2019-09-13T14:02:44Z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