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RAZNO\NEREVIDIRANI PODACI\2021\NEREVIDIRANI PODACI 30.6.2021\ZBIRNO\"/>
    </mc:Choice>
  </mc:AlternateContent>
  <bookViews>
    <workbookView xWindow="0" yWindow="0" windowWidth="20295" windowHeight="5130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_xlnm.Print_Area" localSheetId="5">AIF!$A$1:$H$46</definedName>
    <definedName name="_xlnm.Print_Area" localSheetId="3">'drustva za upravljanje IF '!$A$1:$H$31</definedName>
    <definedName name="_xlnm.Print_Area" localSheetId="1">inv.drustva!$A$1:$K$18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0" l="1"/>
  <c r="C63" i="10"/>
  <c r="C62" i="10" s="1"/>
  <c r="F62" i="10"/>
  <c r="F60" i="10"/>
  <c r="C60" i="10"/>
  <c r="C59" i="10" s="1"/>
  <c r="F59" i="10"/>
  <c r="F57" i="10"/>
  <c r="C57" i="10"/>
  <c r="F55" i="10"/>
  <c r="F31" i="10" s="1"/>
  <c r="F19" i="10" s="1"/>
  <c r="F18" i="10" s="1"/>
  <c r="C55" i="10"/>
  <c r="F50" i="10"/>
  <c r="C50" i="10"/>
  <c r="F48" i="10"/>
  <c r="C48" i="10"/>
  <c r="F32" i="10"/>
  <c r="C32" i="10"/>
  <c r="F20" i="10"/>
  <c r="C20" i="10"/>
  <c r="F15" i="10"/>
  <c r="C15" i="10"/>
  <c r="C14" i="10" s="1"/>
  <c r="F14" i="10"/>
  <c r="F12" i="10"/>
  <c r="C12" i="10"/>
  <c r="C8" i="10" s="1"/>
  <c r="F9" i="10"/>
  <c r="F8" i="10" s="1"/>
  <c r="F7" i="10" s="1"/>
  <c r="F65" i="10" s="1"/>
  <c r="C9" i="10"/>
  <c r="C7" i="10" l="1"/>
  <c r="C31" i="10"/>
  <c r="D9" i="3"/>
  <c r="C9" i="3"/>
  <c r="C19" i="10" l="1"/>
  <c r="C18" i="10" l="1"/>
  <c r="C65" i="10" l="1"/>
  <c r="D49" i="10" l="1"/>
  <c r="D41" i="10"/>
  <c r="D33" i="10"/>
  <c r="D29" i="10"/>
  <c r="D21" i="10"/>
  <c r="D61" i="10"/>
  <c r="D53" i="10"/>
  <c r="D39" i="10"/>
  <c r="D32" i="10"/>
  <c r="D20" i="10"/>
  <c r="D13" i="10"/>
  <c r="D23" i="10"/>
  <c r="D30" i="10"/>
  <c r="D65" i="10"/>
  <c r="D58" i="10"/>
  <c r="D54" i="10"/>
  <c r="D40" i="10"/>
  <c r="D28" i="10"/>
  <c r="D48" i="10"/>
  <c r="D27" i="10"/>
  <c r="D17" i="10"/>
  <c r="D10" i="10"/>
  <c r="D64" i="10"/>
  <c r="D52" i="10"/>
  <c r="D38" i="10"/>
  <c r="D26" i="10"/>
  <c r="D16" i="10"/>
  <c r="D45" i="10"/>
  <c r="D34" i="10"/>
  <c r="D51" i="10"/>
  <c r="D47" i="10"/>
  <c r="D37" i="10"/>
  <c r="D25" i="10"/>
  <c r="D56" i="10"/>
  <c r="D36" i="10"/>
  <c r="D24" i="10"/>
  <c r="D11" i="10"/>
  <c r="D22" i="10"/>
  <c r="D46" i="10"/>
  <c r="D35" i="10"/>
  <c r="D55" i="10"/>
  <c r="D44" i="10"/>
  <c r="D57" i="10"/>
  <c r="D63" i="10"/>
  <c r="D15" i="10"/>
  <c r="D12" i="10"/>
  <c r="D60" i="10"/>
  <c r="D59" i="10"/>
  <c r="D14" i="10"/>
  <c r="D9" i="10"/>
  <c r="D50" i="10"/>
  <c r="D8" i="10"/>
  <c r="D62" i="10"/>
  <c r="D7" i="10"/>
  <c r="D31" i="10"/>
  <c r="D19" i="10"/>
  <c r="D18" i="10"/>
</calcChain>
</file>

<file path=xl/sharedStrings.xml><?xml version="1.0" encoding="utf-8"?>
<sst xmlns="http://schemas.openxmlformats.org/spreadsheetml/2006/main" count="541" uniqueCount="423">
  <si>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</si>
  <si>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</si>
  <si>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</si>
  <si>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</si>
  <si>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</si>
  <si>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</si>
  <si>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</si>
  <si>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</si>
  <si>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</si>
  <si>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</si>
  <si>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</si>
  <si>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</si>
  <si>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</si>
  <si>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</si>
  <si>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</si>
  <si>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</si>
  <si>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</si>
  <si>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</si>
  <si>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</si>
  <si>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</si>
  <si>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</si>
  <si>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</si>
  <si>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</si>
  <si>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</si>
  <si>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</si>
  <si>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</si>
  <si>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</si>
  <si>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</si>
  <si>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</si>
  <si>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</si>
  <si>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</si>
  <si>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</si>
  <si>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</si>
  <si>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</si>
  <si>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</si>
  <si>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</si>
  <si>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</si>
  <si>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</si>
  <si>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</si>
  <si>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</si>
  <si>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</si>
  <si>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</si>
  <si>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</si>
  <si>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</si>
  <si>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</si>
  <si>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</si>
  <si>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</si>
  <si>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</si>
  <si>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</si>
  <si>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</si>
  <si>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</si>
  <si>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</si>
  <si>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</si>
  <si>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</si>
  <si>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</si>
  <si>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</si>
  <si>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</si>
  <si>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</si>
  <si>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</si>
  <si>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</si>
  <si>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</si>
  <si>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</si>
  <si>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</si>
  <si>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</si>
  <si>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</si>
  <si>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</si>
  <si>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</si>
  <si>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</si>
  <si>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</si>
  <si>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</si>
  <si>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</si>
  <si>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</si>
  <si>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</si>
  <si>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</si>
  <si>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</si>
  <si>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</si>
  <si>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</si>
  <si>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</si>
  <si>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</si>
  <si>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</si>
  <si>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</si>
  <si>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</si>
  <si>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</si>
  <si>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</si>
  <si>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</si>
  <si>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</si>
  <si>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</si>
  <si>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</si>
  <si>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</si>
  <si>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</si>
  <si>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</si>
  <si>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</si>
  <si>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</si>
  <si>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</si>
  <si>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</si>
  <si>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</si>
  <si>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</si>
  <si>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Kapital leasing društva
(iz Izvještaja o izračunu kapitala leasing društva - IIKLD)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</si>
  <si>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</si>
  <si>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</si>
  <si>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</si>
  <si>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</si>
  <si>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</si>
  <si>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</si>
  <si>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</si>
  <si>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</si>
  <si>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</si>
  <si>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</si>
  <si>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</si>
  <si>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</si>
  <si>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</si>
  <si>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</si>
  <si>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</si>
  <si>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</si>
  <si>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</si>
  <si>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</si>
  <si>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</si>
  <si>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</si>
  <si>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</si>
  <si>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</si>
  <si>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</si>
  <si>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</si>
  <si>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</si>
  <si>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</si>
  <si>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</si>
  <si>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</si>
  <si>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</si>
  <si>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</si>
  <si>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</si>
  <si>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</si>
  <si>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</si>
  <si>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</si>
  <si>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</si>
  <si>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</si>
  <si>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</si>
  <si>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</si>
  <si>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</si>
  <si>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</si>
  <si>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</si>
  <si>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</si>
  <si>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</si>
  <si>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</si>
  <si>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</si>
  <si>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</si>
  <si>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</si>
  <si>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</si>
  <si>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</si>
  <si>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UKUPNO UCITS FONDOVI</t>
  </si>
  <si>
    <t>Fond</t>
  </si>
  <si>
    <t>Ukupna
aktiva</t>
  </si>
  <si>
    <t>AZ A1 zatvoreni dobrovoljni mirovinski fond</t>
  </si>
  <si>
    <t>Zatvoreni dobrovoljni mirovinski fond FINE</t>
  </si>
  <si>
    <t>Ukupno dobrovoljni mirovinski fondovi</t>
  </si>
  <si>
    <t>PRIVREMENI NEREVIDIRANI PODACI NA DAN 30. LIPNJA 2021. GODINE</t>
  </si>
  <si>
    <t xml:space="preserve">NEREVIDIRANI PODACI ZA INVESTICIJSKA DRUŠTVA, na dan 30. lipnja 2021. </t>
  </si>
  <si>
    <t xml:space="preserve">PRIVREMENI NEREVIDIRANI PODACI O STANJU PORTFELJA I SKRBNIŠTVA FINANCIJSKIH INSTRUMENATA, na dan 30.lipnja 2021. </t>
  </si>
  <si>
    <t xml:space="preserve">NEREVIDIRANI PODACI ZA DRUŠTVA ZA UPRAVLJANJE INVESTICIJSKIM FONDOVIMA, na dan 30. lipnja 2021. </t>
  </si>
  <si>
    <t xml:space="preserve">NEREVIDIRANI PODACI ZA UCITS FONDOVE, na dan 30. lipnja 2021. </t>
  </si>
  <si>
    <t xml:space="preserve">NEREVIDIRANI PODACI ZA ALTERNATIVNE INVESTICIJSKE FONDOVE, na dan 30. lipnja 2021. </t>
  </si>
  <si>
    <t xml:space="preserve">NEREVIDIRANI PODACI ZA DRUŠTVA ZA UPRAVLJANJE MIROVINSKIM FONDOVIMA, na dan 30. lipnja 2021. </t>
  </si>
  <si>
    <t xml:space="preserve">NEREVIDIRANI PODACI ZA MIROVINSKE FONDOVE, na dan 30. lipnja 2021. </t>
  </si>
  <si>
    <t xml:space="preserve">NEREVIDIRANI PODACI ZA TRŽIŠTE OSIGURANJA - ŽIVOTNA osiguranja, na dan 30. lipnja 2021. </t>
  </si>
  <si>
    <t xml:space="preserve">NEREVIDIRANI PODACI ZA TRŽIŠTE OSIGURANJA - NEŽIVOTNA osiguranja, na dan 30. lipnja 2021. </t>
  </si>
  <si>
    <t xml:space="preserve">NEREVIDIRANI PODACI ZA TRŽIŠTE OSIGURANJA - ukupno, na dan 30. lipnja 2021. </t>
  </si>
  <si>
    <t xml:space="preserve">NEREVIDIRANI PODACI ZA LEASING DRUŠTVA, na dan 30. lipnja 2021. </t>
  </si>
  <si>
    <t xml:space="preserve">NEREVIDIRANI PODACI ZA FAKTORING DRUŠTVA, na dan 30. lipnja 2021. </t>
  </si>
  <si>
    <t>Promjena aktive</t>
  </si>
  <si>
    <t xml:space="preserve">PRIVREMENI NEREVIDIRANI PODACI O STANJU PORTFELJA I SKRBNIŠTVA FINANCIJSKIH INSTRUMENATA, na dan 30. lipnja 2021. </t>
  </si>
  <si>
    <t>NEREVIDIRANI PODACI ZA DRUŠTVA ZA UPRAVLJANJE INVESTICIJSKIM FONDOVIMA, na dan 30. lipnja 2021.</t>
  </si>
  <si>
    <t>Ukupna aktiva 30.06.2021.</t>
  </si>
  <si>
    <t>Rast aktive u odnosu na 31.12.2020.</t>
  </si>
  <si>
    <t>-Dobit ili gubitak prije oporezivanja odnosi se na razdoblje od 01.01.-30.06.2021. godine</t>
  </si>
  <si>
    <t>Neto imovina fonda na dan 30.06.2021.</t>
  </si>
  <si>
    <t>Promjena neto imovine u odnosu na 31.12.2020.</t>
  </si>
  <si>
    <t>Cijena udjela na dan 30.06.2021.</t>
  </si>
  <si>
    <t>Promjena cijene udjela u odnosu na 31.12.2020.</t>
  </si>
  <si>
    <t>Dobitak (gubitak) od poslovanja odnosi se na razdoblje od 01.01.-30.06.2021. godine</t>
  </si>
  <si>
    <t>* Za Raiffeisen Fund Conservative poslovna godina je različita od kalendarske, pa se podatak o dobiti odnosi na 31.01.2021.</t>
  </si>
  <si>
    <t>NEREVIDIRANI PODACI ZA UCITS FONDOVE, na dan 30. lipnja 2021.</t>
  </si>
  <si>
    <t>NEREVIDIRANI PODACI ZA ALTERNATIVNE INVESTICIJSKE FONDOVE, na dan 30. lipnja 2021.</t>
  </si>
  <si>
    <t>Ukupna aktiva 30.6.2021.</t>
  </si>
  <si>
    <t>NEREVIDIRANI PODACI ZA DRUŠTVA ZA UPRAVLJANJE MIROVINSKIM FONDOVIMA, na dan 30. lipnja 2021.</t>
  </si>
  <si>
    <t>Promjena u odnosu na 31.12.2020.</t>
  </si>
  <si>
    <t>NEREVIDIRANI PODACI ZA MIROVINSKE FONDOVE, na dan 30. lipnja 2021.</t>
  </si>
  <si>
    <t>-Dobit od poslovanja odnosi se na razdoblje od 01.01.-30.06.2021. godine</t>
  </si>
  <si>
    <t>Neto imovina fonda
30.06.2021.</t>
  </si>
  <si>
    <t>Vrijednost obračunske jedinice fonda na dan 30.06.2021.</t>
  </si>
  <si>
    <t>Prinos u razdoblju 31.12.2020.-30.06.2021.</t>
  </si>
  <si>
    <t>PRIVREMENI NEREVIDIRANI PODACI ZA TRŽIŠTE OSIGURANJA - ŽIVOTNA osiguranja, na dan 30. lipnja 2021.</t>
  </si>
  <si>
    <t>PRIVREMENI NEREVIDIRANI PODACI ZA TRŽIŠTE OSIGURANJA - NEŽIVOTNA osiguranja, na dan 30. lipnja 2021.</t>
  </si>
  <si>
    <t>PRIVREMENI NEREVIDIRANI PODACI ZA TRŽIŠTE OSIGURANJA - ukupno, na dan 30. lipnja 2021.</t>
  </si>
  <si>
    <t>PRIVREMENI NEREVIDIRANI PODACI ZA INVESTICIJSKA DRUŠTVA, na dan 30. lipnja 2021.</t>
  </si>
  <si>
    <t>Aktiva na dan 30.6.2021.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</si>
  <si>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</si>
  <si>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</si>
  <si>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</si>
  <si>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</si>
  <si>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</si>
  <si>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 xml:space="preserve">N3 capital partners d.o.o. </t>
  </si>
  <si>
    <t>-</t>
  </si>
  <si>
    <t>Podaci o promjeni aktive izračunati su u odnosu na 31. prosinca 2020. godine.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</si>
  <si>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</si>
  <si>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</si>
  <si>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</si>
  <si>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</si>
  <si>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</si>
  <si>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</si>
  <si>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</si>
  <si>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</si>
  <si>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</si>
  <si>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</si>
  <si>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</si>
  <si>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</si>
  <si>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</si>
  <si>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</si>
  <si>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</si>
  <si>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</si>
  <si>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</si>
  <si>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</si>
  <si>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</si>
  <si>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</si>
  <si>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>AGRAM LEASING d.o.o.</t>
  </si>
  <si>
    <t>ALD Automotive d.o.o.</t>
  </si>
  <si>
    <t xml:space="preserve">BKS - leasing Croatia d.o.o. </t>
  </si>
  <si>
    <t xml:space="preserve">Erste &amp; Steiermärkische S-Leasing d.o.o. </t>
  </si>
  <si>
    <t>HETA Asset Resolution Hrvatska d.o.o.</t>
  </si>
  <si>
    <t>i4next leasing Croatia d.o.o.</t>
  </si>
  <si>
    <t xml:space="preserve">IMPULS-LEASING d.o.o. </t>
  </si>
  <si>
    <t xml:space="preserve">Mercedes-Benz Leasing Hrvatska d.o.o. </t>
  </si>
  <si>
    <t xml:space="preserve">OTP Leasing d.d. </t>
  </si>
  <si>
    <t xml:space="preserve">PBZ-LEASING d.o.o. </t>
  </si>
  <si>
    <t xml:space="preserve">PORSCHE LEASING d.o.o. </t>
  </si>
  <si>
    <t xml:space="preserve">Raiffeisen Leasing d.o.o. </t>
  </si>
  <si>
    <t xml:space="preserve">SCANIA CREDIT HRVATSKA d.o.o. </t>
  </si>
  <si>
    <t>UniCredit Leasing Croatia d.o.o.</t>
  </si>
  <si>
    <t xml:space="preserve">Volvo Financial Services leasing d.o.o. </t>
  </si>
  <si>
    <t>NEREVIDIRANI PODACI ZA LEASING DRUŠTVA, na dan 30. lipnja 2021.</t>
  </si>
  <si>
    <t>ADRIATIC ZAGREB FACTORING d.o.o.</t>
  </si>
  <si>
    <t xml:space="preserve">CENTAR FAKTOR d.o.o. </t>
  </si>
  <si>
    <t xml:space="preserve">ESC Factoring d.o.o. </t>
  </si>
  <si>
    <t xml:space="preserve">UXOR GRUPA d.o.o. </t>
  </si>
  <si>
    <t>NEREVIDIRANI PODACI ZA FAKTORING DRUŠTVA, na dan 30. lipnja 2021.</t>
  </si>
  <si>
    <t>Allianz Invest d.o.o.</t>
  </si>
  <si>
    <t>ALTERNATIVE INVEST d.o.o.</t>
  </si>
  <si>
    <t xml:space="preserve">AUCTOR INVEST d.o.o. </t>
  </si>
  <si>
    <t>CGS Capital d.o.o. za osnivanje i upravljanje alternativnim investicijskim fondovima</t>
  </si>
  <si>
    <t>Erste Asset Management društvo d.o.o.</t>
  </si>
  <si>
    <t xml:space="preserve">FEELSGOOD CAPITAL PARTNERS d.o.o. </t>
  </si>
  <si>
    <t>FIMA INVEST društvo s ograničenom odgovornošću za upravljanje investicijskim fondovima</t>
  </si>
  <si>
    <t>Generali Investments d.o.o. za upravljanje investicijskim fondovima</t>
  </si>
  <si>
    <t>Global Invest društvo s ograničenom odgovornošću za upravljanje investicijskim fondovima</t>
  </si>
  <si>
    <t>HPB Invest, društvo s ograničenom odgovornošću za upravljanje UCITS fondovima</t>
  </si>
  <si>
    <t>HRVATSKO MIROVINSKO INVESTICIJSKO DRUŠTVO d.o.o.</t>
  </si>
  <si>
    <t>Inspire Investments d.o.o. za upravljanje alternativnim investicijskim fondovima</t>
  </si>
  <si>
    <t>INTERCAPITAL ASSET MANAGEMENT d.o.o.</t>
  </si>
  <si>
    <t>INVERA EQUITY PARTNERI d.o.o., društvo za upravljanje alternativnim investicijskim fondovima</t>
  </si>
  <si>
    <t>Maverick Wealth Management d.o.o. za upravljanje alternativnim investicijskim fondovima</t>
  </si>
  <si>
    <t>OTP INVEST d.o.o.</t>
  </si>
  <si>
    <t>PBZ INVEST d.o.o.</t>
  </si>
  <si>
    <t>PROSPERUS - INVEST d.o.o.</t>
  </si>
  <si>
    <t>QUAESTUS PRIVATE EQUITY d.o.o.</t>
  </si>
  <si>
    <t>Raiffeisen Invest društvo s ograničenom odgovornošću za upravljanje UCITS fondovima</t>
  </si>
  <si>
    <t>SQ CAPITAL društvo s ograničenom odgovornošću za upravljanje investicijskim fondovima</t>
  </si>
  <si>
    <t>WHITE BRIDGE ASSET MANAGEMENT d.o.o. za upravljanje alternativnim investicijskim fondovima</t>
  </si>
  <si>
    <t>ZB INVEST d.o.o.</t>
  </si>
  <si>
    <t>A1 - otvoreni investicijski fond s javnom ponudom</t>
  </si>
  <si>
    <t>Allianz Equity - otvoreni investicijski fond s javnom ponudom</t>
  </si>
  <si>
    <t>Allianz Portfolio - otvoreni investicijski fond s javnom ponudom</t>
  </si>
  <si>
    <t xml:space="preserve">Allianz Short Term Bond </t>
  </si>
  <si>
    <t xml:space="preserve">CAPITAL BREEDER otvoreni investicijski fond s javnom ponudom  </t>
  </si>
  <si>
    <t xml:space="preserve">Erste Adriatic Bond otvoreni investicijski fond s javnom ponudom </t>
  </si>
  <si>
    <t xml:space="preserve">Erste Adriatic Equity - otvoreni investicijski fond s javnom ponudom </t>
  </si>
  <si>
    <t xml:space="preserve">Erste Adriatic Multi Asset, otvoreni investicijski fond s javnom ponudom </t>
  </si>
  <si>
    <t xml:space="preserve">Erste Conservative otvoreni investicijski fond s javnom ponudom </t>
  </si>
  <si>
    <t xml:space="preserve">Erste E-Conservative otvoreni investicijski fond s javnom ponudom  </t>
  </si>
  <si>
    <t xml:space="preserve">Erste Green Equity napajajući otvoreni investicijski fond s javnom ponudom </t>
  </si>
  <si>
    <t xml:space="preserve">Erste Quality Equity napajajući otvoreni investicijski fond s javnom ponudom </t>
  </si>
  <si>
    <t xml:space="preserve">FOND ZA STABILNOST otvoreni investicijski fond s javnom ponudom </t>
  </si>
  <si>
    <t xml:space="preserve">FWR Multi-Asset Strategy I, otvoreni investicijski fond s javnom ponudom </t>
  </si>
  <si>
    <t xml:space="preserve">Generali Balanced, otvoreni investicijski fond s javnom ponudom </t>
  </si>
  <si>
    <t xml:space="preserve">Generali BRIC, otvoreni investicijski fond s javnom ponudom  </t>
  </si>
  <si>
    <t xml:space="preserve">Generali Energija - otvoreni investicijski fond s javnom ponudom  </t>
  </si>
  <si>
    <t xml:space="preserve">Generali Europa otvoreni investicijski fond s javnom ponudom   </t>
  </si>
  <si>
    <t xml:space="preserve">Generali Flow, otvoreni investicijski fond s javnom ponudom </t>
  </si>
  <si>
    <t xml:space="preserve">Generali Nova Europa - otvoreni investicijski fond s javnom ponudom  </t>
  </si>
  <si>
    <t xml:space="preserve">Generali Plus, otvoreni investicijski fond s javnom ponudom  </t>
  </si>
  <si>
    <t xml:space="preserve">Generali Prvi izbor - otvoreni investicijski fond s javnom ponudom  </t>
  </si>
  <si>
    <t xml:space="preserve">Generali Victoria - otvoreni investicijski fond s javnom ponudom  </t>
  </si>
  <si>
    <t xml:space="preserve">HPB Bond Plus fond, otvoreni investicijski fond s javnom ponudom </t>
  </si>
  <si>
    <t>HPB Dionički - otvoreni investicijski fond s javnom ponudom</t>
  </si>
  <si>
    <t>HPB Global - otvoreni investicijski fond s javnom ponudom</t>
  </si>
  <si>
    <t xml:space="preserve">HPB Kratkoročni obveznički eurski fond </t>
  </si>
  <si>
    <t xml:space="preserve">HPB Kratkoročni obveznički kunski fond </t>
  </si>
  <si>
    <t>HPB Obveznički - otvoreni investicijski fond s javnom ponudom</t>
  </si>
  <si>
    <t xml:space="preserve">InterCapital Balanced </t>
  </si>
  <si>
    <t>Klasa A</t>
  </si>
  <si>
    <t>Klasa B</t>
  </si>
  <si>
    <t xml:space="preserve">InterCapital Bond </t>
  </si>
  <si>
    <t xml:space="preserve">InterCapital Conservative Balanced </t>
  </si>
  <si>
    <t xml:space="preserve">InterCapital CROBEX10tr UCITS ETF </t>
  </si>
  <si>
    <t xml:space="preserve">InterCapital Dollar Bond </t>
  </si>
  <si>
    <t xml:space="preserve">InterCapital Euro Area Bond, otvoreni investicijski fond s javnom ponudom </t>
  </si>
  <si>
    <t xml:space="preserve">InterCapital Global Bond </t>
  </si>
  <si>
    <t xml:space="preserve">InterCapital Global Equity  </t>
  </si>
  <si>
    <t>Klasa C</t>
  </si>
  <si>
    <t>Klasa D</t>
  </si>
  <si>
    <t xml:space="preserve">InterCapital Global Technology </t>
  </si>
  <si>
    <t xml:space="preserve">InterCapital Income Plus </t>
  </si>
  <si>
    <t xml:space="preserve">InterCapital SBI TOP UCITS ETF </t>
  </si>
  <si>
    <t xml:space="preserve">InterCapital SEE Equity  </t>
  </si>
  <si>
    <t xml:space="preserve">InterCapital Short Term Bond </t>
  </si>
  <si>
    <t xml:space="preserve">OTP ABSOLUTE otvoreni investicijski fond s javnom ponudom </t>
  </si>
  <si>
    <t xml:space="preserve">OTP e-start fond otvoreni investicijski fond s javnom ponudom </t>
  </si>
  <si>
    <t>OTP INDEKSNI FOND - otvoreni investicijski fond s javnom ponudom</t>
  </si>
  <si>
    <t>OTP MERIDIAN 20 - otvoreni investicijski fond s javnom ponudom</t>
  </si>
  <si>
    <t xml:space="preserve">OTP MULTI 2 otvoreni investicijski fond s javnom ponudom </t>
  </si>
  <si>
    <t xml:space="preserve">OTP MULTI USD otvoreni investicijski fond s javnom ponudom </t>
  </si>
  <si>
    <t xml:space="preserve">OTP SHORT-TERM BOND otvoreni investicijski fond s javnom ponudom </t>
  </si>
  <si>
    <t xml:space="preserve">OTP start fond otvoreni investicijski fond s javnom ponudom </t>
  </si>
  <si>
    <t>OTP uravnoteženi - otvoreni investicijski fond s javnom ponudom</t>
  </si>
  <si>
    <t xml:space="preserve">PBZ Bond fond </t>
  </si>
  <si>
    <t xml:space="preserve">PBZ Conservative 10 fond </t>
  </si>
  <si>
    <t xml:space="preserve">PBZ Dollar Progressive fond </t>
  </si>
  <si>
    <t xml:space="preserve">PBZ D-START fond </t>
  </si>
  <si>
    <t xml:space="preserve">PBZ Equity fond </t>
  </si>
  <si>
    <t xml:space="preserve">PBZ Euro Short Term Bond, otvoreni investicijski fond s javnom ponudom </t>
  </si>
  <si>
    <t xml:space="preserve">PBZ Flexible 30 fond </t>
  </si>
  <si>
    <t xml:space="preserve">PBZ Global fond </t>
  </si>
  <si>
    <t xml:space="preserve">PBZ International Multi Asset fond </t>
  </si>
  <si>
    <t xml:space="preserve">PBZ Moderate 30 fond </t>
  </si>
  <si>
    <t xml:space="preserve">PBZ Short term bond fond </t>
  </si>
  <si>
    <t xml:space="preserve">PBZ START fond </t>
  </si>
  <si>
    <t xml:space="preserve">Raiffeisen Classic, otvoreni investicijski fond s javnom ponudom </t>
  </si>
  <si>
    <t xml:space="preserve">Raiffeisen Eurski Val 2025 Bond, otvoreni investicijski fond s javnom ponudom </t>
  </si>
  <si>
    <t xml:space="preserve">Raiffeisen Flexi Euro kratkoročni obveznički, otvoreni investicijski fond s javnom ponudom </t>
  </si>
  <si>
    <t xml:space="preserve">Raiffeisen Flexi Kuna kratkoročni obveznički, otvoreni investicijski fond s javnom ponudom </t>
  </si>
  <si>
    <t xml:space="preserve">Raiffeisen Flexi USD kratkoročni obveznički, otvoreni investicijski fond s javnom ponudom </t>
  </si>
  <si>
    <t xml:space="preserve">Raiffeisen Fund Conservative, napajajući otvoreni investicijski fond s javnom ponudom </t>
  </si>
  <si>
    <t xml:space="preserve">Raiffeisen Global Equities, napajajući otvoreni investicijski fond s javnom ponudom </t>
  </si>
  <si>
    <t xml:space="preserve">Raiffeisen Harmonic, otvoreni investicijski fond s javnom ponudom  </t>
  </si>
  <si>
    <t xml:space="preserve">Raiffeisen Sustainable Mix, napajajući otvoreni fond s javnom ponudom </t>
  </si>
  <si>
    <t xml:space="preserve">Raiffeisen USD 2021 Bond otvoreni investicijski fond s javnom ponudom </t>
  </si>
  <si>
    <t xml:space="preserve">Raiffeisen Wealth, otvoreni investicijski fondom s javnom ponudom </t>
  </si>
  <si>
    <t xml:space="preserve">Triglav Emerging Bond </t>
  </si>
  <si>
    <t xml:space="preserve">Triglav Special Opportunity </t>
  </si>
  <si>
    <t xml:space="preserve">USA BLUE CHIP otvoreni investicijski fond s javnom ponudom </t>
  </si>
  <si>
    <t xml:space="preserve">ZB aktiv UCITS fond  </t>
  </si>
  <si>
    <t xml:space="preserve">ZB bond 2024 USD </t>
  </si>
  <si>
    <t xml:space="preserve">ZB bond UCITS fond  </t>
  </si>
  <si>
    <t xml:space="preserve">ZB BRIC+ UCITS fond </t>
  </si>
  <si>
    <t xml:space="preserve">ZB COUL 2023 UCITS fond </t>
  </si>
  <si>
    <t xml:space="preserve">ZB COUL 2024 UCITS fond </t>
  </si>
  <si>
    <t xml:space="preserve">ZB eplus </t>
  </si>
  <si>
    <t xml:space="preserve">ZB euroaktiv UCITS fond  </t>
  </si>
  <si>
    <t xml:space="preserve">ZB Future 2025 UCITS fond  </t>
  </si>
  <si>
    <t xml:space="preserve">ZB Future 2030 UCITS fond  </t>
  </si>
  <si>
    <t xml:space="preserve">ZB Future 2040 UCITS fond  </t>
  </si>
  <si>
    <t xml:space="preserve">ZB Future 2055 UCITS fond  </t>
  </si>
  <si>
    <t xml:space="preserve">ZB global 20 </t>
  </si>
  <si>
    <t xml:space="preserve">ZB global UCITS fond  </t>
  </si>
  <si>
    <t xml:space="preserve">ZB Invest Funds – ZB Alpha </t>
  </si>
  <si>
    <t xml:space="preserve">ZB Invest Funds – ZB Bridge </t>
  </si>
  <si>
    <t xml:space="preserve">ZB plus UCITS fond  </t>
  </si>
  <si>
    <t xml:space="preserve">ZB Protect 2022 UCITS fond </t>
  </si>
  <si>
    <t xml:space="preserve">ZB trend UCITS fond  </t>
  </si>
  <si>
    <t>Javna ponuda</t>
  </si>
  <si>
    <t>Otvoren</t>
  </si>
  <si>
    <t>Dionički</t>
  </si>
  <si>
    <t>FIMA Global Income Builder</t>
  </si>
  <si>
    <t>FIMA SEE Income Builder</t>
  </si>
  <si>
    <t>Mješoviti</t>
  </si>
  <si>
    <t>OTP GLOBAL</t>
  </si>
  <si>
    <t>Zatvoren</t>
  </si>
  <si>
    <t>Nenekretninski</t>
  </si>
  <si>
    <t>SLAVONSKI ZAIF d.d.</t>
  </si>
  <si>
    <t>ZAIF Breza d.d.</t>
  </si>
  <si>
    <t>Privatna ponuda</t>
  </si>
  <si>
    <t>Osnovni</t>
  </si>
  <si>
    <t>AP2</t>
  </si>
  <si>
    <t>APRIVATE</t>
  </si>
  <si>
    <t>Erste PB1</t>
  </si>
  <si>
    <t>Erste PB2</t>
  </si>
  <si>
    <t>Generali Value</t>
  </si>
  <si>
    <t>HMID PLUS</t>
  </si>
  <si>
    <t>ICAM Capital Private 1</t>
  </si>
  <si>
    <t>ICAM CONSERVATIVE PRIVATE</t>
  </si>
  <si>
    <t>Inspire Private</t>
  </si>
  <si>
    <t>ZB Private World</t>
  </si>
  <si>
    <t>Posebni</t>
  </si>
  <si>
    <t>Hedge fond</t>
  </si>
  <si>
    <t>Anchor</t>
  </si>
  <si>
    <t>AP3</t>
  </si>
  <si>
    <t>CGS Alpha</t>
  </si>
  <si>
    <t>CGS Beta</t>
  </si>
  <si>
    <t>CGS Delta</t>
  </si>
  <si>
    <t>CGS Gamma</t>
  </si>
  <si>
    <t>ICAM Outfox Macro Income Fund</t>
  </si>
  <si>
    <t>ICAM Total Return</t>
  </si>
  <si>
    <t>Inspire Alpha</t>
  </si>
  <si>
    <t xml:space="preserve">   Klasa A1</t>
  </si>
  <si>
    <t xml:space="preserve">   Klasa B1</t>
  </si>
  <si>
    <t>MWM 1</t>
  </si>
  <si>
    <t>MWM 2</t>
  </si>
  <si>
    <t>MWM Infinity Alpha</t>
  </si>
  <si>
    <t>Primus</t>
  </si>
  <si>
    <t>Poduzetničkog kapitala</t>
  </si>
  <si>
    <t>Feelsgood</t>
  </si>
  <si>
    <t>Rizičnog kapitala</t>
  </si>
  <si>
    <t>Inspirio FGS</t>
  </si>
  <si>
    <t>Prosperus FGS</t>
  </si>
  <si>
    <t>Prosperus FGS II</t>
  </si>
  <si>
    <t>Specijalizirani AIF</t>
  </si>
  <si>
    <t>Passive Digital Asset</t>
  </si>
  <si>
    <t>Za ulaganje u suvereni dug</t>
  </si>
  <si>
    <t>ICAM DYNAMIC ALLOCATION</t>
  </si>
  <si>
    <t>Kapitalni fond d.d. ZAIF</t>
  </si>
  <si>
    <t>Prosperus Growth</t>
  </si>
  <si>
    <t>Grand Total</t>
  </si>
  <si>
    <t>Udio u ukupnoj aktivi 30.6.2020.</t>
  </si>
  <si>
    <t>-Dobit/gubitak prije oporezivanja odnosi se na razdoblje od 01.01.2021. do 30.06.2021. godine</t>
  </si>
  <si>
    <t>Udio u ukupnoj neto imovini 
30.06.2021.</t>
  </si>
  <si>
    <t>Quaestus Private Equity Kapital II u likvidaciji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</si>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</sst>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#,##0_ ;\-#,##0\ "/>
    <numFmt numFmtId="171" formatCode="#,##0.00_ ;\-#,##0.00\ 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b/>
      <sz val="9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10"/>
      <color rgb="FFFF0000"/>
      <name val="Tahoma"/>
      <family val="2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D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0" fillId="0" borderId="0"/>
    <xf numFmtId="0" fontId="32" fillId="0" borderId="0">
      <alignment vertical="top"/>
    </xf>
    <xf numFmtId="0" fontId="6" fillId="0" borderId="0"/>
    <xf numFmtId="0" fontId="7" fillId="0" borderId="0"/>
    <xf numFmtId="0" fontId="30" fillId="0" borderId="0"/>
    <xf numFmtId="0" fontId="30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9" fillId="5" borderId="6" xfId="8" applyFont="1" applyFill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8" xfId="4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vertical="center"/>
    </xf>
    <xf numFmtId="166" fontId="26" fillId="0" borderId="1" xfId="12" applyNumberFormat="1" applyFont="1" applyFill="1" applyBorder="1" applyAlignment="1">
      <alignment horizontal="right" vertical="center" wrapText="1"/>
    </xf>
    <xf numFmtId="168" fontId="26" fillId="0" borderId="1" xfId="12" applyNumberFormat="1" applyFont="1" applyFill="1" applyBorder="1" applyAlignment="1">
      <alignment horizontal="right" vertical="center"/>
    </xf>
    <xf numFmtId="0" fontId="26" fillId="0" borderId="3" xfId="12" applyFont="1" applyFill="1" applyBorder="1" applyAlignment="1">
      <alignment vertical="center"/>
    </xf>
    <xf numFmtId="166" fontId="26" fillId="0" borderId="3" xfId="12" applyNumberFormat="1" applyFont="1" applyFill="1" applyBorder="1" applyAlignment="1">
      <alignment horizontal="right" vertical="center" wrapText="1"/>
    </xf>
    <xf numFmtId="168" fontId="26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4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5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horizontal="center" vertical="center"/>
    </xf>
    <xf numFmtId="3" fontId="35" fillId="0" borderId="0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0" fontId="27" fillId="0" borderId="0" xfId="9" applyFont="1" applyAlignment="1">
      <alignment vertical="center"/>
    </xf>
    <xf numFmtId="0" fontId="29" fillId="0" borderId="7" xfId="9" applyFont="1" applyFill="1" applyBorder="1" applyAlignment="1">
      <alignment horizontal="center" vertical="center"/>
    </xf>
    <xf numFmtId="0" fontId="29" fillId="0" borderId="6" xfId="9" applyFont="1" applyFill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quotePrefix="1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4" fillId="0" borderId="0" xfId="9" quotePrefix="1" applyFont="1" applyFill="1" applyBorder="1" applyAlignment="1">
      <alignment horizontal="right" vertical="center"/>
    </xf>
    <xf numFmtId="3" fontId="24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36" fillId="0" borderId="0" xfId="2" applyFont="1" applyFill="1" applyAlignment="1">
      <alignment vertical="center"/>
    </xf>
    <xf numFmtId="0" fontId="13" fillId="0" borderId="0" xfId="5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3" fillId="0" borderId="0" xfId="2" applyNumberFormat="1" applyFont="1"/>
    <xf numFmtId="0" fontId="13" fillId="0" borderId="0" xfId="2" applyFont="1"/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9" applyFont="1" applyFill="1" applyAlignment="1">
      <alignment vertical="center"/>
    </xf>
    <xf numFmtId="3" fontId="27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37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38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3" fontId="13" fillId="0" borderId="3" xfId="4" applyNumberFormat="1" applyFont="1" applyFill="1" applyBorder="1" applyAlignment="1">
      <alignment horizontal="right" vertical="center"/>
    </xf>
    <xf numFmtId="10" fontId="13" fillId="4" borderId="2" xfId="4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4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4" applyFont="1" applyFill="1" applyBorder="1" applyAlignment="1">
      <alignment vertical="center"/>
    </xf>
    <xf numFmtId="0" fontId="13" fillId="4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3" applyFont="1"/>
    <xf numFmtId="3" fontId="6" fillId="0" borderId="0" xfId="14" applyNumberFormat="1"/>
    <xf numFmtId="0" fontId="6" fillId="0" borderId="0" xfId="14"/>
    <xf numFmtId="0" fontId="13" fillId="0" borderId="0" xfId="2" applyFont="1" applyAlignment="1"/>
    <xf numFmtId="0" fontId="12" fillId="0" borderId="0" xfId="2" applyFont="1"/>
    <xf numFmtId="0" fontId="39" fillId="0" borderId="6" xfId="4" applyFont="1" applyFill="1" applyBorder="1" applyAlignment="1">
      <alignment horizontal="center" vertical="center" wrapText="1"/>
    </xf>
    <xf numFmtId="3" fontId="26" fillId="0" borderId="2" xfId="4" applyNumberFormat="1" applyFont="1" applyFill="1" applyBorder="1" applyAlignment="1">
      <alignment horizontal="right" vertical="center"/>
    </xf>
    <xf numFmtId="10" fontId="26" fillId="0" borderId="2" xfId="10" applyNumberFormat="1" applyFont="1" applyFill="1" applyBorder="1" applyAlignment="1">
      <alignment horizontal="right" vertical="center"/>
    </xf>
    <xf numFmtId="4" fontId="26" fillId="0" borderId="2" xfId="4" applyNumberFormat="1" applyFont="1" applyFill="1" applyBorder="1" applyAlignment="1">
      <alignment horizontal="right" vertical="center"/>
    </xf>
    <xf numFmtId="3" fontId="26" fillId="0" borderId="3" xfId="4" applyNumberFormat="1" applyFont="1" applyFill="1" applyBorder="1" applyAlignment="1">
      <alignment horizontal="right" vertical="center"/>
    </xf>
    <xf numFmtId="0" fontId="6" fillId="0" borderId="0" xfId="14" applyFill="1"/>
    <xf numFmtId="3" fontId="13" fillId="0" borderId="2" xfId="4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3" xfId="20" applyFont="1" applyFill="1" applyBorder="1" applyAlignment="1">
      <alignment horizontal="center" vertical="center"/>
    </xf>
    <xf numFmtId="3" fontId="22" fillId="0" borderId="13" xfId="20" applyNumberFormat="1" applyFont="1" applyFill="1" applyBorder="1" applyAlignment="1">
      <alignment horizontal="center" vertical="center" wrapText="1"/>
    </xf>
    <xf numFmtId="0" fontId="22" fillId="0" borderId="13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3" fontId="13" fillId="0" borderId="2" xfId="20" applyNumberFormat="1" applyFont="1" applyFill="1" applyBorder="1" applyAlignment="1">
      <alignment vertical="center"/>
    </xf>
    <xf numFmtId="10" fontId="13" fillId="0" borderId="2" xfId="10" applyNumberFormat="1" applyFont="1" applyFill="1" applyBorder="1" applyAlignment="1">
      <alignment vertical="center"/>
    </xf>
    <xf numFmtId="10" fontId="13" fillId="0" borderId="2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3" fontId="13" fillId="0" borderId="4" xfId="20" applyNumberFormat="1" applyFont="1" applyFill="1" applyBorder="1" applyAlignment="1">
      <alignment vertical="center"/>
    </xf>
    <xf numFmtId="3" fontId="13" fillId="0" borderId="4" xfId="20" applyNumberFormat="1" applyFont="1" applyFill="1" applyBorder="1" applyAlignment="1">
      <alignment horizontal="right" vertical="center"/>
    </xf>
    <xf numFmtId="0" fontId="13" fillId="0" borderId="13" xfId="20" applyFont="1" applyFill="1" applyBorder="1" applyAlignment="1">
      <alignment horizontal="center" vertical="center" wrapText="1"/>
    </xf>
    <xf numFmtId="0" fontId="13" fillId="0" borderId="13" xfId="20" applyFont="1" applyFill="1" applyBorder="1" applyAlignment="1">
      <alignment vertical="center" wrapText="1"/>
    </xf>
    <xf numFmtId="3" fontId="13" fillId="0" borderId="13" xfId="20" applyNumberFormat="1" applyFont="1" applyFill="1" applyBorder="1" applyAlignment="1">
      <alignment vertical="center"/>
    </xf>
    <xf numFmtId="3" fontId="13" fillId="0" borderId="13" xfId="20" applyNumberFormat="1" applyFont="1" applyFill="1" applyBorder="1" applyAlignment="1">
      <alignment horizontal="right" vertical="center"/>
    </xf>
    <xf numFmtId="0" fontId="13" fillId="2" borderId="10" xfId="20" applyFont="1" applyFill="1" applyBorder="1" applyAlignment="1"/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65" fontId="13" fillId="0" borderId="2" xfId="20" applyNumberFormat="1" applyFont="1" applyFill="1" applyBorder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10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horizontal="center" vertical="center"/>
    </xf>
    <xf numFmtId="0" fontId="17" fillId="0" borderId="0" xfId="2" applyFont="1" applyAlignment="1"/>
    <xf numFmtId="0" fontId="4" fillId="0" borderId="0" xfId="14" applyFont="1" applyAlignment="1"/>
    <xf numFmtId="0" fontId="23" fillId="0" borderId="1" xfId="9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3" fontId="11" fillId="0" borderId="3" xfId="4" applyNumberFormat="1" applyFont="1" applyFill="1" applyBorder="1" applyAlignment="1">
      <alignment horizontal="right" vertical="center" readingOrder="1"/>
    </xf>
    <xf numFmtId="0" fontId="11" fillId="0" borderId="1" xfId="15" applyFont="1" applyFill="1" applyBorder="1" applyAlignment="1">
      <alignment horizontal="center" vertical="center"/>
    </xf>
    <xf numFmtId="3" fontId="42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2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2" fillId="0" borderId="3" xfId="23" applyNumberFormat="1" applyFont="1" applyFill="1" applyBorder="1" applyAlignment="1" applyProtection="1">
      <alignment vertical="center" wrapText="1"/>
      <protection locked="0"/>
    </xf>
    <xf numFmtId="3" fontId="34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4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3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5" applyFont="1" applyFill="1" applyAlignment="1">
      <alignment horizontal="center" vertical="center"/>
    </xf>
    <xf numFmtId="10" fontId="13" fillId="4" borderId="2" xfId="4" applyNumberFormat="1" applyFont="1" applyFill="1" applyBorder="1" applyAlignment="1">
      <alignment horizontal="right" vertical="center"/>
    </xf>
    <xf numFmtId="3" fontId="13" fillId="0" borderId="13" xfId="4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vertical="center" wrapText="1"/>
    </xf>
    <xf numFmtId="3" fontId="13" fillId="0" borderId="1" xfId="20" applyNumberFormat="1" applyFont="1" applyFill="1" applyBorder="1" applyAlignment="1">
      <alignment vertical="center"/>
    </xf>
    <xf numFmtId="3" fontId="13" fillId="0" borderId="3" xfId="20" applyNumberFormat="1" applyFont="1" applyFill="1" applyBorder="1" applyAlignment="1">
      <alignment horizontal="right" vertical="center"/>
    </xf>
    <xf numFmtId="3" fontId="13" fillId="0" borderId="5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vertical="center"/>
    </xf>
    <xf numFmtId="0" fontId="13" fillId="0" borderId="0" xfId="20" applyFont="1" applyFill="1" applyBorder="1" applyAlignment="1">
      <alignment horizontal="left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6" borderId="8" xfId="4" applyFont="1" applyFill="1" applyBorder="1" applyAlignment="1">
      <alignment horizontal="center" vertical="center" wrapText="1"/>
    </xf>
    <xf numFmtId="169" fontId="12" fillId="6" borderId="8" xfId="4" applyNumberFormat="1" applyFont="1" applyFill="1" applyBorder="1" applyAlignment="1">
      <alignment horizontal="center" vertical="center" wrapText="1"/>
    </xf>
    <xf numFmtId="0" fontId="12" fillId="6" borderId="7" xfId="4" applyFont="1" applyFill="1" applyBorder="1" applyAlignment="1">
      <alignment vertical="center"/>
    </xf>
    <xf numFmtId="3" fontId="28" fillId="6" borderId="6" xfId="4" applyNumberFormat="1" applyFont="1" applyFill="1" applyBorder="1" applyAlignment="1">
      <alignment horizontal="right" vertical="center"/>
    </xf>
    <xf numFmtId="10" fontId="28" fillId="6" borderId="6" xfId="10" applyNumberFormat="1" applyFont="1" applyFill="1" applyBorder="1" applyAlignment="1">
      <alignment horizontal="right" vertical="center"/>
    </xf>
    <xf numFmtId="0" fontId="11" fillId="0" borderId="0" xfId="4" quotePrefix="1" applyFont="1" applyFill="1" applyAlignment="1">
      <alignment horizontal="left" vertical="center" indent="4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 vertical="center"/>
    </xf>
    <xf numFmtId="164" fontId="11" fillId="0" borderId="0" xfId="24" applyNumberFormat="1" applyFont="1" applyFill="1" applyBorder="1" applyAlignment="1">
      <alignment horizontal="right"/>
    </xf>
    <xf numFmtId="0" fontId="44" fillId="0" borderId="0" xfId="8" applyFont="1" applyAlignment="1">
      <alignment vertical="center"/>
    </xf>
    <xf numFmtId="10" fontId="12" fillId="5" borderId="6" xfId="25" applyNumberFormat="1" applyFont="1" applyFill="1" applyBorder="1" applyAlignment="1">
      <alignment horizontal="right" vertical="center"/>
    </xf>
    <xf numFmtId="0" fontId="45" fillId="0" borderId="0" xfId="5" applyFont="1" applyFill="1"/>
    <xf numFmtId="0" fontId="11" fillId="0" borderId="0" xfId="14" quotePrefix="1" applyFont="1"/>
    <xf numFmtId="10" fontId="13" fillId="0" borderId="1" xfId="25" applyNumberFormat="1" applyFont="1" applyFill="1" applyBorder="1" applyAlignment="1">
      <alignment vertical="center"/>
    </xf>
    <xf numFmtId="10" fontId="13" fillId="0" borderId="3" xfId="25" applyNumberFormat="1" applyFont="1" applyFill="1" applyBorder="1" applyAlignment="1">
      <alignment vertical="center"/>
    </xf>
    <xf numFmtId="10" fontId="13" fillId="0" borderId="10" xfId="25" applyNumberFormat="1" applyFont="1" applyFill="1" applyBorder="1" applyAlignment="1">
      <alignment vertical="center"/>
    </xf>
    <xf numFmtId="3" fontId="12" fillId="2" borderId="6" xfId="20" applyNumberFormat="1" applyFont="1" applyFill="1" applyBorder="1" applyAlignment="1"/>
    <xf numFmtId="9" fontId="12" fillId="2" borderId="6" xfId="25" applyNumberFormat="1" applyFont="1" applyFill="1" applyBorder="1" applyAlignment="1"/>
    <xf numFmtId="10" fontId="12" fillId="2" borderId="6" xfId="10" applyNumberFormat="1" applyFont="1" applyFill="1" applyBorder="1" applyAlignment="1"/>
    <xf numFmtId="10" fontId="13" fillId="0" borderId="2" xfId="25" applyNumberFormat="1" applyFont="1" applyFill="1" applyBorder="1" applyAlignment="1">
      <alignment vertical="center"/>
    </xf>
    <xf numFmtId="10" fontId="13" fillId="0" borderId="4" xfId="25" applyNumberFormat="1" applyFont="1" applyFill="1" applyBorder="1" applyAlignment="1">
      <alignment vertical="center"/>
    </xf>
    <xf numFmtId="0" fontId="12" fillId="2" borderId="6" xfId="20" applyFont="1" applyFill="1" applyBorder="1" applyAlignment="1"/>
    <xf numFmtId="0" fontId="13" fillId="0" borderId="0" xfId="20" applyFont="1" applyFill="1" applyAlignment="1">
      <alignment horizontal="left" vertical="center"/>
    </xf>
    <xf numFmtId="166" fontId="12" fillId="0" borderId="0" xfId="9" applyNumberFormat="1" applyFont="1" applyFill="1" applyBorder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31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3" fillId="0" borderId="0" xfId="15" applyFont="1" applyAlignment="1">
      <alignment vertical="center"/>
    </xf>
    <xf numFmtId="0" fontId="46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0" fontId="13" fillId="0" borderId="2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47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3" fontId="13" fillId="0" borderId="4" xfId="4" applyNumberFormat="1" applyFont="1" applyFill="1" applyBorder="1" applyAlignment="1">
      <alignment vertical="center"/>
    </xf>
    <xf numFmtId="0" fontId="13" fillId="0" borderId="13" xfId="4" applyFont="1" applyFill="1" applyBorder="1" applyAlignment="1">
      <alignment vertical="center" wrapText="1"/>
    </xf>
    <xf numFmtId="3" fontId="13" fillId="0" borderId="13" xfId="4" applyNumberFormat="1" applyFont="1" applyFill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3" fontId="13" fillId="0" borderId="0" xfId="4" applyNumberFormat="1" applyFont="1" applyFill="1"/>
    <xf numFmtId="0" fontId="13" fillId="0" borderId="13" xfId="4" applyFont="1" applyFill="1" applyBorder="1" applyAlignment="1">
      <alignment vertical="center"/>
    </xf>
    <xf numFmtId="3" fontId="13" fillId="0" borderId="13" xfId="2" applyNumberFormat="1" applyFont="1" applyFill="1" applyBorder="1"/>
    <xf numFmtId="0" fontId="6" fillId="0" borderId="0" xfId="14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3" fontId="26" fillId="0" borderId="1" xfId="4" applyNumberFormat="1" applyFont="1" applyFill="1" applyBorder="1" applyAlignment="1">
      <alignment horizontal="right" vertical="center"/>
    </xf>
    <xf numFmtId="10" fontId="6" fillId="0" borderId="0" xfId="26" applyNumberFormat="1" applyFont="1"/>
    <xf numFmtId="4" fontId="6" fillId="0" borderId="0" xfId="14" applyNumberFormat="1"/>
    <xf numFmtId="4" fontId="1" fillId="0" borderId="0" xfId="6" applyNumberFormat="1" applyFont="1"/>
    <xf numFmtId="0" fontId="12" fillId="6" borderId="7" xfId="4" applyFont="1" applyFill="1" applyBorder="1" applyAlignment="1">
      <alignment horizontal="left" vertical="center"/>
    </xf>
    <xf numFmtId="0" fontId="1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/>
    </xf>
    <xf numFmtId="0" fontId="6" fillId="0" borderId="0" xfId="14" applyFill="1" applyAlignment="1">
      <alignment vertical="center"/>
    </xf>
    <xf numFmtId="0" fontId="13" fillId="0" borderId="0" xfId="5" applyFont="1" applyAlignment="1">
      <alignment vertical="center"/>
    </xf>
    <xf numFmtId="0" fontId="41" fillId="0" borderId="0" xfId="0" applyFont="1" applyAlignment="1">
      <alignment vertical="center" wrapText="1"/>
    </xf>
    <xf numFmtId="10" fontId="28" fillId="6" borderId="6" xfId="26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vertical="center"/>
    </xf>
    <xf numFmtId="3" fontId="13" fillId="4" borderId="13" xfId="2" applyNumberFormat="1" applyFont="1" applyFill="1" applyBorder="1"/>
    <xf numFmtId="0" fontId="13" fillId="0" borderId="0" xfId="9" quotePrefix="1" applyFont="1" applyFill="1" applyBorder="1" applyAlignment="1">
      <alignment horizontal="left" vertical="center" wrapText="1"/>
    </xf>
    <xf numFmtId="3" fontId="11" fillId="0" borderId="2" xfId="24" applyNumberFormat="1" applyFont="1" applyFill="1" applyBorder="1" applyAlignment="1" applyProtection="1">
      <alignment vertical="top" wrapText="1" readingOrder="1"/>
      <protection locked="0"/>
    </xf>
    <xf numFmtId="10" fontId="11" fillId="0" borderId="2" xfId="10" quotePrefix="1" applyNumberFormat="1" applyFont="1" applyFill="1" applyBorder="1" applyAlignment="1">
      <alignment vertical="center" wrapText="1" readingOrder="1"/>
    </xf>
    <xf numFmtId="10" fontId="11" fillId="4" borderId="2" xfId="10" applyNumberFormat="1" applyFont="1" applyFill="1" applyBorder="1" applyAlignment="1">
      <alignment vertical="center" readingOrder="1"/>
    </xf>
    <xf numFmtId="3" fontId="11" fillId="0" borderId="3" xfId="4" applyNumberFormat="1" applyFont="1" applyFill="1" applyBorder="1" applyAlignment="1">
      <alignment vertical="center" readingOrder="1"/>
    </xf>
    <xf numFmtId="3" fontId="11" fillId="4" borderId="4" xfId="4" applyNumberFormat="1" applyFont="1" applyFill="1" applyBorder="1" applyAlignment="1">
      <alignment vertical="center" readingOrder="1"/>
    </xf>
    <xf numFmtId="10" fontId="11" fillId="0" borderId="3" xfId="10" quotePrefix="1" applyNumberFormat="1" applyFont="1" applyBorder="1" applyAlignment="1">
      <alignment vertical="center" wrapText="1" readingOrder="1"/>
    </xf>
    <xf numFmtId="3" fontId="0" fillId="0" borderId="0" xfId="0" applyNumberFormat="1" applyFont="1"/>
    <xf numFmtId="3" fontId="11" fillId="4" borderId="3" xfId="24" applyNumberFormat="1" applyFont="1" applyFill="1" applyBorder="1" applyAlignment="1" applyProtection="1">
      <alignment vertical="top" wrapText="1" readingOrder="1"/>
      <protection locked="0"/>
    </xf>
    <xf numFmtId="3" fontId="11" fillId="0" borderId="3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7" quotePrefix="1" applyNumberFormat="1" applyFont="1" applyFill="1" applyBorder="1" applyAlignment="1">
      <alignment vertical="center" wrapText="1" readingOrder="1"/>
    </xf>
    <xf numFmtId="164" fontId="9" fillId="2" borderId="6" xfId="4" applyNumberFormat="1" applyFont="1" applyFill="1" applyBorder="1" applyAlignment="1">
      <alignment vertical="center" readingOrder="1"/>
    </xf>
    <xf numFmtId="10" fontId="9" fillId="2" borderId="6" xfId="4" applyNumberFormat="1" applyFont="1" applyFill="1" applyBorder="1" applyAlignment="1">
      <alignment vertical="center" readingOrder="1"/>
    </xf>
    <xf numFmtId="3" fontId="9" fillId="2" borderId="6" xfId="4" applyNumberFormat="1" applyFont="1" applyFill="1" applyBorder="1" applyAlignment="1">
      <alignment vertical="center" readingOrder="1"/>
    </xf>
    <xf numFmtId="0" fontId="11" fillId="0" borderId="0" xfId="4" applyFont="1" applyFill="1" applyBorder="1" applyAlignment="1">
      <alignment vertical="center"/>
    </xf>
    <xf numFmtId="3" fontId="0" fillId="0" borderId="0" xfId="0" applyNumberFormat="1"/>
    <xf numFmtId="4" fontId="41" fillId="0" borderId="0" xfId="0" applyNumberFormat="1" applyFont="1" applyAlignment="1">
      <alignment vertical="center"/>
    </xf>
    <xf numFmtId="3" fontId="48" fillId="0" borderId="0" xfId="0" applyNumberFormat="1" applyFont="1" applyFill="1" applyBorder="1" applyAlignment="1">
      <alignment horizontal="right" vertical="center"/>
    </xf>
    <xf numFmtId="3" fontId="18" fillId="4" borderId="8" xfId="8" applyNumberFormat="1" applyFont="1" applyFill="1" applyBorder="1" applyAlignment="1">
      <alignment vertical="center"/>
    </xf>
    <xf numFmtId="3" fontId="18" fillId="4" borderId="3" xfId="8" applyNumberFormat="1" applyFont="1" applyFill="1" applyBorder="1" applyAlignment="1">
      <alignment vertical="center"/>
    </xf>
    <xf numFmtId="3" fontId="18" fillId="4" borderId="10" xfId="8" applyNumberFormat="1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vertical="center"/>
    </xf>
    <xf numFmtId="0" fontId="13" fillId="0" borderId="4" xfId="9" applyFont="1" applyFill="1" applyBorder="1" applyAlignment="1">
      <alignment horizontal="center" vertical="center"/>
    </xf>
    <xf numFmtId="0" fontId="23" fillId="0" borderId="4" xfId="9" applyNumberFormat="1" applyFont="1" applyBorder="1" applyAlignment="1">
      <alignment vertical="center"/>
    </xf>
    <xf numFmtId="3" fontId="23" fillId="0" borderId="4" xfId="9" applyNumberFormat="1" applyFont="1" applyFill="1" applyBorder="1" applyAlignment="1">
      <alignment vertical="center"/>
    </xf>
    <xf numFmtId="165" fontId="23" fillId="0" borderId="4" xfId="9" applyNumberFormat="1" applyFont="1" applyFill="1" applyBorder="1" applyAlignment="1">
      <alignment horizontal="right" vertical="center"/>
    </xf>
    <xf numFmtId="0" fontId="49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166" fontId="9" fillId="0" borderId="0" xfId="9" applyNumberFormat="1" applyFont="1" applyFill="1" applyBorder="1" applyAlignment="1">
      <alignment vertical="center"/>
    </xf>
    <xf numFmtId="167" fontId="50" fillId="0" borderId="0" xfId="10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9" quotePrefix="1" applyFont="1" applyFill="1" applyBorder="1" applyAlignment="1">
      <alignment vertical="center"/>
    </xf>
    <xf numFmtId="0" fontId="13" fillId="0" borderId="0" xfId="11" quotePrefix="1" applyFont="1" applyFill="1" applyBorder="1" applyAlignment="1">
      <alignment vertical="top"/>
    </xf>
    <xf numFmtId="0" fontId="51" fillId="0" borderId="0" xfId="9" applyFont="1" applyAlignment="1">
      <alignment vertical="center"/>
    </xf>
    <xf numFmtId="0" fontId="31" fillId="0" borderId="0" xfId="9" applyFont="1" applyFill="1" applyBorder="1" applyAlignment="1">
      <alignment vertical="center"/>
    </xf>
    <xf numFmtId="167" fontId="9" fillId="0" borderId="0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1" fillId="0" borderId="0" xfId="9" quotePrefix="1" applyFont="1" applyFill="1" applyBorder="1" applyAlignment="1">
      <alignment vertical="center"/>
    </xf>
    <xf numFmtId="0" fontId="52" fillId="0" borderId="0" xfId="9" applyFont="1" applyAlignment="1">
      <alignment vertical="center"/>
    </xf>
    <xf numFmtId="0" fontId="27" fillId="0" borderId="0" xfId="0" applyFont="1" applyAlignment="1">
      <alignment vertical="center"/>
    </xf>
    <xf numFmtId="49" fontId="15" fillId="0" borderId="0" xfId="13" applyNumberFormat="1" applyFont="1" applyAlignment="1">
      <alignment vertical="top"/>
    </xf>
    <xf numFmtId="0" fontId="12" fillId="2" borderId="7" xfId="9" applyFont="1" applyFill="1" applyBorder="1" applyAlignment="1">
      <alignment vertical="center"/>
    </xf>
    <xf numFmtId="167" fontId="12" fillId="0" borderId="0" xfId="10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0" xfId="0" quotePrefix="1" applyFont="1" applyFill="1" applyBorder="1" applyAlignment="1">
      <alignment horizontal="right" vertical="center"/>
    </xf>
    <xf numFmtId="0" fontId="13" fillId="0" borderId="0" xfId="11" quotePrefix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3" xfId="15" applyFont="1" applyFill="1" applyBorder="1" applyAlignment="1">
      <alignment horizontal="center" vertical="center"/>
    </xf>
    <xf numFmtId="0" fontId="13" fillId="0" borderId="3" xfId="17" applyNumberFormat="1" applyFont="1" applyBorder="1" applyAlignment="1" applyProtection="1">
      <alignment vertical="center"/>
      <protection hidden="1"/>
    </xf>
    <xf numFmtId="3" fontId="40" fillId="0" borderId="3" xfId="22" applyNumberFormat="1" applyFont="1" applyFill="1" applyBorder="1" applyAlignment="1" applyProtection="1">
      <alignment vertical="center" wrapText="1"/>
      <protection locked="0"/>
    </xf>
    <xf numFmtId="165" fontId="13" fillId="0" borderId="3" xfId="10" applyNumberFormat="1" applyFont="1" applyFill="1" applyBorder="1" applyAlignment="1">
      <alignment vertical="center"/>
    </xf>
    <xf numFmtId="3" fontId="40" fillId="0" borderId="3" xfId="23" applyNumberFormat="1" applyFont="1" applyFill="1" applyBorder="1" applyAlignment="1" applyProtection="1">
      <alignment vertical="center" wrapText="1"/>
      <protection locked="0"/>
    </xf>
    <xf numFmtId="0" fontId="4" fillId="0" borderId="0" xfId="11" applyFont="1"/>
    <xf numFmtId="0" fontId="12" fillId="2" borderId="6" xfId="15" applyFont="1" applyFill="1" applyBorder="1" applyAlignment="1">
      <alignment vertical="center"/>
    </xf>
    <xf numFmtId="0" fontId="12" fillId="5" borderId="6" xfId="15" applyFont="1" applyFill="1" applyBorder="1" applyAlignment="1">
      <alignment horizontal="left" vertical="center" wrapText="1"/>
    </xf>
    <xf numFmtId="0" fontId="19" fillId="5" borderId="6" xfId="8" applyFont="1" applyFill="1" applyBorder="1" applyAlignment="1">
      <alignment horizontal="center" vertical="center" wrapText="1"/>
    </xf>
    <xf numFmtId="3" fontId="26" fillId="0" borderId="3" xfId="14" applyNumberFormat="1" applyFont="1" applyFill="1" applyBorder="1"/>
    <xf numFmtId="0" fontId="12" fillId="0" borderId="8" xfId="4" applyFont="1" applyFill="1" applyBorder="1" applyAlignment="1">
      <alignment horizontal="center" vertical="center" wrapText="1"/>
    </xf>
    <xf numFmtId="0" fontId="12" fillId="0" borderId="15" xfId="4" applyFont="1" applyFill="1" applyBorder="1" applyAlignment="1">
      <alignment horizontal="center" vertical="center" wrapText="1"/>
    </xf>
    <xf numFmtId="0" fontId="12" fillId="7" borderId="6" xfId="4" applyFont="1" applyFill="1" applyBorder="1" applyAlignment="1">
      <alignment vertical="center"/>
    </xf>
    <xf numFmtId="0" fontId="53" fillId="7" borderId="6" xfId="0" applyFont="1" applyFill="1" applyBorder="1" applyAlignment="1">
      <alignment horizontal="left"/>
    </xf>
    <xf numFmtId="170" fontId="53" fillId="7" borderId="6" xfId="0" applyNumberFormat="1" applyFont="1" applyFill="1" applyBorder="1"/>
    <xf numFmtId="10" fontId="53" fillId="7" borderId="6" xfId="0" applyNumberFormat="1" applyFont="1" applyFill="1" applyBorder="1"/>
    <xf numFmtId="10" fontId="12" fillId="7" borderId="6" xfId="0" applyNumberFormat="1" applyFont="1" applyFill="1" applyBorder="1"/>
    <xf numFmtId="171" fontId="53" fillId="7" borderId="6" xfId="0" quotePrefix="1" applyNumberFormat="1" applyFont="1" applyFill="1" applyBorder="1" applyAlignment="1">
      <alignment horizontal="right"/>
    </xf>
    <xf numFmtId="10" fontId="53" fillId="7" borderId="6" xfId="0" quotePrefix="1" applyNumberFormat="1" applyFont="1" applyFill="1" applyBorder="1" applyAlignment="1">
      <alignment horizontal="right"/>
    </xf>
    <xf numFmtId="0" fontId="53" fillId="7" borderId="8" xfId="0" applyFont="1" applyFill="1" applyBorder="1"/>
    <xf numFmtId="0" fontId="54" fillId="7" borderId="8" xfId="0" applyFont="1" applyFill="1" applyBorder="1" applyAlignment="1">
      <alignment horizontal="left" indent="1"/>
    </xf>
    <xf numFmtId="170" fontId="53" fillId="7" borderId="8" xfId="0" applyNumberFormat="1" applyFont="1" applyFill="1" applyBorder="1"/>
    <xf numFmtId="10" fontId="53" fillId="7" borderId="8" xfId="0" applyNumberFormat="1" applyFont="1" applyFill="1" applyBorder="1"/>
    <xf numFmtId="10" fontId="12" fillId="7" borderId="8" xfId="0" quotePrefix="1" applyNumberFormat="1" applyFont="1" applyFill="1" applyBorder="1" applyAlignment="1">
      <alignment horizontal="right"/>
    </xf>
    <xf numFmtId="171" fontId="53" fillId="7" borderId="8" xfId="0" quotePrefix="1" applyNumberFormat="1" applyFont="1" applyFill="1" applyBorder="1" applyAlignment="1">
      <alignment horizontal="right"/>
    </xf>
    <xf numFmtId="10" fontId="53" fillId="7" borderId="8" xfId="0" quotePrefix="1" applyNumberFormat="1" applyFont="1" applyFill="1" applyBorder="1" applyAlignment="1">
      <alignment horizontal="right"/>
    </xf>
    <xf numFmtId="0" fontId="53" fillId="0" borderId="6" xfId="0" applyFont="1" applyBorder="1"/>
    <xf numFmtId="0" fontId="54" fillId="0" borderId="6" xfId="0" applyFont="1" applyBorder="1" applyAlignment="1">
      <alignment horizontal="left" indent="3"/>
    </xf>
    <xf numFmtId="170" fontId="53" fillId="0" borderId="6" xfId="0" applyNumberFormat="1" applyFont="1" applyBorder="1"/>
    <xf numFmtId="10" fontId="53" fillId="0" borderId="6" xfId="0" applyNumberFormat="1" applyFont="1" applyBorder="1"/>
    <xf numFmtId="10" fontId="12" fillId="0" borderId="6" xfId="0" applyNumberFormat="1" applyFont="1" applyBorder="1" applyAlignment="1">
      <alignment horizontal="right"/>
    </xf>
    <xf numFmtId="10" fontId="53" fillId="0" borderId="6" xfId="0" applyNumberFormat="1" applyFont="1" applyBorder="1" applyAlignment="1">
      <alignment horizontal="right"/>
    </xf>
    <xf numFmtId="0" fontId="15" fillId="0" borderId="2" xfId="0" applyFont="1" applyFill="1" applyBorder="1" applyAlignment="1">
      <alignment horizontal="left" indent="4"/>
    </xf>
    <xf numFmtId="170" fontId="15" fillId="0" borderId="2" xfId="0" applyNumberFormat="1" applyFont="1" applyBorder="1"/>
    <xf numFmtId="10" fontId="15" fillId="0" borderId="2" xfId="0" applyNumberFormat="1" applyFont="1" applyBorder="1"/>
    <xf numFmtId="10" fontId="13" fillId="0" borderId="2" xfId="0" quotePrefix="1" applyNumberFormat="1" applyFont="1" applyBorder="1" applyAlignment="1">
      <alignment horizontal="right"/>
    </xf>
    <xf numFmtId="171" fontId="15" fillId="0" borderId="2" xfId="0" applyNumberFormat="1" applyFont="1" applyBorder="1"/>
    <xf numFmtId="10" fontId="15" fillId="0" borderId="2" xfId="0" quotePrefix="1" applyNumberFormat="1" applyFont="1" applyBorder="1" applyAlignment="1">
      <alignment horizontal="right"/>
    </xf>
    <xf numFmtId="0" fontId="15" fillId="0" borderId="4" xfId="0" applyFont="1" applyFill="1" applyBorder="1" applyAlignment="1">
      <alignment horizontal="left" indent="4"/>
    </xf>
    <xf numFmtId="170" fontId="15" fillId="0" borderId="4" xfId="0" applyNumberFormat="1" applyFont="1" applyBorder="1"/>
    <xf numFmtId="10" fontId="15" fillId="0" borderId="4" xfId="0" applyNumberFormat="1" applyFont="1" applyBorder="1"/>
    <xf numFmtId="10" fontId="13" fillId="0" borderId="4" xfId="0" quotePrefix="1" applyNumberFormat="1" applyFont="1" applyBorder="1" applyAlignment="1">
      <alignment horizontal="right"/>
    </xf>
    <xf numFmtId="171" fontId="15" fillId="0" borderId="4" xfId="0" applyNumberFormat="1" applyFont="1" applyBorder="1"/>
    <xf numFmtId="10" fontId="15" fillId="0" borderId="4" xfId="0" quotePrefix="1" applyNumberFormat="1" applyFont="1" applyBorder="1" applyAlignment="1">
      <alignment horizontal="right"/>
    </xf>
    <xf numFmtId="0" fontId="13" fillId="0" borderId="13" xfId="0" applyFont="1" applyFill="1" applyBorder="1" applyAlignment="1">
      <alignment horizontal="left" indent="4"/>
    </xf>
    <xf numFmtId="170" fontId="15" fillId="0" borderId="13" xfId="0" applyNumberFormat="1" applyFont="1" applyBorder="1"/>
    <xf numFmtId="10" fontId="15" fillId="0" borderId="13" xfId="0" applyNumberFormat="1" applyFont="1" applyBorder="1"/>
    <xf numFmtId="171" fontId="15" fillId="0" borderId="13" xfId="0" applyNumberFormat="1" applyFont="1" applyBorder="1"/>
    <xf numFmtId="10" fontId="12" fillId="7" borderId="8" xfId="0" applyNumberFormat="1" applyFont="1" applyFill="1" applyBorder="1"/>
    <xf numFmtId="10" fontId="12" fillId="0" borderId="6" xfId="0" applyNumberFormat="1" applyFont="1" applyBorder="1"/>
    <xf numFmtId="10" fontId="15" fillId="0" borderId="6" xfId="0" quotePrefix="1" applyNumberFormat="1" applyFont="1" applyBorder="1" applyAlignment="1">
      <alignment horizontal="right"/>
    </xf>
    <xf numFmtId="0" fontId="15" fillId="0" borderId="2" xfId="0" applyFont="1" applyBorder="1" applyAlignment="1">
      <alignment horizontal="left" indent="4"/>
    </xf>
    <xf numFmtId="10" fontId="13" fillId="0" borderId="2" xfId="0" applyNumberFormat="1" applyFont="1" applyBorder="1"/>
    <xf numFmtId="0" fontId="15" fillId="0" borderId="4" xfId="0" applyFont="1" applyBorder="1" applyAlignment="1">
      <alignment horizontal="left" indent="4"/>
    </xf>
    <xf numFmtId="10" fontId="13" fillId="0" borderId="4" xfId="0" applyNumberFormat="1" applyFont="1" applyBorder="1"/>
    <xf numFmtId="0" fontId="53" fillId="7" borderId="6" xfId="0" applyFont="1" applyFill="1" applyBorder="1"/>
    <xf numFmtId="171" fontId="53" fillId="7" borderId="6" xfId="0" applyNumberFormat="1" applyFont="1" applyFill="1" applyBorder="1"/>
    <xf numFmtId="171" fontId="53" fillId="7" borderId="8" xfId="0" applyNumberFormat="1" applyFont="1" applyFill="1" applyBorder="1"/>
    <xf numFmtId="0" fontId="54" fillId="0" borderId="6" xfId="0" applyFont="1" applyBorder="1" applyAlignment="1">
      <alignment horizontal="left" indent="1"/>
    </xf>
    <xf numFmtId="0" fontId="15" fillId="0" borderId="3" xfId="0" applyFont="1" applyFill="1" applyBorder="1" applyAlignment="1">
      <alignment horizontal="left" indent="4"/>
    </xf>
    <xf numFmtId="170" fontId="15" fillId="0" borderId="3" xfId="0" applyNumberFormat="1" applyFont="1" applyBorder="1"/>
    <xf numFmtId="10" fontId="15" fillId="0" borderId="3" xfId="0" applyNumberFormat="1" applyFont="1" applyBorder="1"/>
    <xf numFmtId="10" fontId="13" fillId="0" borderId="3" xfId="0" applyNumberFormat="1" applyFont="1" applyBorder="1"/>
    <xf numFmtId="171" fontId="15" fillId="0" borderId="3" xfId="0" applyNumberFormat="1" applyFont="1" applyBorder="1"/>
    <xf numFmtId="0" fontId="15" fillId="0" borderId="3" xfId="0" applyFont="1" applyBorder="1" applyAlignment="1">
      <alignment horizontal="left" indent="4"/>
    </xf>
    <xf numFmtId="10" fontId="13" fillId="0" borderId="2" xfId="0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70" fontId="15" fillId="0" borderId="3" xfId="0" applyNumberFormat="1" applyFont="1" applyFill="1" applyBorder="1"/>
    <xf numFmtId="10" fontId="15" fillId="0" borderId="3" xfId="0" applyNumberFormat="1" applyFont="1" applyFill="1" applyBorder="1"/>
    <xf numFmtId="10" fontId="13" fillId="0" borderId="3" xfId="0" applyNumberFormat="1" applyFont="1" applyFill="1" applyBorder="1"/>
    <xf numFmtId="171" fontId="15" fillId="0" borderId="3" xfId="0" applyNumberFormat="1" applyFont="1" applyFill="1" applyBorder="1"/>
    <xf numFmtId="0" fontId="53" fillId="0" borderId="6" xfId="0" applyFont="1" applyFill="1" applyBorder="1"/>
    <xf numFmtId="0" fontId="54" fillId="0" borderId="6" xfId="0" applyFont="1" applyFill="1" applyBorder="1" applyAlignment="1">
      <alignment horizontal="left" indent="3"/>
    </xf>
    <xf numFmtId="170" fontId="53" fillId="0" borderId="6" xfId="0" applyNumberFormat="1" applyFont="1" applyFill="1" applyBorder="1"/>
    <xf numFmtId="10" fontId="53" fillId="0" borderId="6" xfId="0" applyNumberFormat="1" applyFont="1" applyFill="1" applyBorder="1"/>
    <xf numFmtId="10" fontId="12" fillId="0" borderId="6" xfId="0" applyNumberFormat="1" applyFont="1" applyFill="1" applyBorder="1"/>
    <xf numFmtId="10" fontId="53" fillId="0" borderId="6" xfId="0" applyNumberFormat="1" applyFont="1" applyFill="1" applyBorder="1" applyAlignment="1">
      <alignment horizontal="right"/>
    </xf>
    <xf numFmtId="10" fontId="15" fillId="0" borderId="6" xfId="0" quotePrefix="1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left" indent="4"/>
    </xf>
    <xf numFmtId="170" fontId="15" fillId="0" borderId="13" xfId="0" applyNumberFormat="1" applyFont="1" applyFill="1" applyBorder="1"/>
    <xf numFmtId="10" fontId="15" fillId="0" borderId="13" xfId="0" applyNumberFormat="1" applyFont="1" applyFill="1" applyBorder="1"/>
    <xf numFmtId="10" fontId="12" fillId="0" borderId="13" xfId="0" applyNumberFormat="1" applyFont="1" applyFill="1" applyBorder="1" applyAlignment="1">
      <alignment horizontal="right"/>
    </xf>
    <xf numFmtId="171" fontId="15" fillId="0" borderId="13" xfId="0" applyNumberFormat="1" applyFont="1" applyFill="1" applyBorder="1"/>
    <xf numFmtId="10" fontId="53" fillId="0" borderId="13" xfId="0" applyNumberFormat="1" applyFont="1" applyFill="1" applyBorder="1" applyAlignment="1">
      <alignment horizontal="right"/>
    </xf>
    <xf numFmtId="0" fontId="15" fillId="0" borderId="13" xfId="0" applyFont="1" applyBorder="1" applyAlignment="1">
      <alignment horizontal="left" indent="4"/>
    </xf>
    <xf numFmtId="10" fontId="13" fillId="0" borderId="13" xfId="0" applyNumberFormat="1" applyFont="1" applyBorder="1" applyAlignment="1">
      <alignment horizontal="right"/>
    </xf>
    <xf numFmtId="10" fontId="13" fillId="0" borderId="13" xfId="0" applyNumberFormat="1" applyFont="1" applyBorder="1"/>
    <xf numFmtId="171" fontId="53" fillId="0" borderId="6" xfId="0" applyNumberFormat="1" applyFont="1" applyBorder="1"/>
    <xf numFmtId="0" fontId="15" fillId="7" borderId="6" xfId="0" applyFont="1" applyFill="1" applyBorder="1"/>
    <xf numFmtId="0" fontId="12" fillId="7" borderId="6" xfId="0" applyFont="1" applyFill="1" applyBorder="1" applyAlignment="1">
      <alignment horizontal="left"/>
    </xf>
    <xf numFmtId="4" fontId="13" fillId="0" borderId="2" xfId="20" applyNumberFormat="1" applyFont="1" applyFill="1" applyBorder="1" applyAlignment="1">
      <alignment vertical="center"/>
    </xf>
    <xf numFmtId="4" fontId="13" fillId="2" borderId="6" xfId="20" applyNumberFormat="1" applyFont="1" applyFill="1" applyBorder="1" applyAlignment="1"/>
    <xf numFmtId="4" fontId="13" fillId="0" borderId="3" xfId="20" applyNumberFormat="1" applyFont="1" applyFill="1" applyBorder="1" applyAlignment="1">
      <alignment vertical="center"/>
    </xf>
    <xf numFmtId="4" fontId="13" fillId="0" borderId="1" xfId="20" applyNumberFormat="1" applyFont="1" applyFill="1" applyBorder="1" applyAlignment="1">
      <alignment vertical="center"/>
    </xf>
    <xf numFmtId="4" fontId="13" fillId="0" borderId="4" xfId="20" applyNumberFormat="1" applyFont="1" applyFill="1" applyBorder="1" applyAlignment="1">
      <alignment vertical="center"/>
    </xf>
    <xf numFmtId="9" fontId="12" fillId="2" borderId="6" xfId="10" applyNumberFormat="1" applyFont="1" applyFill="1" applyBorder="1" applyAlignment="1"/>
    <xf numFmtId="4" fontId="13" fillId="0" borderId="10" xfId="20" applyNumberFormat="1" applyFont="1" applyFill="1" applyBorder="1" applyAlignment="1">
      <alignment vertical="center"/>
    </xf>
    <xf numFmtId="4" fontId="13" fillId="2" borderId="6" xfId="20" applyNumberFormat="1" applyFont="1" applyFill="1" applyBorder="1" applyAlignment="1">
      <alignment vertical="center"/>
    </xf>
    <xf numFmtId="3" fontId="13" fillId="2" borderId="6" xfId="20" applyNumberFormat="1" applyFont="1" applyFill="1" applyBorder="1" applyAlignment="1"/>
    <xf numFmtId="0" fontId="13" fillId="0" borderId="16" xfId="4" applyFont="1" applyFill="1" applyBorder="1" applyAlignment="1">
      <alignment horizontal="center" vertical="center"/>
    </xf>
    <xf numFmtId="0" fontId="12" fillId="5" borderId="7" xfId="4" applyFont="1" applyFill="1" applyBorder="1" applyAlignment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0" fontId="12" fillId="2" borderId="6" xfId="4" applyFont="1" applyFill="1" applyBorder="1" applyAlignment="1">
      <alignment horizontal="left" vertical="center" wrapText="1"/>
    </xf>
    <xf numFmtId="0" fontId="40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12" fillId="2" borderId="7" xfId="20" applyFont="1" applyFill="1" applyBorder="1" applyAlignment="1">
      <alignment horizontal="left" vertical="center" wrapText="1"/>
    </xf>
    <xf numFmtId="0" fontId="12" fillId="2" borderId="12" xfId="20" applyFont="1" applyFill="1" applyBorder="1" applyAlignment="1">
      <alignment horizontal="left" vertical="center" wrapText="1"/>
    </xf>
    <xf numFmtId="0" fontId="12" fillId="2" borderId="6" xfId="20" applyFont="1" applyFill="1" applyBorder="1" applyAlignment="1">
      <alignment horizontal="left" vertical="center" wrapText="1"/>
    </xf>
    <xf numFmtId="0" fontId="12" fillId="2" borderId="6" xfId="20" applyFont="1" applyFill="1" applyBorder="1"/>
    <xf numFmtId="0" fontId="4" fillId="0" borderId="0" xfId="20" applyFont="1" applyFill="1" applyBorder="1" applyAlignment="1">
      <alignment horizontal="left" vertical="center"/>
    </xf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top" wrapText="1"/>
    </xf>
    <xf numFmtId="49" fontId="15" fillId="0" borderId="0" xfId="13" applyNumberFormat="1" applyFont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center" wrapText="1"/>
    </xf>
    <xf numFmtId="164" fontId="11" fillId="4" borderId="3" xfId="4" applyNumberFormat="1" applyFont="1" applyFill="1" applyBorder="1" applyAlignment="1">
      <alignment horizontal="right" vertical="center"/>
    </xf>
  </cellXfs>
  <cellStyles count="27">
    <cellStyle name="Hyperlink" xfId="1" builtinId="8"/>
    <cellStyle name="Normal" xfId="0" builtinId="0"/>
    <cellStyle name="Normal 2" xfId="6"/>
    <cellStyle name="Normal 2 2" xfId="14"/>
    <cellStyle name="Normal 2 2 3" xfId="23"/>
    <cellStyle name="Normal 3" xfId="9"/>
    <cellStyle name="Normal 3 2" xfId="18"/>
    <cellStyle name="Normal 3 2 2" xfId="22"/>
    <cellStyle name="Normal 4" xfId="11"/>
    <cellStyle name="Normal 4 2" xfId="19"/>
    <cellStyle name="Normal 5" xfId="8"/>
    <cellStyle name="Normal 6" xfId="24"/>
    <cellStyle name="Normal_Mirovinci" xfId="20"/>
    <cellStyle name="Normal_Mirovinci 2" xfId="21"/>
    <cellStyle name="Normal_novozami1" xfId="13"/>
    <cellStyle name="Normal_Obrazac_kapitala" xfId="7"/>
    <cellStyle name="Normal_Pokazatelji banke 30.09.2001" xfId="4"/>
    <cellStyle name="Normal_PP 3q2002" xfId="2"/>
    <cellStyle name="Normal_Sheet1" xfId="12"/>
    <cellStyle name="Normal_Sheet2 2" xfId="16"/>
    <cellStyle name="Normal_Statistika_NOVO_30062009 ver 3108 2" xfId="15"/>
    <cellStyle name="Obično_List1" xfId="3"/>
    <cellStyle name="Obično_POKAZATELJI POSLOVANJA NR 31.12.2007. NOVO" xfId="5"/>
    <cellStyle name="Percent" xfId="26" builtinId="5"/>
    <cellStyle name="Percent 2" xfId="25"/>
    <cellStyle name="Percent 2 2 2" xfId="10"/>
    <cellStyle name="Style 1 2 2" xfId="1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1419225</xdr:colOff>
      <xdr:row>14</xdr:row>
      <xdr:rowOff>66676</xdr:rowOff>
    </xdr:from>
    <xdr:to>
      <xdr:col>3</xdr:col>
      <xdr:colOff>1495425</xdr:colOff>
      <xdr:row>20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85546875" style="1" bestFit="1" customWidth="1"/>
    <col min="3" max="3" width="120" style="1" bestFit="1" customWidth="1"/>
    <col min="4" max="16384" width="9.140625" style="1"/>
  </cols>
  <sheetData>
    <row r="2" spans="2:3" ht="27" customHeight="1" x14ac:dyDescent="0.25">
      <c r="C2" s="2" t="s">
        <v>153</v>
      </c>
    </row>
    <row r="4" spans="2:3" ht="24.6" customHeight="1" x14ac:dyDescent="0.25">
      <c r="B4" s="245" t="s">
        <v>120</v>
      </c>
      <c r="C4" s="256" t="s">
        <v>154</v>
      </c>
    </row>
    <row r="5" spans="2:3" ht="24.6" customHeight="1" x14ac:dyDescent="0.25">
      <c r="B5" s="245" t="s">
        <v>121</v>
      </c>
      <c r="C5" s="257" t="s">
        <v>155</v>
      </c>
    </row>
    <row r="6" spans="2:3" ht="24.6" customHeight="1" x14ac:dyDescent="0.25">
      <c r="B6" s="245" t="s">
        <v>122</v>
      </c>
      <c r="C6" s="257" t="s">
        <v>156</v>
      </c>
    </row>
    <row r="7" spans="2:3" ht="24.6" customHeight="1" x14ac:dyDescent="0.25">
      <c r="B7" s="245" t="s">
        <v>123</v>
      </c>
      <c r="C7" s="257" t="s">
        <v>157</v>
      </c>
    </row>
    <row r="8" spans="2:3" ht="24.6" customHeight="1" x14ac:dyDescent="0.25">
      <c r="B8" s="245" t="s">
        <v>124</v>
      </c>
      <c r="C8" s="256" t="s">
        <v>158</v>
      </c>
    </row>
    <row r="9" spans="2:3" ht="24.6" customHeight="1" x14ac:dyDescent="0.25">
      <c r="B9" s="245" t="s">
        <v>125</v>
      </c>
      <c r="C9" s="257" t="s">
        <v>159</v>
      </c>
    </row>
    <row r="10" spans="2:3" ht="24" customHeight="1" x14ac:dyDescent="0.25">
      <c r="B10" s="245" t="s">
        <v>126</v>
      </c>
      <c r="C10" s="257" t="s">
        <v>160</v>
      </c>
    </row>
    <row r="11" spans="2:3" ht="24" customHeight="1" x14ac:dyDescent="0.25">
      <c r="B11" s="245" t="s">
        <v>127</v>
      </c>
      <c r="C11" s="257" t="s">
        <v>161</v>
      </c>
    </row>
    <row r="12" spans="2:3" ht="24" customHeight="1" x14ac:dyDescent="0.25">
      <c r="B12" s="245" t="s">
        <v>128</v>
      </c>
      <c r="C12" s="257" t="s">
        <v>162</v>
      </c>
    </row>
    <row r="13" spans="2:3" ht="24" customHeight="1" x14ac:dyDescent="0.25">
      <c r="B13" s="245" t="s">
        <v>45</v>
      </c>
      <c r="C13" s="257" t="s">
        <v>163</v>
      </c>
    </row>
    <row r="14" spans="2:3" ht="24.75" customHeight="1" x14ac:dyDescent="0.25">
      <c r="B14" s="245" t="s">
        <v>46</v>
      </c>
      <c r="C14" s="258" t="s">
        <v>164</v>
      </c>
    </row>
    <row r="15" spans="2:3" ht="24" customHeight="1" x14ac:dyDescent="0.25">
      <c r="B15" s="245" t="s">
        <v>113</v>
      </c>
      <c r="C15" s="131" t="s">
        <v>165</v>
      </c>
    </row>
    <row r="17" spans="3:3" x14ac:dyDescent="0.25">
      <c r="C17" s="226"/>
    </row>
    <row r="18" spans="3:3" x14ac:dyDescent="0.25">
      <c r="C18" s="361"/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RowHeight="12.75" x14ac:dyDescent="0.25"/>
  <cols>
    <col min="1" max="1" width="7.140625" style="85" customWidth="1"/>
    <col min="2" max="2" width="33.5703125" style="85" customWidth="1"/>
    <col min="3" max="3" width="12.7109375" style="85" bestFit="1" customWidth="1"/>
    <col min="4" max="4" width="9.28515625" style="85" customWidth="1"/>
    <col min="5" max="5" width="12.140625" style="85" bestFit="1" customWidth="1"/>
    <col min="6" max="6" width="11" style="85" bestFit="1" customWidth="1"/>
    <col min="7" max="7" width="12.85546875" style="85" customWidth="1"/>
    <col min="8" max="11" width="13.7109375" style="85" customWidth="1"/>
    <col min="12" max="245" width="9.140625" style="85"/>
    <col min="246" max="246" width="7.5703125" style="85" customWidth="1"/>
    <col min="247" max="247" width="31.85546875" style="85" customWidth="1"/>
    <col min="248" max="248" width="15.42578125" style="85" customWidth="1"/>
    <col min="249" max="256" width="13.7109375" style="85" customWidth="1"/>
    <col min="257" max="257" width="10.140625" style="85" bestFit="1" customWidth="1"/>
    <col min="258" max="501" width="9.140625" style="85"/>
    <col min="502" max="502" width="7.5703125" style="85" customWidth="1"/>
    <col min="503" max="503" width="31.85546875" style="85" customWidth="1"/>
    <col min="504" max="504" width="15.42578125" style="85" customWidth="1"/>
    <col min="505" max="512" width="13.7109375" style="85" customWidth="1"/>
    <col min="513" max="513" width="10.140625" style="85" bestFit="1" customWidth="1"/>
    <col min="514" max="757" width="9.140625" style="85"/>
    <col min="758" max="758" width="7.5703125" style="85" customWidth="1"/>
    <col min="759" max="759" width="31.85546875" style="85" customWidth="1"/>
    <col min="760" max="760" width="15.42578125" style="85" customWidth="1"/>
    <col min="761" max="768" width="13.7109375" style="85" customWidth="1"/>
    <col min="769" max="769" width="10.140625" style="85" bestFit="1" customWidth="1"/>
    <col min="770" max="1013" width="9.140625" style="85"/>
    <col min="1014" max="1014" width="7.5703125" style="85" customWidth="1"/>
    <col min="1015" max="1015" width="31.85546875" style="85" customWidth="1"/>
    <col min="1016" max="1016" width="15.42578125" style="85" customWidth="1"/>
    <col min="1017" max="1024" width="13.7109375" style="85" customWidth="1"/>
    <col min="1025" max="1025" width="10.140625" style="85" bestFit="1" customWidth="1"/>
    <col min="1026" max="1269" width="9.140625" style="85"/>
    <col min="1270" max="1270" width="7.5703125" style="85" customWidth="1"/>
    <col min="1271" max="1271" width="31.85546875" style="85" customWidth="1"/>
    <col min="1272" max="1272" width="15.42578125" style="85" customWidth="1"/>
    <col min="1273" max="1280" width="13.7109375" style="85" customWidth="1"/>
    <col min="1281" max="1281" width="10.140625" style="85" bestFit="1" customWidth="1"/>
    <col min="1282" max="1525" width="9.140625" style="85"/>
    <col min="1526" max="1526" width="7.5703125" style="85" customWidth="1"/>
    <col min="1527" max="1527" width="31.85546875" style="85" customWidth="1"/>
    <col min="1528" max="1528" width="15.42578125" style="85" customWidth="1"/>
    <col min="1529" max="1536" width="13.7109375" style="85" customWidth="1"/>
    <col min="1537" max="1537" width="10.140625" style="85" bestFit="1" customWidth="1"/>
    <col min="1538" max="1781" width="9.140625" style="85"/>
    <col min="1782" max="1782" width="7.5703125" style="85" customWidth="1"/>
    <col min="1783" max="1783" width="31.85546875" style="85" customWidth="1"/>
    <col min="1784" max="1784" width="15.42578125" style="85" customWidth="1"/>
    <col min="1785" max="1792" width="13.7109375" style="85" customWidth="1"/>
    <col min="1793" max="1793" width="10.140625" style="85" bestFit="1" customWidth="1"/>
    <col min="1794" max="2037" width="9.140625" style="85"/>
    <col min="2038" max="2038" width="7.5703125" style="85" customWidth="1"/>
    <col min="2039" max="2039" width="31.85546875" style="85" customWidth="1"/>
    <col min="2040" max="2040" width="15.42578125" style="85" customWidth="1"/>
    <col min="2041" max="2048" width="13.7109375" style="85" customWidth="1"/>
    <col min="2049" max="2049" width="10.140625" style="85" bestFit="1" customWidth="1"/>
    <col min="2050" max="2293" width="9.140625" style="85"/>
    <col min="2294" max="2294" width="7.5703125" style="85" customWidth="1"/>
    <col min="2295" max="2295" width="31.85546875" style="85" customWidth="1"/>
    <col min="2296" max="2296" width="15.42578125" style="85" customWidth="1"/>
    <col min="2297" max="2304" width="13.7109375" style="85" customWidth="1"/>
    <col min="2305" max="2305" width="10.140625" style="85" bestFit="1" customWidth="1"/>
    <col min="2306" max="2549" width="9.140625" style="85"/>
    <col min="2550" max="2550" width="7.5703125" style="85" customWidth="1"/>
    <col min="2551" max="2551" width="31.85546875" style="85" customWidth="1"/>
    <col min="2552" max="2552" width="15.42578125" style="85" customWidth="1"/>
    <col min="2553" max="2560" width="13.7109375" style="85" customWidth="1"/>
    <col min="2561" max="2561" width="10.140625" style="85" bestFit="1" customWidth="1"/>
    <col min="2562" max="2805" width="9.140625" style="85"/>
    <col min="2806" max="2806" width="7.5703125" style="85" customWidth="1"/>
    <col min="2807" max="2807" width="31.85546875" style="85" customWidth="1"/>
    <col min="2808" max="2808" width="15.42578125" style="85" customWidth="1"/>
    <col min="2809" max="2816" width="13.7109375" style="85" customWidth="1"/>
    <col min="2817" max="2817" width="10.140625" style="85" bestFit="1" customWidth="1"/>
    <col min="2818" max="3061" width="9.140625" style="85"/>
    <col min="3062" max="3062" width="7.5703125" style="85" customWidth="1"/>
    <col min="3063" max="3063" width="31.85546875" style="85" customWidth="1"/>
    <col min="3064" max="3064" width="15.42578125" style="85" customWidth="1"/>
    <col min="3065" max="3072" width="13.7109375" style="85" customWidth="1"/>
    <col min="3073" max="3073" width="10.140625" style="85" bestFit="1" customWidth="1"/>
    <col min="3074" max="3317" width="9.140625" style="85"/>
    <col min="3318" max="3318" width="7.5703125" style="85" customWidth="1"/>
    <col min="3319" max="3319" width="31.85546875" style="85" customWidth="1"/>
    <col min="3320" max="3320" width="15.42578125" style="85" customWidth="1"/>
    <col min="3321" max="3328" width="13.7109375" style="85" customWidth="1"/>
    <col min="3329" max="3329" width="10.140625" style="85" bestFit="1" customWidth="1"/>
    <col min="3330" max="3573" width="9.140625" style="85"/>
    <col min="3574" max="3574" width="7.5703125" style="85" customWidth="1"/>
    <col min="3575" max="3575" width="31.85546875" style="85" customWidth="1"/>
    <col min="3576" max="3576" width="15.42578125" style="85" customWidth="1"/>
    <col min="3577" max="3584" width="13.7109375" style="85" customWidth="1"/>
    <col min="3585" max="3585" width="10.140625" style="85" bestFit="1" customWidth="1"/>
    <col min="3586" max="3829" width="9.140625" style="85"/>
    <col min="3830" max="3830" width="7.5703125" style="85" customWidth="1"/>
    <col min="3831" max="3831" width="31.85546875" style="85" customWidth="1"/>
    <col min="3832" max="3832" width="15.42578125" style="85" customWidth="1"/>
    <col min="3833" max="3840" width="13.7109375" style="85" customWidth="1"/>
    <col min="3841" max="3841" width="10.140625" style="85" bestFit="1" customWidth="1"/>
    <col min="3842" max="4085" width="9.140625" style="85"/>
    <col min="4086" max="4086" width="7.5703125" style="85" customWidth="1"/>
    <col min="4087" max="4087" width="31.85546875" style="85" customWidth="1"/>
    <col min="4088" max="4088" width="15.42578125" style="85" customWidth="1"/>
    <col min="4089" max="4096" width="13.7109375" style="85" customWidth="1"/>
    <col min="4097" max="4097" width="10.140625" style="85" bestFit="1" customWidth="1"/>
    <col min="4098" max="4341" width="9.140625" style="85"/>
    <col min="4342" max="4342" width="7.5703125" style="85" customWidth="1"/>
    <col min="4343" max="4343" width="31.85546875" style="85" customWidth="1"/>
    <col min="4344" max="4344" width="15.42578125" style="85" customWidth="1"/>
    <col min="4345" max="4352" width="13.7109375" style="85" customWidth="1"/>
    <col min="4353" max="4353" width="10.140625" style="85" bestFit="1" customWidth="1"/>
    <col min="4354" max="4597" width="9.140625" style="85"/>
    <col min="4598" max="4598" width="7.5703125" style="85" customWidth="1"/>
    <col min="4599" max="4599" width="31.85546875" style="85" customWidth="1"/>
    <col min="4600" max="4600" width="15.42578125" style="85" customWidth="1"/>
    <col min="4601" max="4608" width="13.7109375" style="85" customWidth="1"/>
    <col min="4609" max="4609" width="10.140625" style="85" bestFit="1" customWidth="1"/>
    <col min="4610" max="4853" width="9.140625" style="85"/>
    <col min="4854" max="4854" width="7.5703125" style="85" customWidth="1"/>
    <col min="4855" max="4855" width="31.85546875" style="85" customWidth="1"/>
    <col min="4856" max="4856" width="15.42578125" style="85" customWidth="1"/>
    <col min="4857" max="4864" width="13.7109375" style="85" customWidth="1"/>
    <col min="4865" max="4865" width="10.140625" style="85" bestFit="1" customWidth="1"/>
    <col min="4866" max="5109" width="9.140625" style="85"/>
    <col min="5110" max="5110" width="7.5703125" style="85" customWidth="1"/>
    <col min="5111" max="5111" width="31.85546875" style="85" customWidth="1"/>
    <col min="5112" max="5112" width="15.42578125" style="85" customWidth="1"/>
    <col min="5113" max="5120" width="13.7109375" style="85" customWidth="1"/>
    <col min="5121" max="5121" width="10.140625" style="85" bestFit="1" customWidth="1"/>
    <col min="5122" max="5365" width="9.140625" style="85"/>
    <col min="5366" max="5366" width="7.5703125" style="85" customWidth="1"/>
    <col min="5367" max="5367" width="31.85546875" style="85" customWidth="1"/>
    <col min="5368" max="5368" width="15.42578125" style="85" customWidth="1"/>
    <col min="5369" max="5376" width="13.7109375" style="85" customWidth="1"/>
    <col min="5377" max="5377" width="10.140625" style="85" bestFit="1" customWidth="1"/>
    <col min="5378" max="5621" width="9.140625" style="85"/>
    <col min="5622" max="5622" width="7.5703125" style="85" customWidth="1"/>
    <col min="5623" max="5623" width="31.85546875" style="85" customWidth="1"/>
    <col min="5624" max="5624" width="15.42578125" style="85" customWidth="1"/>
    <col min="5625" max="5632" width="13.7109375" style="85" customWidth="1"/>
    <col min="5633" max="5633" width="10.140625" style="85" bestFit="1" customWidth="1"/>
    <col min="5634" max="5877" width="9.140625" style="85"/>
    <col min="5878" max="5878" width="7.5703125" style="85" customWidth="1"/>
    <col min="5879" max="5879" width="31.85546875" style="85" customWidth="1"/>
    <col min="5880" max="5880" width="15.42578125" style="85" customWidth="1"/>
    <col min="5881" max="5888" width="13.7109375" style="85" customWidth="1"/>
    <col min="5889" max="5889" width="10.140625" style="85" bestFit="1" customWidth="1"/>
    <col min="5890" max="6133" width="9.140625" style="85"/>
    <col min="6134" max="6134" width="7.5703125" style="85" customWidth="1"/>
    <col min="6135" max="6135" width="31.85546875" style="85" customWidth="1"/>
    <col min="6136" max="6136" width="15.42578125" style="85" customWidth="1"/>
    <col min="6137" max="6144" width="13.7109375" style="85" customWidth="1"/>
    <col min="6145" max="6145" width="10.140625" style="85" bestFit="1" customWidth="1"/>
    <col min="6146" max="6389" width="9.140625" style="85"/>
    <col min="6390" max="6390" width="7.5703125" style="85" customWidth="1"/>
    <col min="6391" max="6391" width="31.85546875" style="85" customWidth="1"/>
    <col min="6392" max="6392" width="15.42578125" style="85" customWidth="1"/>
    <col min="6393" max="6400" width="13.7109375" style="85" customWidth="1"/>
    <col min="6401" max="6401" width="10.140625" style="85" bestFit="1" customWidth="1"/>
    <col min="6402" max="6645" width="9.140625" style="85"/>
    <col min="6646" max="6646" width="7.5703125" style="85" customWidth="1"/>
    <col min="6647" max="6647" width="31.85546875" style="85" customWidth="1"/>
    <col min="6648" max="6648" width="15.42578125" style="85" customWidth="1"/>
    <col min="6649" max="6656" width="13.7109375" style="85" customWidth="1"/>
    <col min="6657" max="6657" width="10.140625" style="85" bestFit="1" customWidth="1"/>
    <col min="6658" max="6901" width="9.140625" style="85"/>
    <col min="6902" max="6902" width="7.5703125" style="85" customWidth="1"/>
    <col min="6903" max="6903" width="31.85546875" style="85" customWidth="1"/>
    <col min="6904" max="6904" width="15.42578125" style="85" customWidth="1"/>
    <col min="6905" max="6912" width="13.7109375" style="85" customWidth="1"/>
    <col min="6913" max="6913" width="10.140625" style="85" bestFit="1" customWidth="1"/>
    <col min="6914" max="7157" width="9.140625" style="85"/>
    <col min="7158" max="7158" width="7.5703125" style="85" customWidth="1"/>
    <col min="7159" max="7159" width="31.85546875" style="85" customWidth="1"/>
    <col min="7160" max="7160" width="15.42578125" style="85" customWidth="1"/>
    <col min="7161" max="7168" width="13.7109375" style="85" customWidth="1"/>
    <col min="7169" max="7169" width="10.140625" style="85" bestFit="1" customWidth="1"/>
    <col min="7170" max="7413" width="9.140625" style="85"/>
    <col min="7414" max="7414" width="7.5703125" style="85" customWidth="1"/>
    <col min="7415" max="7415" width="31.85546875" style="85" customWidth="1"/>
    <col min="7416" max="7416" width="15.42578125" style="85" customWidth="1"/>
    <col min="7417" max="7424" width="13.7109375" style="85" customWidth="1"/>
    <col min="7425" max="7425" width="10.140625" style="85" bestFit="1" customWidth="1"/>
    <col min="7426" max="7669" width="9.140625" style="85"/>
    <col min="7670" max="7670" width="7.5703125" style="85" customWidth="1"/>
    <col min="7671" max="7671" width="31.85546875" style="85" customWidth="1"/>
    <col min="7672" max="7672" width="15.42578125" style="85" customWidth="1"/>
    <col min="7673" max="7680" width="13.7109375" style="85" customWidth="1"/>
    <col min="7681" max="7681" width="10.140625" style="85" bestFit="1" customWidth="1"/>
    <col min="7682" max="7925" width="9.140625" style="85"/>
    <col min="7926" max="7926" width="7.5703125" style="85" customWidth="1"/>
    <col min="7927" max="7927" width="31.85546875" style="85" customWidth="1"/>
    <col min="7928" max="7928" width="15.42578125" style="85" customWidth="1"/>
    <col min="7929" max="7936" width="13.7109375" style="85" customWidth="1"/>
    <col min="7937" max="7937" width="10.140625" style="85" bestFit="1" customWidth="1"/>
    <col min="7938" max="8181" width="9.140625" style="85"/>
    <col min="8182" max="8182" width="7.5703125" style="85" customWidth="1"/>
    <col min="8183" max="8183" width="31.85546875" style="85" customWidth="1"/>
    <col min="8184" max="8184" width="15.42578125" style="85" customWidth="1"/>
    <col min="8185" max="8192" width="13.7109375" style="85" customWidth="1"/>
    <col min="8193" max="8193" width="10.140625" style="85" bestFit="1" customWidth="1"/>
    <col min="8194" max="8437" width="9.140625" style="85"/>
    <col min="8438" max="8438" width="7.5703125" style="85" customWidth="1"/>
    <col min="8439" max="8439" width="31.85546875" style="85" customWidth="1"/>
    <col min="8440" max="8440" width="15.42578125" style="85" customWidth="1"/>
    <col min="8441" max="8448" width="13.7109375" style="85" customWidth="1"/>
    <col min="8449" max="8449" width="10.140625" style="85" bestFit="1" customWidth="1"/>
    <col min="8450" max="8693" width="9.140625" style="85"/>
    <col min="8694" max="8694" width="7.5703125" style="85" customWidth="1"/>
    <col min="8695" max="8695" width="31.85546875" style="85" customWidth="1"/>
    <col min="8696" max="8696" width="15.42578125" style="85" customWidth="1"/>
    <col min="8697" max="8704" width="13.7109375" style="85" customWidth="1"/>
    <col min="8705" max="8705" width="10.140625" style="85" bestFit="1" customWidth="1"/>
    <col min="8706" max="8949" width="9.140625" style="85"/>
    <col min="8950" max="8950" width="7.5703125" style="85" customWidth="1"/>
    <col min="8951" max="8951" width="31.85546875" style="85" customWidth="1"/>
    <col min="8952" max="8952" width="15.42578125" style="85" customWidth="1"/>
    <col min="8953" max="8960" width="13.7109375" style="85" customWidth="1"/>
    <col min="8961" max="8961" width="10.140625" style="85" bestFit="1" customWidth="1"/>
    <col min="8962" max="9205" width="9.140625" style="85"/>
    <col min="9206" max="9206" width="7.5703125" style="85" customWidth="1"/>
    <col min="9207" max="9207" width="31.85546875" style="85" customWidth="1"/>
    <col min="9208" max="9208" width="15.42578125" style="85" customWidth="1"/>
    <col min="9209" max="9216" width="13.7109375" style="85" customWidth="1"/>
    <col min="9217" max="9217" width="10.140625" style="85" bestFit="1" customWidth="1"/>
    <col min="9218" max="9461" width="9.140625" style="85"/>
    <col min="9462" max="9462" width="7.5703125" style="85" customWidth="1"/>
    <col min="9463" max="9463" width="31.85546875" style="85" customWidth="1"/>
    <col min="9464" max="9464" width="15.42578125" style="85" customWidth="1"/>
    <col min="9465" max="9472" width="13.7109375" style="85" customWidth="1"/>
    <col min="9473" max="9473" width="10.140625" style="85" bestFit="1" customWidth="1"/>
    <col min="9474" max="9717" width="9.140625" style="85"/>
    <col min="9718" max="9718" width="7.5703125" style="85" customWidth="1"/>
    <col min="9719" max="9719" width="31.85546875" style="85" customWidth="1"/>
    <col min="9720" max="9720" width="15.42578125" style="85" customWidth="1"/>
    <col min="9721" max="9728" width="13.7109375" style="85" customWidth="1"/>
    <col min="9729" max="9729" width="10.140625" style="85" bestFit="1" customWidth="1"/>
    <col min="9730" max="9973" width="9.140625" style="85"/>
    <col min="9974" max="9974" width="7.5703125" style="85" customWidth="1"/>
    <col min="9975" max="9975" width="31.85546875" style="85" customWidth="1"/>
    <col min="9976" max="9976" width="15.42578125" style="85" customWidth="1"/>
    <col min="9977" max="9984" width="13.7109375" style="85" customWidth="1"/>
    <col min="9985" max="9985" width="10.140625" style="85" bestFit="1" customWidth="1"/>
    <col min="9986" max="10229" width="9.140625" style="85"/>
    <col min="10230" max="10230" width="7.5703125" style="85" customWidth="1"/>
    <col min="10231" max="10231" width="31.85546875" style="85" customWidth="1"/>
    <col min="10232" max="10232" width="15.42578125" style="85" customWidth="1"/>
    <col min="10233" max="10240" width="13.7109375" style="85" customWidth="1"/>
    <col min="10241" max="10241" width="10.140625" style="85" bestFit="1" customWidth="1"/>
    <col min="10242" max="10485" width="9.140625" style="85"/>
    <col min="10486" max="10486" width="7.5703125" style="85" customWidth="1"/>
    <col min="10487" max="10487" width="31.85546875" style="85" customWidth="1"/>
    <col min="10488" max="10488" width="15.42578125" style="85" customWidth="1"/>
    <col min="10489" max="10496" width="13.7109375" style="85" customWidth="1"/>
    <col min="10497" max="10497" width="10.140625" style="85" bestFit="1" customWidth="1"/>
    <col min="10498" max="10741" width="9.140625" style="85"/>
    <col min="10742" max="10742" width="7.5703125" style="85" customWidth="1"/>
    <col min="10743" max="10743" width="31.85546875" style="85" customWidth="1"/>
    <col min="10744" max="10744" width="15.42578125" style="85" customWidth="1"/>
    <col min="10745" max="10752" width="13.7109375" style="85" customWidth="1"/>
    <col min="10753" max="10753" width="10.140625" style="85" bestFit="1" customWidth="1"/>
    <col min="10754" max="10997" width="9.140625" style="85"/>
    <col min="10998" max="10998" width="7.5703125" style="85" customWidth="1"/>
    <col min="10999" max="10999" width="31.85546875" style="85" customWidth="1"/>
    <col min="11000" max="11000" width="15.42578125" style="85" customWidth="1"/>
    <col min="11001" max="11008" width="13.7109375" style="85" customWidth="1"/>
    <col min="11009" max="11009" width="10.140625" style="85" bestFit="1" customWidth="1"/>
    <col min="11010" max="11253" width="9.140625" style="85"/>
    <col min="11254" max="11254" width="7.5703125" style="85" customWidth="1"/>
    <col min="11255" max="11255" width="31.85546875" style="85" customWidth="1"/>
    <col min="11256" max="11256" width="15.42578125" style="85" customWidth="1"/>
    <col min="11257" max="11264" width="13.7109375" style="85" customWidth="1"/>
    <col min="11265" max="11265" width="10.140625" style="85" bestFit="1" customWidth="1"/>
    <col min="11266" max="11509" width="9.140625" style="85"/>
    <col min="11510" max="11510" width="7.5703125" style="85" customWidth="1"/>
    <col min="11511" max="11511" width="31.85546875" style="85" customWidth="1"/>
    <col min="11512" max="11512" width="15.42578125" style="85" customWidth="1"/>
    <col min="11513" max="11520" width="13.7109375" style="85" customWidth="1"/>
    <col min="11521" max="11521" width="10.140625" style="85" bestFit="1" customWidth="1"/>
    <col min="11522" max="11765" width="9.140625" style="85"/>
    <col min="11766" max="11766" width="7.5703125" style="85" customWidth="1"/>
    <col min="11767" max="11767" width="31.85546875" style="85" customWidth="1"/>
    <col min="11768" max="11768" width="15.42578125" style="85" customWidth="1"/>
    <col min="11769" max="11776" width="13.7109375" style="85" customWidth="1"/>
    <col min="11777" max="11777" width="10.140625" style="85" bestFit="1" customWidth="1"/>
    <col min="11778" max="12021" width="9.140625" style="85"/>
    <col min="12022" max="12022" width="7.5703125" style="85" customWidth="1"/>
    <col min="12023" max="12023" width="31.85546875" style="85" customWidth="1"/>
    <col min="12024" max="12024" width="15.42578125" style="85" customWidth="1"/>
    <col min="12025" max="12032" width="13.7109375" style="85" customWidth="1"/>
    <col min="12033" max="12033" width="10.140625" style="85" bestFit="1" customWidth="1"/>
    <col min="12034" max="12277" width="9.140625" style="85"/>
    <col min="12278" max="12278" width="7.5703125" style="85" customWidth="1"/>
    <col min="12279" max="12279" width="31.85546875" style="85" customWidth="1"/>
    <col min="12280" max="12280" width="15.42578125" style="85" customWidth="1"/>
    <col min="12281" max="12288" width="13.7109375" style="85" customWidth="1"/>
    <col min="12289" max="12289" width="10.140625" style="85" bestFit="1" customWidth="1"/>
    <col min="12290" max="12533" width="9.140625" style="85"/>
    <col min="12534" max="12534" width="7.5703125" style="85" customWidth="1"/>
    <col min="12535" max="12535" width="31.85546875" style="85" customWidth="1"/>
    <col min="12536" max="12536" width="15.42578125" style="85" customWidth="1"/>
    <col min="12537" max="12544" width="13.7109375" style="85" customWidth="1"/>
    <col min="12545" max="12545" width="10.140625" style="85" bestFit="1" customWidth="1"/>
    <col min="12546" max="12789" width="9.140625" style="85"/>
    <col min="12790" max="12790" width="7.5703125" style="85" customWidth="1"/>
    <col min="12791" max="12791" width="31.85546875" style="85" customWidth="1"/>
    <col min="12792" max="12792" width="15.42578125" style="85" customWidth="1"/>
    <col min="12793" max="12800" width="13.7109375" style="85" customWidth="1"/>
    <col min="12801" max="12801" width="10.140625" style="85" bestFit="1" customWidth="1"/>
    <col min="12802" max="13045" width="9.140625" style="85"/>
    <col min="13046" max="13046" width="7.5703125" style="85" customWidth="1"/>
    <col min="13047" max="13047" width="31.85546875" style="85" customWidth="1"/>
    <col min="13048" max="13048" width="15.42578125" style="85" customWidth="1"/>
    <col min="13049" max="13056" width="13.7109375" style="85" customWidth="1"/>
    <col min="13057" max="13057" width="10.140625" style="85" bestFit="1" customWidth="1"/>
    <col min="13058" max="13301" width="9.140625" style="85"/>
    <col min="13302" max="13302" width="7.5703125" style="85" customWidth="1"/>
    <col min="13303" max="13303" width="31.85546875" style="85" customWidth="1"/>
    <col min="13304" max="13304" width="15.42578125" style="85" customWidth="1"/>
    <col min="13305" max="13312" width="13.7109375" style="85" customWidth="1"/>
    <col min="13313" max="13313" width="10.140625" style="85" bestFit="1" customWidth="1"/>
    <col min="13314" max="13557" width="9.140625" style="85"/>
    <col min="13558" max="13558" width="7.5703125" style="85" customWidth="1"/>
    <col min="13559" max="13559" width="31.85546875" style="85" customWidth="1"/>
    <col min="13560" max="13560" width="15.42578125" style="85" customWidth="1"/>
    <col min="13561" max="13568" width="13.7109375" style="85" customWidth="1"/>
    <col min="13569" max="13569" width="10.140625" style="85" bestFit="1" customWidth="1"/>
    <col min="13570" max="13813" width="9.140625" style="85"/>
    <col min="13814" max="13814" width="7.5703125" style="85" customWidth="1"/>
    <col min="13815" max="13815" width="31.85546875" style="85" customWidth="1"/>
    <col min="13816" max="13816" width="15.42578125" style="85" customWidth="1"/>
    <col min="13817" max="13824" width="13.7109375" style="85" customWidth="1"/>
    <col min="13825" max="13825" width="10.140625" style="85" bestFit="1" customWidth="1"/>
    <col min="13826" max="14069" width="9.140625" style="85"/>
    <col min="14070" max="14070" width="7.5703125" style="85" customWidth="1"/>
    <col min="14071" max="14071" width="31.85546875" style="85" customWidth="1"/>
    <col min="14072" max="14072" width="15.42578125" style="85" customWidth="1"/>
    <col min="14073" max="14080" width="13.7109375" style="85" customWidth="1"/>
    <col min="14081" max="14081" width="10.140625" style="85" bestFit="1" customWidth="1"/>
    <col min="14082" max="14325" width="9.140625" style="85"/>
    <col min="14326" max="14326" width="7.5703125" style="85" customWidth="1"/>
    <col min="14327" max="14327" width="31.85546875" style="85" customWidth="1"/>
    <col min="14328" max="14328" width="15.42578125" style="85" customWidth="1"/>
    <col min="14329" max="14336" width="13.7109375" style="85" customWidth="1"/>
    <col min="14337" max="14337" width="10.140625" style="85" bestFit="1" customWidth="1"/>
    <col min="14338" max="14581" width="9.140625" style="85"/>
    <col min="14582" max="14582" width="7.5703125" style="85" customWidth="1"/>
    <col min="14583" max="14583" width="31.85546875" style="85" customWidth="1"/>
    <col min="14584" max="14584" width="15.42578125" style="85" customWidth="1"/>
    <col min="14585" max="14592" width="13.7109375" style="85" customWidth="1"/>
    <col min="14593" max="14593" width="10.140625" style="85" bestFit="1" customWidth="1"/>
    <col min="14594" max="14837" width="9.140625" style="85"/>
    <col min="14838" max="14838" width="7.5703125" style="85" customWidth="1"/>
    <col min="14839" max="14839" width="31.85546875" style="85" customWidth="1"/>
    <col min="14840" max="14840" width="15.42578125" style="85" customWidth="1"/>
    <col min="14841" max="14848" width="13.7109375" style="85" customWidth="1"/>
    <col min="14849" max="14849" width="10.140625" style="85" bestFit="1" customWidth="1"/>
    <col min="14850" max="15093" width="9.140625" style="85"/>
    <col min="15094" max="15094" width="7.5703125" style="85" customWidth="1"/>
    <col min="15095" max="15095" width="31.85546875" style="85" customWidth="1"/>
    <col min="15096" max="15096" width="15.42578125" style="85" customWidth="1"/>
    <col min="15097" max="15104" width="13.7109375" style="85" customWidth="1"/>
    <col min="15105" max="15105" width="10.140625" style="85" bestFit="1" customWidth="1"/>
    <col min="15106" max="15349" width="9.140625" style="85"/>
    <col min="15350" max="15350" width="7.5703125" style="85" customWidth="1"/>
    <col min="15351" max="15351" width="31.85546875" style="85" customWidth="1"/>
    <col min="15352" max="15352" width="15.42578125" style="85" customWidth="1"/>
    <col min="15353" max="15360" width="13.7109375" style="85" customWidth="1"/>
    <col min="15361" max="15361" width="10.140625" style="85" bestFit="1" customWidth="1"/>
    <col min="15362" max="15605" width="9.140625" style="85"/>
    <col min="15606" max="15606" width="7.5703125" style="85" customWidth="1"/>
    <col min="15607" max="15607" width="31.85546875" style="85" customWidth="1"/>
    <col min="15608" max="15608" width="15.42578125" style="85" customWidth="1"/>
    <col min="15609" max="15616" width="13.7109375" style="85" customWidth="1"/>
    <col min="15617" max="15617" width="10.140625" style="85" bestFit="1" customWidth="1"/>
    <col min="15618" max="15861" width="9.140625" style="85"/>
    <col min="15862" max="15862" width="7.5703125" style="85" customWidth="1"/>
    <col min="15863" max="15863" width="31.85546875" style="85" customWidth="1"/>
    <col min="15864" max="15864" width="15.42578125" style="85" customWidth="1"/>
    <col min="15865" max="15872" width="13.7109375" style="85" customWidth="1"/>
    <col min="15873" max="15873" width="10.140625" style="85" bestFit="1" customWidth="1"/>
    <col min="15874" max="16117" width="9.140625" style="85"/>
    <col min="16118" max="16118" width="7.5703125" style="85" customWidth="1"/>
    <col min="16119" max="16119" width="31.85546875" style="85" customWidth="1"/>
    <col min="16120" max="16120" width="15.42578125" style="85" customWidth="1"/>
    <col min="16121" max="16128" width="13.7109375" style="85" customWidth="1"/>
    <col min="16129" max="16129" width="10.140625" style="85" bestFit="1" customWidth="1"/>
    <col min="16130" max="16373" width="9.140625" style="85"/>
    <col min="16374" max="16384" width="9.140625" style="85" customWidth="1"/>
  </cols>
  <sheetData>
    <row r="1" spans="1:14" s="83" customFormat="1" x14ac:dyDescent="0.25">
      <c r="A1" s="128" t="s">
        <v>44</v>
      </c>
    </row>
    <row r="2" spans="1:14" s="83" customFormat="1" x14ac:dyDescent="0.25">
      <c r="A2" s="129" t="s">
        <v>189</v>
      </c>
      <c r="B2" s="82"/>
      <c r="C2" s="82"/>
      <c r="D2" s="82"/>
      <c r="E2" s="82"/>
      <c r="F2" s="82"/>
      <c r="G2" s="82"/>
    </row>
    <row r="3" spans="1:14" x14ac:dyDescent="0.25">
      <c r="A3" s="82" t="s">
        <v>5</v>
      </c>
      <c r="B3" s="84"/>
      <c r="C3" s="84"/>
      <c r="D3" s="84"/>
      <c r="E3" s="84"/>
      <c r="F3" s="84"/>
      <c r="G3" s="84"/>
    </row>
    <row r="4" spans="1:14" x14ac:dyDescent="0.25">
      <c r="A4" s="84"/>
      <c r="B4" s="84"/>
      <c r="C4" s="84"/>
      <c r="D4" s="84"/>
      <c r="E4" s="84"/>
      <c r="F4" s="84"/>
      <c r="G4" s="84"/>
    </row>
    <row r="5" spans="1:14" ht="33.75" x14ac:dyDescent="0.25">
      <c r="A5" s="30" t="s">
        <v>6</v>
      </c>
      <c r="B5" s="31" t="s">
        <v>16</v>
      </c>
      <c r="C5" s="31" t="s">
        <v>17</v>
      </c>
      <c r="D5" s="31" t="s">
        <v>18</v>
      </c>
      <c r="E5" s="31" t="s">
        <v>19</v>
      </c>
      <c r="F5" s="31" t="s">
        <v>20</v>
      </c>
      <c r="G5" s="27" t="s">
        <v>21</v>
      </c>
    </row>
    <row r="6" spans="1:14" x14ac:dyDescent="0.25">
      <c r="A6" s="86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</row>
    <row r="7" spans="1:14" s="68" customFormat="1" x14ac:dyDescent="0.25">
      <c r="A7" s="88">
        <v>1</v>
      </c>
      <c r="B7" s="32" t="s">
        <v>212</v>
      </c>
      <c r="C7" s="33">
        <v>2732659135.5999999</v>
      </c>
      <c r="D7" s="74">
        <v>0.11405898444887529</v>
      </c>
      <c r="E7" s="73">
        <v>586313280.67999995</v>
      </c>
      <c r="F7" s="74">
        <v>0.12099238084246912</v>
      </c>
      <c r="G7" s="34">
        <v>61305760.829999998</v>
      </c>
      <c r="I7" s="85"/>
      <c r="J7" s="85"/>
      <c r="K7" s="85"/>
      <c r="L7" s="85"/>
      <c r="M7" s="85"/>
      <c r="N7" s="85"/>
    </row>
    <row r="8" spans="1:14" x14ac:dyDescent="0.25">
      <c r="A8" s="89">
        <v>2</v>
      </c>
      <c r="B8" s="35" t="s">
        <v>201</v>
      </c>
      <c r="C8" s="36">
        <v>171156172.59999999</v>
      </c>
      <c r="D8" s="74">
        <v>7.143920357496788E-3</v>
      </c>
      <c r="E8" s="36">
        <v>43679331.869999997</v>
      </c>
      <c r="F8" s="74">
        <v>9.0137244553463065E-3</v>
      </c>
      <c r="G8" s="37">
        <v>6368970.8899999997</v>
      </c>
      <c r="I8" s="68"/>
      <c r="J8" s="68"/>
      <c r="K8" s="68"/>
      <c r="L8" s="68"/>
      <c r="M8" s="68"/>
      <c r="N8" s="68"/>
    </row>
    <row r="9" spans="1:14" x14ac:dyDescent="0.25">
      <c r="A9" s="89">
        <v>3</v>
      </c>
      <c r="B9" s="35" t="s">
        <v>202</v>
      </c>
      <c r="C9" s="36">
        <v>1753988604.04</v>
      </c>
      <c r="D9" s="74">
        <v>7.3210067185264516E-2</v>
      </c>
      <c r="E9" s="36">
        <v>461790103.44999999</v>
      </c>
      <c r="F9" s="74">
        <v>9.5295613978084545E-2</v>
      </c>
      <c r="G9" s="37">
        <v>40635676.950000003</v>
      </c>
    </row>
    <row r="10" spans="1:14" x14ac:dyDescent="0.25">
      <c r="A10" s="89">
        <v>4</v>
      </c>
      <c r="B10" s="35" t="s">
        <v>213</v>
      </c>
      <c r="C10" s="36">
        <v>8681975255.0699997</v>
      </c>
      <c r="D10" s="74">
        <v>0.36237863248396768</v>
      </c>
      <c r="E10" s="36">
        <v>1455833783.48</v>
      </c>
      <c r="F10" s="74">
        <v>0.30042777705777707</v>
      </c>
      <c r="G10" s="37">
        <v>223624544.74000001</v>
      </c>
    </row>
    <row r="11" spans="1:14" x14ac:dyDescent="0.25">
      <c r="A11" s="89">
        <v>5</v>
      </c>
      <c r="B11" s="35" t="s">
        <v>214</v>
      </c>
      <c r="C11" s="36">
        <v>4033575649.4400001</v>
      </c>
      <c r="D11" s="74">
        <v>0.16835818865195717</v>
      </c>
      <c r="E11" s="36">
        <v>736676230.63999999</v>
      </c>
      <c r="F11" s="74">
        <v>0.15202147724133913</v>
      </c>
      <c r="G11" s="37">
        <v>106472438.77</v>
      </c>
    </row>
    <row r="12" spans="1:14" x14ac:dyDescent="0.25">
      <c r="A12" s="89">
        <v>6</v>
      </c>
      <c r="B12" s="76" t="s">
        <v>204</v>
      </c>
      <c r="C12" s="36">
        <v>1806822163.53</v>
      </c>
      <c r="D12" s="74">
        <v>7.5415297271133053E-2</v>
      </c>
      <c r="E12" s="36">
        <v>370311023.75999999</v>
      </c>
      <c r="F12" s="74">
        <v>7.641787060489301E-2</v>
      </c>
      <c r="G12" s="37">
        <v>15694104.939999999</v>
      </c>
    </row>
    <row r="13" spans="1:14" x14ac:dyDescent="0.25">
      <c r="A13" s="89">
        <v>7</v>
      </c>
      <c r="B13" s="35" t="s">
        <v>205</v>
      </c>
      <c r="C13" s="36">
        <v>685404325.76999998</v>
      </c>
      <c r="D13" s="74">
        <v>2.86082227804191E-2</v>
      </c>
      <c r="E13" s="36">
        <v>98606512.560000002</v>
      </c>
      <c r="F13" s="74">
        <v>2.0348569807885315E-2</v>
      </c>
      <c r="G13" s="37">
        <v>13514369.34</v>
      </c>
    </row>
    <row r="14" spans="1:14" x14ac:dyDescent="0.25">
      <c r="A14" s="89">
        <v>8</v>
      </c>
      <c r="B14" s="35" t="s">
        <v>215</v>
      </c>
      <c r="C14" s="36">
        <v>559774536.25999999</v>
      </c>
      <c r="D14" s="74">
        <v>2.336453686973915E-2</v>
      </c>
      <c r="E14" s="36">
        <v>138733518.97999999</v>
      </c>
      <c r="F14" s="74">
        <v>2.8629231704552557E-2</v>
      </c>
      <c r="G14" s="37">
        <v>8073191.2400000002</v>
      </c>
    </row>
    <row r="15" spans="1:14" x14ac:dyDescent="0.25">
      <c r="A15" s="89">
        <v>9</v>
      </c>
      <c r="B15" s="35" t="s">
        <v>216</v>
      </c>
      <c r="C15" s="36">
        <v>72190995.670000002</v>
      </c>
      <c r="D15" s="74">
        <v>3.0131938320457365E-3</v>
      </c>
      <c r="E15" s="36">
        <v>7792949.4500000002</v>
      </c>
      <c r="F15" s="74">
        <v>1.6081633127036784E-3</v>
      </c>
      <c r="G15" s="37">
        <v>134039.43</v>
      </c>
    </row>
    <row r="16" spans="1:14" x14ac:dyDescent="0.25">
      <c r="A16" s="89">
        <v>10</v>
      </c>
      <c r="B16" s="35" t="s">
        <v>206</v>
      </c>
      <c r="C16" s="36">
        <v>87633685.989999995</v>
      </c>
      <c r="D16" s="74">
        <v>3.6577592489728415E-3</v>
      </c>
      <c r="E16" s="36">
        <v>17367133.620000001</v>
      </c>
      <c r="F16" s="74">
        <v>3.5839045683154825E-3</v>
      </c>
      <c r="G16" s="37">
        <v>580430.98</v>
      </c>
    </row>
    <row r="17" spans="1:13" x14ac:dyDescent="0.25">
      <c r="A17" s="89">
        <v>11</v>
      </c>
      <c r="B17" s="35" t="s">
        <v>208</v>
      </c>
      <c r="C17" s="36">
        <v>883091209.20000005</v>
      </c>
      <c r="D17" s="74">
        <v>3.6859513572286645E-2</v>
      </c>
      <c r="E17" s="36">
        <v>375730255.43000001</v>
      </c>
      <c r="F17" s="74">
        <v>7.7536190390059323E-2</v>
      </c>
      <c r="G17" s="37">
        <v>5631267.71</v>
      </c>
    </row>
    <row r="18" spans="1:13" x14ac:dyDescent="0.25">
      <c r="A18" s="89">
        <v>12</v>
      </c>
      <c r="B18" s="35" t="s">
        <v>209</v>
      </c>
      <c r="C18" s="36">
        <v>1194706008.4400001</v>
      </c>
      <c r="D18" s="74">
        <v>4.9866063521206865E-2</v>
      </c>
      <c r="E18" s="36">
        <v>225636540.97</v>
      </c>
      <c r="F18" s="74">
        <v>4.6562653783583111E-2</v>
      </c>
      <c r="G18" s="37">
        <v>12136920.65</v>
      </c>
    </row>
    <row r="19" spans="1:13" x14ac:dyDescent="0.25">
      <c r="A19" s="89">
        <v>13</v>
      </c>
      <c r="B19" s="35" t="s">
        <v>210</v>
      </c>
      <c r="C19" s="36">
        <v>1295320228.55</v>
      </c>
      <c r="D19" s="74">
        <v>5.406561977663514E-2</v>
      </c>
      <c r="E19" s="36">
        <v>327398774.13999999</v>
      </c>
      <c r="F19" s="74">
        <v>6.7562442252991364E-2</v>
      </c>
      <c r="G19" s="37">
        <v>18277168.129999999</v>
      </c>
    </row>
    <row r="20" spans="1:13" x14ac:dyDescent="0.25">
      <c r="A20" s="292"/>
      <c r="B20" s="293" t="s">
        <v>9</v>
      </c>
      <c r="C20" s="290">
        <v>23958297970.16</v>
      </c>
      <c r="D20" s="294">
        <v>1</v>
      </c>
      <c r="E20" s="290">
        <v>4845869439.0299997</v>
      </c>
      <c r="F20" s="294">
        <v>1</v>
      </c>
      <c r="G20" s="290">
        <v>512448884.59999996</v>
      </c>
    </row>
    <row r="21" spans="1:13" x14ac:dyDescent="0.25">
      <c r="A21" s="402"/>
      <c r="B21" s="393"/>
      <c r="C21" s="394"/>
      <c r="D21" s="403"/>
      <c r="E21" s="394"/>
      <c r="F21" s="403"/>
      <c r="G21" s="394"/>
    </row>
    <row r="22" spans="1:13" s="83" customFormat="1" x14ac:dyDescent="0.25">
      <c r="A22" s="404" t="s">
        <v>22</v>
      </c>
      <c r="B22" s="404"/>
      <c r="C22" s="404"/>
      <c r="D22" s="404"/>
      <c r="E22" s="404"/>
      <c r="F22" s="404"/>
      <c r="G22" s="404"/>
      <c r="H22" s="82"/>
    </row>
    <row r="23" spans="1:13" s="83" customFormat="1" x14ac:dyDescent="0.25">
      <c r="A23" s="90"/>
      <c r="B23" s="91" t="s">
        <v>24</v>
      </c>
      <c r="C23" s="92"/>
      <c r="D23" s="92"/>
      <c r="E23" s="92"/>
      <c r="F23" s="92"/>
      <c r="G23" s="92"/>
    </row>
    <row r="24" spans="1:13" s="83" customFormat="1" x14ac:dyDescent="0.25">
      <c r="A24" s="90"/>
      <c r="B24" s="93" t="s">
        <v>104</v>
      </c>
      <c r="C24" s="82"/>
      <c r="D24" s="82"/>
      <c r="E24" s="82"/>
      <c r="F24" s="82"/>
      <c r="G24" s="82"/>
    </row>
    <row r="25" spans="1:13" s="83" customFormat="1" x14ac:dyDescent="0.25">
      <c r="A25" s="90"/>
      <c r="B25" s="93" t="s">
        <v>105</v>
      </c>
      <c r="C25" s="82"/>
      <c r="D25" s="82"/>
      <c r="E25" s="82"/>
      <c r="F25" s="82"/>
      <c r="G25" s="82"/>
    </row>
    <row r="26" spans="1:13" s="83" customFormat="1" ht="34.5" customHeight="1" x14ac:dyDescent="0.25">
      <c r="A26" s="90"/>
      <c r="B26" s="525" t="s">
        <v>96</v>
      </c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</row>
    <row r="27" spans="1:13" s="83" customFormat="1" x14ac:dyDescent="0.25">
      <c r="A27" s="90"/>
      <c r="B27" s="96" t="s">
        <v>103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</row>
    <row r="28" spans="1:13" s="83" customFormat="1" ht="12.75" customHeight="1" x14ac:dyDescent="0.25">
      <c r="A28" s="90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</row>
    <row r="29" spans="1:13" s="83" customFormat="1" ht="12.75" customHeight="1" x14ac:dyDescent="0.25">
      <c r="A29" s="90"/>
      <c r="B29" s="526"/>
      <c r="C29" s="527"/>
      <c r="D29" s="527"/>
      <c r="E29" s="527"/>
      <c r="F29" s="527"/>
      <c r="G29" s="527"/>
      <c r="H29" s="527"/>
      <c r="I29" s="527"/>
      <c r="J29" s="85"/>
      <c r="K29" s="85"/>
      <c r="L29" s="85"/>
      <c r="M29" s="85"/>
    </row>
    <row r="30" spans="1:13" s="83" customFormat="1" x14ac:dyDescent="0.25">
      <c r="A30" s="90"/>
      <c r="B30" s="405"/>
      <c r="C30" s="404"/>
      <c r="D30" s="404"/>
      <c r="E30" s="404"/>
      <c r="F30" s="404"/>
      <c r="G30" s="404"/>
    </row>
    <row r="31" spans="1:13" s="83" customFormat="1" x14ac:dyDescent="0.25">
      <c r="A31" s="90"/>
      <c r="B31" s="528"/>
      <c r="C31" s="528"/>
      <c r="D31" s="528"/>
      <c r="E31" s="528"/>
      <c r="F31" s="528"/>
      <c r="G31" s="528"/>
    </row>
    <row r="32" spans="1:13" s="83" customFormat="1" x14ac:dyDescent="0.25">
      <c r="A32" s="90"/>
      <c r="B32" s="405"/>
      <c r="C32" s="404"/>
      <c r="D32" s="404"/>
      <c r="E32" s="404"/>
      <c r="F32" s="404"/>
      <c r="G32" s="404"/>
    </row>
    <row r="33" spans="1:15" s="83" customFormat="1" ht="12.75" customHeight="1" x14ac:dyDescent="0.25">
      <c r="A33" s="82"/>
      <c r="B33" s="404"/>
      <c r="C33" s="404"/>
      <c r="D33" s="404"/>
      <c r="E33" s="404"/>
      <c r="F33" s="404"/>
      <c r="G33" s="404"/>
    </row>
    <row r="34" spans="1:15" s="83" customFormat="1" ht="12.75" customHeight="1" x14ac:dyDescent="0.25">
      <c r="A34" s="82"/>
      <c r="B34" s="404"/>
      <c r="C34" s="404"/>
      <c r="D34" s="404"/>
      <c r="E34" s="404"/>
      <c r="F34" s="404"/>
      <c r="G34" s="404"/>
    </row>
    <row r="35" spans="1:15" s="83" customFormat="1" ht="12.75" customHeight="1" x14ac:dyDescent="0.25">
      <c r="A35" s="82"/>
      <c r="B35" s="404"/>
      <c r="C35" s="404"/>
      <c r="D35" s="404"/>
      <c r="E35" s="404"/>
      <c r="F35" s="404"/>
      <c r="G35" s="404"/>
    </row>
    <row r="36" spans="1:15" x14ac:dyDescent="0.25">
      <c r="B36" s="406"/>
    </row>
    <row r="37" spans="1:15" s="407" customFormat="1" x14ac:dyDescent="0.25">
      <c r="B37" s="400"/>
      <c r="C37" s="400"/>
      <c r="D37" s="400"/>
      <c r="E37" s="400"/>
      <c r="F37" s="400"/>
      <c r="G37" s="400"/>
    </row>
    <row r="38" spans="1:15" x14ac:dyDescent="0.25">
      <c r="B38" s="408"/>
    </row>
    <row r="40" spans="1:15" x14ac:dyDescent="0.25">
      <c r="B40" s="98"/>
      <c r="C40" s="130"/>
    </row>
    <row r="45" spans="1:15" x14ac:dyDescent="0.25">
      <c r="I45" s="94"/>
      <c r="J45" s="94"/>
      <c r="K45" s="94"/>
      <c r="L45" s="94"/>
      <c r="M45" s="94"/>
      <c r="N45" s="94"/>
      <c r="O45" s="94"/>
    </row>
  </sheetData>
  <mergeCells count="3">
    <mergeCell ref="B26:M26"/>
    <mergeCell ref="B29:I29"/>
    <mergeCell ref="B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/>
  </sheetViews>
  <sheetFormatPr defaultRowHeight="12.75" x14ac:dyDescent="0.25"/>
  <cols>
    <col min="1" max="1" width="7.28515625" style="95" customWidth="1"/>
    <col min="2" max="2" width="34.28515625" style="95" customWidth="1"/>
    <col min="3" max="3" width="12.140625" style="95" bestFit="1" customWidth="1"/>
    <col min="4" max="4" width="11.28515625" style="95" customWidth="1"/>
    <col min="5" max="5" width="11.7109375" style="94" bestFit="1" customWidth="1"/>
    <col min="6" max="6" width="10.85546875" style="94" bestFit="1" customWidth="1"/>
    <col min="7" max="7" width="12.42578125" style="95" customWidth="1"/>
    <col min="8" max="225" width="9.140625" style="95"/>
    <col min="226" max="226" width="7.5703125" style="95" customWidth="1"/>
    <col min="227" max="227" width="32.28515625" style="95" customWidth="1"/>
    <col min="228" max="228" width="15.42578125" style="95" customWidth="1"/>
    <col min="229" max="232" width="13.7109375" style="95" customWidth="1"/>
    <col min="233" max="233" width="11" style="95" bestFit="1" customWidth="1"/>
    <col min="234" max="234" width="12.7109375" style="95" bestFit="1" customWidth="1"/>
    <col min="235" max="235" width="11" style="95" bestFit="1" customWidth="1"/>
    <col min="236" max="481" width="9.140625" style="95"/>
    <col min="482" max="482" width="7.5703125" style="95" customWidth="1"/>
    <col min="483" max="483" width="32.28515625" style="95" customWidth="1"/>
    <col min="484" max="484" width="15.42578125" style="95" customWidth="1"/>
    <col min="485" max="488" width="13.7109375" style="95" customWidth="1"/>
    <col min="489" max="489" width="11" style="95" bestFit="1" customWidth="1"/>
    <col min="490" max="490" width="12.7109375" style="95" bestFit="1" customWidth="1"/>
    <col min="491" max="491" width="11" style="95" bestFit="1" customWidth="1"/>
    <col min="492" max="737" width="9.140625" style="95"/>
    <col min="738" max="738" width="7.5703125" style="95" customWidth="1"/>
    <col min="739" max="739" width="32.28515625" style="95" customWidth="1"/>
    <col min="740" max="740" width="15.42578125" style="95" customWidth="1"/>
    <col min="741" max="744" width="13.7109375" style="95" customWidth="1"/>
    <col min="745" max="745" width="11" style="95" bestFit="1" customWidth="1"/>
    <col min="746" max="746" width="12.7109375" style="95" bestFit="1" customWidth="1"/>
    <col min="747" max="747" width="11" style="95" bestFit="1" customWidth="1"/>
    <col min="748" max="993" width="9.140625" style="95"/>
    <col min="994" max="994" width="7.5703125" style="95" customWidth="1"/>
    <col min="995" max="995" width="32.28515625" style="95" customWidth="1"/>
    <col min="996" max="996" width="15.42578125" style="95" customWidth="1"/>
    <col min="997" max="1000" width="13.7109375" style="95" customWidth="1"/>
    <col min="1001" max="1001" width="11" style="95" bestFit="1" customWidth="1"/>
    <col min="1002" max="1002" width="12.7109375" style="95" bestFit="1" customWidth="1"/>
    <col min="1003" max="1003" width="11" style="95" bestFit="1" customWidth="1"/>
    <col min="1004" max="1249" width="9.140625" style="95"/>
    <col min="1250" max="1250" width="7.5703125" style="95" customWidth="1"/>
    <col min="1251" max="1251" width="32.28515625" style="95" customWidth="1"/>
    <col min="1252" max="1252" width="15.42578125" style="95" customWidth="1"/>
    <col min="1253" max="1256" width="13.7109375" style="95" customWidth="1"/>
    <col min="1257" max="1257" width="11" style="95" bestFit="1" customWidth="1"/>
    <col min="1258" max="1258" width="12.7109375" style="95" bestFit="1" customWidth="1"/>
    <col min="1259" max="1259" width="11" style="95" bestFit="1" customWidth="1"/>
    <col min="1260" max="1505" width="9.140625" style="95"/>
    <col min="1506" max="1506" width="7.5703125" style="95" customWidth="1"/>
    <col min="1507" max="1507" width="32.28515625" style="95" customWidth="1"/>
    <col min="1508" max="1508" width="15.42578125" style="95" customWidth="1"/>
    <col min="1509" max="1512" width="13.7109375" style="95" customWidth="1"/>
    <col min="1513" max="1513" width="11" style="95" bestFit="1" customWidth="1"/>
    <col min="1514" max="1514" width="12.7109375" style="95" bestFit="1" customWidth="1"/>
    <col min="1515" max="1515" width="11" style="95" bestFit="1" customWidth="1"/>
    <col min="1516" max="1761" width="9.140625" style="95"/>
    <col min="1762" max="1762" width="7.5703125" style="95" customWidth="1"/>
    <col min="1763" max="1763" width="32.28515625" style="95" customWidth="1"/>
    <col min="1764" max="1764" width="15.42578125" style="95" customWidth="1"/>
    <col min="1765" max="1768" width="13.7109375" style="95" customWidth="1"/>
    <col min="1769" max="1769" width="11" style="95" bestFit="1" customWidth="1"/>
    <col min="1770" max="1770" width="12.7109375" style="95" bestFit="1" customWidth="1"/>
    <col min="1771" max="1771" width="11" style="95" bestFit="1" customWidth="1"/>
    <col min="1772" max="2017" width="9.140625" style="95"/>
    <col min="2018" max="2018" width="7.5703125" style="95" customWidth="1"/>
    <col min="2019" max="2019" width="32.28515625" style="95" customWidth="1"/>
    <col min="2020" max="2020" width="15.42578125" style="95" customWidth="1"/>
    <col min="2021" max="2024" width="13.7109375" style="95" customWidth="1"/>
    <col min="2025" max="2025" width="11" style="95" bestFit="1" customWidth="1"/>
    <col min="2026" max="2026" width="12.7109375" style="95" bestFit="1" customWidth="1"/>
    <col min="2027" max="2027" width="11" style="95" bestFit="1" customWidth="1"/>
    <col min="2028" max="2273" width="9.140625" style="95"/>
    <col min="2274" max="2274" width="7.5703125" style="95" customWidth="1"/>
    <col min="2275" max="2275" width="32.28515625" style="95" customWidth="1"/>
    <col min="2276" max="2276" width="15.42578125" style="95" customWidth="1"/>
    <col min="2277" max="2280" width="13.7109375" style="95" customWidth="1"/>
    <col min="2281" max="2281" width="11" style="95" bestFit="1" customWidth="1"/>
    <col min="2282" max="2282" width="12.7109375" style="95" bestFit="1" customWidth="1"/>
    <col min="2283" max="2283" width="11" style="95" bestFit="1" customWidth="1"/>
    <col min="2284" max="2529" width="9.140625" style="95"/>
    <col min="2530" max="2530" width="7.5703125" style="95" customWidth="1"/>
    <col min="2531" max="2531" width="32.28515625" style="95" customWidth="1"/>
    <col min="2532" max="2532" width="15.42578125" style="95" customWidth="1"/>
    <col min="2533" max="2536" width="13.7109375" style="95" customWidth="1"/>
    <col min="2537" max="2537" width="11" style="95" bestFit="1" customWidth="1"/>
    <col min="2538" max="2538" width="12.7109375" style="95" bestFit="1" customWidth="1"/>
    <col min="2539" max="2539" width="11" style="95" bestFit="1" customWidth="1"/>
    <col min="2540" max="2785" width="9.140625" style="95"/>
    <col min="2786" max="2786" width="7.5703125" style="95" customWidth="1"/>
    <col min="2787" max="2787" width="32.28515625" style="95" customWidth="1"/>
    <col min="2788" max="2788" width="15.42578125" style="95" customWidth="1"/>
    <col min="2789" max="2792" width="13.7109375" style="95" customWidth="1"/>
    <col min="2793" max="2793" width="11" style="95" bestFit="1" customWidth="1"/>
    <col min="2794" max="2794" width="12.7109375" style="95" bestFit="1" customWidth="1"/>
    <col min="2795" max="2795" width="11" style="95" bestFit="1" customWidth="1"/>
    <col min="2796" max="3041" width="9.140625" style="95"/>
    <col min="3042" max="3042" width="7.5703125" style="95" customWidth="1"/>
    <col min="3043" max="3043" width="32.28515625" style="95" customWidth="1"/>
    <col min="3044" max="3044" width="15.42578125" style="95" customWidth="1"/>
    <col min="3045" max="3048" width="13.7109375" style="95" customWidth="1"/>
    <col min="3049" max="3049" width="11" style="95" bestFit="1" customWidth="1"/>
    <col min="3050" max="3050" width="12.7109375" style="95" bestFit="1" customWidth="1"/>
    <col min="3051" max="3051" width="11" style="95" bestFit="1" customWidth="1"/>
    <col min="3052" max="3297" width="9.140625" style="95"/>
    <col min="3298" max="3298" width="7.5703125" style="95" customWidth="1"/>
    <col min="3299" max="3299" width="32.28515625" style="95" customWidth="1"/>
    <col min="3300" max="3300" width="15.42578125" style="95" customWidth="1"/>
    <col min="3301" max="3304" width="13.7109375" style="95" customWidth="1"/>
    <col min="3305" max="3305" width="11" style="95" bestFit="1" customWidth="1"/>
    <col min="3306" max="3306" width="12.7109375" style="95" bestFit="1" customWidth="1"/>
    <col min="3307" max="3307" width="11" style="95" bestFit="1" customWidth="1"/>
    <col min="3308" max="3553" width="9.140625" style="95"/>
    <col min="3554" max="3554" width="7.5703125" style="95" customWidth="1"/>
    <col min="3555" max="3555" width="32.28515625" style="95" customWidth="1"/>
    <col min="3556" max="3556" width="15.42578125" style="95" customWidth="1"/>
    <col min="3557" max="3560" width="13.7109375" style="95" customWidth="1"/>
    <col min="3561" max="3561" width="11" style="95" bestFit="1" customWidth="1"/>
    <col min="3562" max="3562" width="12.7109375" style="95" bestFit="1" customWidth="1"/>
    <col min="3563" max="3563" width="11" style="95" bestFit="1" customWidth="1"/>
    <col min="3564" max="3809" width="9.140625" style="95"/>
    <col min="3810" max="3810" width="7.5703125" style="95" customWidth="1"/>
    <col min="3811" max="3811" width="32.28515625" style="95" customWidth="1"/>
    <col min="3812" max="3812" width="15.42578125" style="95" customWidth="1"/>
    <col min="3813" max="3816" width="13.7109375" style="95" customWidth="1"/>
    <col min="3817" max="3817" width="11" style="95" bestFit="1" customWidth="1"/>
    <col min="3818" max="3818" width="12.7109375" style="95" bestFit="1" customWidth="1"/>
    <col min="3819" max="3819" width="11" style="95" bestFit="1" customWidth="1"/>
    <col min="3820" max="4065" width="9.140625" style="95"/>
    <col min="4066" max="4066" width="7.5703125" style="95" customWidth="1"/>
    <col min="4067" max="4067" width="32.28515625" style="95" customWidth="1"/>
    <col min="4068" max="4068" width="15.42578125" style="95" customWidth="1"/>
    <col min="4069" max="4072" width="13.7109375" style="95" customWidth="1"/>
    <col min="4073" max="4073" width="11" style="95" bestFit="1" customWidth="1"/>
    <col min="4074" max="4074" width="12.7109375" style="95" bestFit="1" customWidth="1"/>
    <col min="4075" max="4075" width="11" style="95" bestFit="1" customWidth="1"/>
    <col min="4076" max="4321" width="9.140625" style="95"/>
    <col min="4322" max="4322" width="7.5703125" style="95" customWidth="1"/>
    <col min="4323" max="4323" width="32.28515625" style="95" customWidth="1"/>
    <col min="4324" max="4324" width="15.42578125" style="95" customWidth="1"/>
    <col min="4325" max="4328" width="13.7109375" style="95" customWidth="1"/>
    <col min="4329" max="4329" width="11" style="95" bestFit="1" customWidth="1"/>
    <col min="4330" max="4330" width="12.7109375" style="95" bestFit="1" customWidth="1"/>
    <col min="4331" max="4331" width="11" style="95" bestFit="1" customWidth="1"/>
    <col min="4332" max="4577" width="9.140625" style="95"/>
    <col min="4578" max="4578" width="7.5703125" style="95" customWidth="1"/>
    <col min="4579" max="4579" width="32.28515625" style="95" customWidth="1"/>
    <col min="4580" max="4580" width="15.42578125" style="95" customWidth="1"/>
    <col min="4581" max="4584" width="13.7109375" style="95" customWidth="1"/>
    <col min="4585" max="4585" width="11" style="95" bestFit="1" customWidth="1"/>
    <col min="4586" max="4586" width="12.7109375" style="95" bestFit="1" customWidth="1"/>
    <col min="4587" max="4587" width="11" style="95" bestFit="1" customWidth="1"/>
    <col min="4588" max="4833" width="9.140625" style="95"/>
    <col min="4834" max="4834" width="7.5703125" style="95" customWidth="1"/>
    <col min="4835" max="4835" width="32.28515625" style="95" customWidth="1"/>
    <col min="4836" max="4836" width="15.42578125" style="95" customWidth="1"/>
    <col min="4837" max="4840" width="13.7109375" style="95" customWidth="1"/>
    <col min="4841" max="4841" width="11" style="95" bestFit="1" customWidth="1"/>
    <col min="4842" max="4842" width="12.7109375" style="95" bestFit="1" customWidth="1"/>
    <col min="4843" max="4843" width="11" style="95" bestFit="1" customWidth="1"/>
    <col min="4844" max="5089" width="9.140625" style="95"/>
    <col min="5090" max="5090" width="7.5703125" style="95" customWidth="1"/>
    <col min="5091" max="5091" width="32.28515625" style="95" customWidth="1"/>
    <col min="5092" max="5092" width="15.42578125" style="95" customWidth="1"/>
    <col min="5093" max="5096" width="13.7109375" style="95" customWidth="1"/>
    <col min="5097" max="5097" width="11" style="95" bestFit="1" customWidth="1"/>
    <col min="5098" max="5098" width="12.7109375" style="95" bestFit="1" customWidth="1"/>
    <col min="5099" max="5099" width="11" style="95" bestFit="1" customWidth="1"/>
    <col min="5100" max="5345" width="9.140625" style="95"/>
    <col min="5346" max="5346" width="7.5703125" style="95" customWidth="1"/>
    <col min="5347" max="5347" width="32.28515625" style="95" customWidth="1"/>
    <col min="5348" max="5348" width="15.42578125" style="95" customWidth="1"/>
    <col min="5349" max="5352" width="13.7109375" style="95" customWidth="1"/>
    <col min="5353" max="5353" width="11" style="95" bestFit="1" customWidth="1"/>
    <col min="5354" max="5354" width="12.7109375" style="95" bestFit="1" customWidth="1"/>
    <col min="5355" max="5355" width="11" style="95" bestFit="1" customWidth="1"/>
    <col min="5356" max="5601" width="9.140625" style="95"/>
    <col min="5602" max="5602" width="7.5703125" style="95" customWidth="1"/>
    <col min="5603" max="5603" width="32.28515625" style="95" customWidth="1"/>
    <col min="5604" max="5604" width="15.42578125" style="95" customWidth="1"/>
    <col min="5605" max="5608" width="13.7109375" style="95" customWidth="1"/>
    <col min="5609" max="5609" width="11" style="95" bestFit="1" customWidth="1"/>
    <col min="5610" max="5610" width="12.7109375" style="95" bestFit="1" customWidth="1"/>
    <col min="5611" max="5611" width="11" style="95" bestFit="1" customWidth="1"/>
    <col min="5612" max="5857" width="9.140625" style="95"/>
    <col min="5858" max="5858" width="7.5703125" style="95" customWidth="1"/>
    <col min="5859" max="5859" width="32.28515625" style="95" customWidth="1"/>
    <col min="5860" max="5860" width="15.42578125" style="95" customWidth="1"/>
    <col min="5861" max="5864" width="13.7109375" style="95" customWidth="1"/>
    <col min="5865" max="5865" width="11" style="95" bestFit="1" customWidth="1"/>
    <col min="5866" max="5866" width="12.7109375" style="95" bestFit="1" customWidth="1"/>
    <col min="5867" max="5867" width="11" style="95" bestFit="1" customWidth="1"/>
    <col min="5868" max="6113" width="9.140625" style="95"/>
    <col min="6114" max="6114" width="7.5703125" style="95" customWidth="1"/>
    <col min="6115" max="6115" width="32.28515625" style="95" customWidth="1"/>
    <col min="6116" max="6116" width="15.42578125" style="95" customWidth="1"/>
    <col min="6117" max="6120" width="13.7109375" style="95" customWidth="1"/>
    <col min="6121" max="6121" width="11" style="95" bestFit="1" customWidth="1"/>
    <col min="6122" max="6122" width="12.7109375" style="95" bestFit="1" customWidth="1"/>
    <col min="6123" max="6123" width="11" style="95" bestFit="1" customWidth="1"/>
    <col min="6124" max="6369" width="9.140625" style="95"/>
    <col min="6370" max="6370" width="7.5703125" style="95" customWidth="1"/>
    <col min="6371" max="6371" width="32.28515625" style="95" customWidth="1"/>
    <col min="6372" max="6372" width="15.42578125" style="95" customWidth="1"/>
    <col min="6373" max="6376" width="13.7109375" style="95" customWidth="1"/>
    <col min="6377" max="6377" width="11" style="95" bestFit="1" customWidth="1"/>
    <col min="6378" max="6378" width="12.7109375" style="95" bestFit="1" customWidth="1"/>
    <col min="6379" max="6379" width="11" style="95" bestFit="1" customWidth="1"/>
    <col min="6380" max="6625" width="9.140625" style="95"/>
    <col min="6626" max="6626" width="7.5703125" style="95" customWidth="1"/>
    <col min="6627" max="6627" width="32.28515625" style="95" customWidth="1"/>
    <col min="6628" max="6628" width="15.42578125" style="95" customWidth="1"/>
    <col min="6629" max="6632" width="13.7109375" style="95" customWidth="1"/>
    <col min="6633" max="6633" width="11" style="95" bestFit="1" customWidth="1"/>
    <col min="6634" max="6634" width="12.7109375" style="95" bestFit="1" customWidth="1"/>
    <col min="6635" max="6635" width="11" style="95" bestFit="1" customWidth="1"/>
    <col min="6636" max="6881" width="9.140625" style="95"/>
    <col min="6882" max="6882" width="7.5703125" style="95" customWidth="1"/>
    <col min="6883" max="6883" width="32.28515625" style="95" customWidth="1"/>
    <col min="6884" max="6884" width="15.42578125" style="95" customWidth="1"/>
    <col min="6885" max="6888" width="13.7109375" style="95" customWidth="1"/>
    <col min="6889" max="6889" width="11" style="95" bestFit="1" customWidth="1"/>
    <col min="6890" max="6890" width="12.7109375" style="95" bestFit="1" customWidth="1"/>
    <col min="6891" max="6891" width="11" style="95" bestFit="1" customWidth="1"/>
    <col min="6892" max="7137" width="9.140625" style="95"/>
    <col min="7138" max="7138" width="7.5703125" style="95" customWidth="1"/>
    <col min="7139" max="7139" width="32.28515625" style="95" customWidth="1"/>
    <col min="7140" max="7140" width="15.42578125" style="95" customWidth="1"/>
    <col min="7141" max="7144" width="13.7109375" style="95" customWidth="1"/>
    <col min="7145" max="7145" width="11" style="95" bestFit="1" customWidth="1"/>
    <col min="7146" max="7146" width="12.7109375" style="95" bestFit="1" customWidth="1"/>
    <col min="7147" max="7147" width="11" style="95" bestFit="1" customWidth="1"/>
    <col min="7148" max="7393" width="9.140625" style="95"/>
    <col min="7394" max="7394" width="7.5703125" style="95" customWidth="1"/>
    <col min="7395" max="7395" width="32.28515625" style="95" customWidth="1"/>
    <col min="7396" max="7396" width="15.42578125" style="95" customWidth="1"/>
    <col min="7397" max="7400" width="13.7109375" style="95" customWidth="1"/>
    <col min="7401" max="7401" width="11" style="95" bestFit="1" customWidth="1"/>
    <col min="7402" max="7402" width="12.7109375" style="95" bestFit="1" customWidth="1"/>
    <col min="7403" max="7403" width="11" style="95" bestFit="1" customWidth="1"/>
    <col min="7404" max="7649" width="9.140625" style="95"/>
    <col min="7650" max="7650" width="7.5703125" style="95" customWidth="1"/>
    <col min="7651" max="7651" width="32.28515625" style="95" customWidth="1"/>
    <col min="7652" max="7652" width="15.42578125" style="95" customWidth="1"/>
    <col min="7653" max="7656" width="13.7109375" style="95" customWidth="1"/>
    <col min="7657" max="7657" width="11" style="95" bestFit="1" customWidth="1"/>
    <col min="7658" max="7658" width="12.7109375" style="95" bestFit="1" customWidth="1"/>
    <col min="7659" max="7659" width="11" style="95" bestFit="1" customWidth="1"/>
    <col min="7660" max="7905" width="9.140625" style="95"/>
    <col min="7906" max="7906" width="7.5703125" style="95" customWidth="1"/>
    <col min="7907" max="7907" width="32.28515625" style="95" customWidth="1"/>
    <col min="7908" max="7908" width="15.42578125" style="95" customWidth="1"/>
    <col min="7909" max="7912" width="13.7109375" style="95" customWidth="1"/>
    <col min="7913" max="7913" width="11" style="95" bestFit="1" customWidth="1"/>
    <col min="7914" max="7914" width="12.7109375" style="95" bestFit="1" customWidth="1"/>
    <col min="7915" max="7915" width="11" style="95" bestFit="1" customWidth="1"/>
    <col min="7916" max="8161" width="9.140625" style="95"/>
    <col min="8162" max="8162" width="7.5703125" style="95" customWidth="1"/>
    <col min="8163" max="8163" width="32.28515625" style="95" customWidth="1"/>
    <col min="8164" max="8164" width="15.42578125" style="95" customWidth="1"/>
    <col min="8165" max="8168" width="13.7109375" style="95" customWidth="1"/>
    <col min="8169" max="8169" width="11" style="95" bestFit="1" customWidth="1"/>
    <col min="8170" max="8170" width="12.7109375" style="95" bestFit="1" customWidth="1"/>
    <col min="8171" max="8171" width="11" style="95" bestFit="1" customWidth="1"/>
    <col min="8172" max="8417" width="9.140625" style="95"/>
    <col min="8418" max="8418" width="7.5703125" style="95" customWidth="1"/>
    <col min="8419" max="8419" width="32.28515625" style="95" customWidth="1"/>
    <col min="8420" max="8420" width="15.42578125" style="95" customWidth="1"/>
    <col min="8421" max="8424" width="13.7109375" style="95" customWidth="1"/>
    <col min="8425" max="8425" width="11" style="95" bestFit="1" customWidth="1"/>
    <col min="8426" max="8426" width="12.7109375" style="95" bestFit="1" customWidth="1"/>
    <col min="8427" max="8427" width="11" style="95" bestFit="1" customWidth="1"/>
    <col min="8428" max="8673" width="9.140625" style="95"/>
    <col min="8674" max="8674" width="7.5703125" style="95" customWidth="1"/>
    <col min="8675" max="8675" width="32.28515625" style="95" customWidth="1"/>
    <col min="8676" max="8676" width="15.42578125" style="95" customWidth="1"/>
    <col min="8677" max="8680" width="13.7109375" style="95" customWidth="1"/>
    <col min="8681" max="8681" width="11" style="95" bestFit="1" customWidth="1"/>
    <col min="8682" max="8682" width="12.7109375" style="95" bestFit="1" customWidth="1"/>
    <col min="8683" max="8683" width="11" style="95" bestFit="1" customWidth="1"/>
    <col min="8684" max="8929" width="9.140625" style="95"/>
    <col min="8930" max="8930" width="7.5703125" style="95" customWidth="1"/>
    <col min="8931" max="8931" width="32.28515625" style="95" customWidth="1"/>
    <col min="8932" max="8932" width="15.42578125" style="95" customWidth="1"/>
    <col min="8933" max="8936" width="13.7109375" style="95" customWidth="1"/>
    <col min="8937" max="8937" width="11" style="95" bestFit="1" customWidth="1"/>
    <col min="8938" max="8938" width="12.7109375" style="95" bestFit="1" customWidth="1"/>
    <col min="8939" max="8939" width="11" style="95" bestFit="1" customWidth="1"/>
    <col min="8940" max="9185" width="9.140625" style="95"/>
    <col min="9186" max="9186" width="7.5703125" style="95" customWidth="1"/>
    <col min="9187" max="9187" width="32.28515625" style="95" customWidth="1"/>
    <col min="9188" max="9188" width="15.42578125" style="95" customWidth="1"/>
    <col min="9189" max="9192" width="13.7109375" style="95" customWidth="1"/>
    <col min="9193" max="9193" width="11" style="95" bestFit="1" customWidth="1"/>
    <col min="9194" max="9194" width="12.7109375" style="95" bestFit="1" customWidth="1"/>
    <col min="9195" max="9195" width="11" style="95" bestFit="1" customWidth="1"/>
    <col min="9196" max="9441" width="9.140625" style="95"/>
    <col min="9442" max="9442" width="7.5703125" style="95" customWidth="1"/>
    <col min="9443" max="9443" width="32.28515625" style="95" customWidth="1"/>
    <col min="9444" max="9444" width="15.42578125" style="95" customWidth="1"/>
    <col min="9445" max="9448" width="13.7109375" style="95" customWidth="1"/>
    <col min="9449" max="9449" width="11" style="95" bestFit="1" customWidth="1"/>
    <col min="9450" max="9450" width="12.7109375" style="95" bestFit="1" customWidth="1"/>
    <col min="9451" max="9451" width="11" style="95" bestFit="1" customWidth="1"/>
    <col min="9452" max="9697" width="9.140625" style="95"/>
    <col min="9698" max="9698" width="7.5703125" style="95" customWidth="1"/>
    <col min="9699" max="9699" width="32.28515625" style="95" customWidth="1"/>
    <col min="9700" max="9700" width="15.42578125" style="95" customWidth="1"/>
    <col min="9701" max="9704" width="13.7109375" style="95" customWidth="1"/>
    <col min="9705" max="9705" width="11" style="95" bestFit="1" customWidth="1"/>
    <col min="9706" max="9706" width="12.7109375" style="95" bestFit="1" customWidth="1"/>
    <col min="9707" max="9707" width="11" style="95" bestFit="1" customWidth="1"/>
    <col min="9708" max="9953" width="9.140625" style="95"/>
    <col min="9954" max="9954" width="7.5703125" style="95" customWidth="1"/>
    <col min="9955" max="9955" width="32.28515625" style="95" customWidth="1"/>
    <col min="9956" max="9956" width="15.42578125" style="95" customWidth="1"/>
    <col min="9957" max="9960" width="13.7109375" style="95" customWidth="1"/>
    <col min="9961" max="9961" width="11" style="95" bestFit="1" customWidth="1"/>
    <col min="9962" max="9962" width="12.7109375" style="95" bestFit="1" customWidth="1"/>
    <col min="9963" max="9963" width="11" style="95" bestFit="1" customWidth="1"/>
    <col min="9964" max="10209" width="9.140625" style="95"/>
    <col min="10210" max="10210" width="7.5703125" style="95" customWidth="1"/>
    <col min="10211" max="10211" width="32.28515625" style="95" customWidth="1"/>
    <col min="10212" max="10212" width="15.42578125" style="95" customWidth="1"/>
    <col min="10213" max="10216" width="13.7109375" style="95" customWidth="1"/>
    <col min="10217" max="10217" width="11" style="95" bestFit="1" customWidth="1"/>
    <col min="10218" max="10218" width="12.7109375" style="95" bestFit="1" customWidth="1"/>
    <col min="10219" max="10219" width="11" style="95" bestFit="1" customWidth="1"/>
    <col min="10220" max="10465" width="9.140625" style="95"/>
    <col min="10466" max="10466" width="7.5703125" style="95" customWidth="1"/>
    <col min="10467" max="10467" width="32.28515625" style="95" customWidth="1"/>
    <col min="10468" max="10468" width="15.42578125" style="95" customWidth="1"/>
    <col min="10469" max="10472" width="13.7109375" style="95" customWidth="1"/>
    <col min="10473" max="10473" width="11" style="95" bestFit="1" customWidth="1"/>
    <col min="10474" max="10474" width="12.7109375" style="95" bestFit="1" customWidth="1"/>
    <col min="10475" max="10475" width="11" style="95" bestFit="1" customWidth="1"/>
    <col min="10476" max="10721" width="9.140625" style="95"/>
    <col min="10722" max="10722" width="7.5703125" style="95" customWidth="1"/>
    <col min="10723" max="10723" width="32.28515625" style="95" customWidth="1"/>
    <col min="10724" max="10724" width="15.42578125" style="95" customWidth="1"/>
    <col min="10725" max="10728" width="13.7109375" style="95" customWidth="1"/>
    <col min="10729" max="10729" width="11" style="95" bestFit="1" customWidth="1"/>
    <col min="10730" max="10730" width="12.7109375" style="95" bestFit="1" customWidth="1"/>
    <col min="10731" max="10731" width="11" style="95" bestFit="1" customWidth="1"/>
    <col min="10732" max="10977" width="9.140625" style="95"/>
    <col min="10978" max="10978" width="7.5703125" style="95" customWidth="1"/>
    <col min="10979" max="10979" width="32.28515625" style="95" customWidth="1"/>
    <col min="10980" max="10980" width="15.42578125" style="95" customWidth="1"/>
    <col min="10981" max="10984" width="13.7109375" style="95" customWidth="1"/>
    <col min="10985" max="10985" width="11" style="95" bestFit="1" customWidth="1"/>
    <col min="10986" max="10986" width="12.7109375" style="95" bestFit="1" customWidth="1"/>
    <col min="10987" max="10987" width="11" style="95" bestFit="1" customWidth="1"/>
    <col min="10988" max="11233" width="9.140625" style="95"/>
    <col min="11234" max="11234" width="7.5703125" style="95" customWidth="1"/>
    <col min="11235" max="11235" width="32.28515625" style="95" customWidth="1"/>
    <col min="11236" max="11236" width="15.42578125" style="95" customWidth="1"/>
    <col min="11237" max="11240" width="13.7109375" style="95" customWidth="1"/>
    <col min="11241" max="11241" width="11" style="95" bestFit="1" customWidth="1"/>
    <col min="11242" max="11242" width="12.7109375" style="95" bestFit="1" customWidth="1"/>
    <col min="11243" max="11243" width="11" style="95" bestFit="1" customWidth="1"/>
    <col min="11244" max="11489" width="9.140625" style="95"/>
    <col min="11490" max="11490" width="7.5703125" style="95" customWidth="1"/>
    <col min="11491" max="11491" width="32.28515625" style="95" customWidth="1"/>
    <col min="11492" max="11492" width="15.42578125" style="95" customWidth="1"/>
    <col min="11493" max="11496" width="13.7109375" style="95" customWidth="1"/>
    <col min="11497" max="11497" width="11" style="95" bestFit="1" customWidth="1"/>
    <col min="11498" max="11498" width="12.7109375" style="95" bestFit="1" customWidth="1"/>
    <col min="11499" max="11499" width="11" style="95" bestFit="1" customWidth="1"/>
    <col min="11500" max="11745" width="9.140625" style="95"/>
    <col min="11746" max="11746" width="7.5703125" style="95" customWidth="1"/>
    <col min="11747" max="11747" width="32.28515625" style="95" customWidth="1"/>
    <col min="11748" max="11748" width="15.42578125" style="95" customWidth="1"/>
    <col min="11749" max="11752" width="13.7109375" style="95" customWidth="1"/>
    <col min="11753" max="11753" width="11" style="95" bestFit="1" customWidth="1"/>
    <col min="11754" max="11754" width="12.7109375" style="95" bestFit="1" customWidth="1"/>
    <col min="11755" max="11755" width="11" style="95" bestFit="1" customWidth="1"/>
    <col min="11756" max="12001" width="9.140625" style="95"/>
    <col min="12002" max="12002" width="7.5703125" style="95" customWidth="1"/>
    <col min="12003" max="12003" width="32.28515625" style="95" customWidth="1"/>
    <col min="12004" max="12004" width="15.42578125" style="95" customWidth="1"/>
    <col min="12005" max="12008" width="13.7109375" style="95" customWidth="1"/>
    <col min="12009" max="12009" width="11" style="95" bestFit="1" customWidth="1"/>
    <col min="12010" max="12010" width="12.7109375" style="95" bestFit="1" customWidth="1"/>
    <col min="12011" max="12011" width="11" style="95" bestFit="1" customWidth="1"/>
    <col min="12012" max="12257" width="9.140625" style="95"/>
    <col min="12258" max="12258" width="7.5703125" style="95" customWidth="1"/>
    <col min="12259" max="12259" width="32.28515625" style="95" customWidth="1"/>
    <col min="12260" max="12260" width="15.42578125" style="95" customWidth="1"/>
    <col min="12261" max="12264" width="13.7109375" style="95" customWidth="1"/>
    <col min="12265" max="12265" width="11" style="95" bestFit="1" customWidth="1"/>
    <col min="12266" max="12266" width="12.7109375" style="95" bestFit="1" customWidth="1"/>
    <col min="12267" max="12267" width="11" style="95" bestFit="1" customWidth="1"/>
    <col min="12268" max="12513" width="9.140625" style="95"/>
    <col min="12514" max="12514" width="7.5703125" style="95" customWidth="1"/>
    <col min="12515" max="12515" width="32.28515625" style="95" customWidth="1"/>
    <col min="12516" max="12516" width="15.42578125" style="95" customWidth="1"/>
    <col min="12517" max="12520" width="13.7109375" style="95" customWidth="1"/>
    <col min="12521" max="12521" width="11" style="95" bestFit="1" customWidth="1"/>
    <col min="12522" max="12522" width="12.7109375" style="95" bestFit="1" customWidth="1"/>
    <col min="12523" max="12523" width="11" style="95" bestFit="1" customWidth="1"/>
    <col min="12524" max="12769" width="9.140625" style="95"/>
    <col min="12770" max="12770" width="7.5703125" style="95" customWidth="1"/>
    <col min="12771" max="12771" width="32.28515625" style="95" customWidth="1"/>
    <col min="12772" max="12772" width="15.42578125" style="95" customWidth="1"/>
    <col min="12773" max="12776" width="13.7109375" style="95" customWidth="1"/>
    <col min="12777" max="12777" width="11" style="95" bestFit="1" customWidth="1"/>
    <col min="12778" max="12778" width="12.7109375" style="95" bestFit="1" customWidth="1"/>
    <col min="12779" max="12779" width="11" style="95" bestFit="1" customWidth="1"/>
    <col min="12780" max="13025" width="9.140625" style="95"/>
    <col min="13026" max="13026" width="7.5703125" style="95" customWidth="1"/>
    <col min="13027" max="13027" width="32.28515625" style="95" customWidth="1"/>
    <col min="13028" max="13028" width="15.42578125" style="95" customWidth="1"/>
    <col min="13029" max="13032" width="13.7109375" style="95" customWidth="1"/>
    <col min="13033" max="13033" width="11" style="95" bestFit="1" customWidth="1"/>
    <col min="13034" max="13034" width="12.7109375" style="95" bestFit="1" customWidth="1"/>
    <col min="13035" max="13035" width="11" style="95" bestFit="1" customWidth="1"/>
    <col min="13036" max="13281" width="9.140625" style="95"/>
    <col min="13282" max="13282" width="7.5703125" style="95" customWidth="1"/>
    <col min="13283" max="13283" width="32.28515625" style="95" customWidth="1"/>
    <col min="13284" max="13284" width="15.42578125" style="95" customWidth="1"/>
    <col min="13285" max="13288" width="13.7109375" style="95" customWidth="1"/>
    <col min="13289" max="13289" width="11" style="95" bestFit="1" customWidth="1"/>
    <col min="13290" max="13290" width="12.7109375" style="95" bestFit="1" customWidth="1"/>
    <col min="13291" max="13291" width="11" style="95" bestFit="1" customWidth="1"/>
    <col min="13292" max="13537" width="9.140625" style="95"/>
    <col min="13538" max="13538" width="7.5703125" style="95" customWidth="1"/>
    <col min="13539" max="13539" width="32.28515625" style="95" customWidth="1"/>
    <col min="13540" max="13540" width="15.42578125" style="95" customWidth="1"/>
    <col min="13541" max="13544" width="13.7109375" style="95" customWidth="1"/>
    <col min="13545" max="13545" width="11" style="95" bestFit="1" customWidth="1"/>
    <col min="13546" max="13546" width="12.7109375" style="95" bestFit="1" customWidth="1"/>
    <col min="13547" max="13547" width="11" style="95" bestFit="1" customWidth="1"/>
    <col min="13548" max="13793" width="9.140625" style="95"/>
    <col min="13794" max="13794" width="7.5703125" style="95" customWidth="1"/>
    <col min="13795" max="13795" width="32.28515625" style="95" customWidth="1"/>
    <col min="13796" max="13796" width="15.42578125" style="95" customWidth="1"/>
    <col min="13797" max="13800" width="13.7109375" style="95" customWidth="1"/>
    <col min="13801" max="13801" width="11" style="95" bestFit="1" customWidth="1"/>
    <col min="13802" max="13802" width="12.7109375" style="95" bestFit="1" customWidth="1"/>
    <col min="13803" max="13803" width="11" style="95" bestFit="1" customWidth="1"/>
    <col min="13804" max="14049" width="9.140625" style="95"/>
    <col min="14050" max="14050" width="7.5703125" style="95" customWidth="1"/>
    <col min="14051" max="14051" width="32.28515625" style="95" customWidth="1"/>
    <col min="14052" max="14052" width="15.42578125" style="95" customWidth="1"/>
    <col min="14053" max="14056" width="13.7109375" style="95" customWidth="1"/>
    <col min="14057" max="14057" width="11" style="95" bestFit="1" customWidth="1"/>
    <col min="14058" max="14058" width="12.7109375" style="95" bestFit="1" customWidth="1"/>
    <col min="14059" max="14059" width="11" style="95" bestFit="1" customWidth="1"/>
    <col min="14060" max="14305" width="9.140625" style="95"/>
    <col min="14306" max="14306" width="7.5703125" style="95" customWidth="1"/>
    <col min="14307" max="14307" width="32.28515625" style="95" customWidth="1"/>
    <col min="14308" max="14308" width="15.42578125" style="95" customWidth="1"/>
    <col min="14309" max="14312" width="13.7109375" style="95" customWidth="1"/>
    <col min="14313" max="14313" width="11" style="95" bestFit="1" customWidth="1"/>
    <col min="14314" max="14314" width="12.7109375" style="95" bestFit="1" customWidth="1"/>
    <col min="14315" max="14315" width="11" style="95" bestFit="1" customWidth="1"/>
    <col min="14316" max="14561" width="9.140625" style="95"/>
    <col min="14562" max="14562" width="7.5703125" style="95" customWidth="1"/>
    <col min="14563" max="14563" width="32.28515625" style="95" customWidth="1"/>
    <col min="14564" max="14564" width="15.42578125" style="95" customWidth="1"/>
    <col min="14565" max="14568" width="13.7109375" style="95" customWidth="1"/>
    <col min="14569" max="14569" width="11" style="95" bestFit="1" customWidth="1"/>
    <col min="14570" max="14570" width="12.7109375" style="95" bestFit="1" customWidth="1"/>
    <col min="14571" max="14571" width="11" style="95" bestFit="1" customWidth="1"/>
    <col min="14572" max="14817" width="9.140625" style="95"/>
    <col min="14818" max="14818" width="7.5703125" style="95" customWidth="1"/>
    <col min="14819" max="14819" width="32.28515625" style="95" customWidth="1"/>
    <col min="14820" max="14820" width="15.42578125" style="95" customWidth="1"/>
    <col min="14821" max="14824" width="13.7109375" style="95" customWidth="1"/>
    <col min="14825" max="14825" width="11" style="95" bestFit="1" customWidth="1"/>
    <col min="14826" max="14826" width="12.7109375" style="95" bestFit="1" customWidth="1"/>
    <col min="14827" max="14827" width="11" style="95" bestFit="1" customWidth="1"/>
    <col min="14828" max="15073" width="9.140625" style="95"/>
    <col min="15074" max="15074" width="7.5703125" style="95" customWidth="1"/>
    <col min="15075" max="15075" width="32.28515625" style="95" customWidth="1"/>
    <col min="15076" max="15076" width="15.42578125" style="95" customWidth="1"/>
    <col min="15077" max="15080" width="13.7109375" style="95" customWidth="1"/>
    <col min="15081" max="15081" width="11" style="95" bestFit="1" customWidth="1"/>
    <col min="15082" max="15082" width="12.7109375" style="95" bestFit="1" customWidth="1"/>
    <col min="15083" max="15083" width="11" style="95" bestFit="1" customWidth="1"/>
    <col min="15084" max="15329" width="9.140625" style="95"/>
    <col min="15330" max="15330" width="7.5703125" style="95" customWidth="1"/>
    <col min="15331" max="15331" width="32.28515625" style="95" customWidth="1"/>
    <col min="15332" max="15332" width="15.42578125" style="95" customWidth="1"/>
    <col min="15333" max="15336" width="13.7109375" style="95" customWidth="1"/>
    <col min="15337" max="15337" width="11" style="95" bestFit="1" customWidth="1"/>
    <col min="15338" max="15338" width="12.7109375" style="95" bestFit="1" customWidth="1"/>
    <col min="15339" max="15339" width="11" style="95" bestFit="1" customWidth="1"/>
    <col min="15340" max="15585" width="9.140625" style="95"/>
    <col min="15586" max="15586" width="7.5703125" style="95" customWidth="1"/>
    <col min="15587" max="15587" width="32.28515625" style="95" customWidth="1"/>
    <col min="15588" max="15588" width="15.42578125" style="95" customWidth="1"/>
    <col min="15589" max="15592" width="13.7109375" style="95" customWidth="1"/>
    <col min="15593" max="15593" width="11" style="95" bestFit="1" customWidth="1"/>
    <col min="15594" max="15594" width="12.7109375" style="95" bestFit="1" customWidth="1"/>
    <col min="15595" max="15595" width="11" style="95" bestFit="1" customWidth="1"/>
    <col min="15596" max="15841" width="9.140625" style="95"/>
    <col min="15842" max="15842" width="7.5703125" style="95" customWidth="1"/>
    <col min="15843" max="15843" width="32.28515625" style="95" customWidth="1"/>
    <col min="15844" max="15844" width="15.42578125" style="95" customWidth="1"/>
    <col min="15845" max="15848" width="13.7109375" style="95" customWidth="1"/>
    <col min="15849" max="15849" width="11" style="95" bestFit="1" customWidth="1"/>
    <col min="15850" max="15850" width="12.7109375" style="95" bestFit="1" customWidth="1"/>
    <col min="15851" max="15851" width="11" style="95" bestFit="1" customWidth="1"/>
    <col min="15852" max="16097" width="9.140625" style="95"/>
    <col min="16098" max="16098" width="7.5703125" style="95" customWidth="1"/>
    <col min="16099" max="16099" width="32.28515625" style="95" customWidth="1"/>
    <col min="16100" max="16100" width="15.42578125" style="95" customWidth="1"/>
    <col min="16101" max="16104" width="13.7109375" style="95" customWidth="1"/>
    <col min="16105" max="16105" width="11" style="95" bestFit="1" customWidth="1"/>
    <col min="16106" max="16106" width="12.7109375" style="95" bestFit="1" customWidth="1"/>
    <col min="16107" max="16107" width="11" style="95" bestFit="1" customWidth="1"/>
    <col min="16108" max="16353" width="9.140625" style="95"/>
    <col min="16354" max="16384" width="9.140625" style="95" customWidth="1"/>
  </cols>
  <sheetData>
    <row r="1" spans="1:7" s="94" customFormat="1" x14ac:dyDescent="0.25">
      <c r="A1" s="122" t="s">
        <v>45</v>
      </c>
    </row>
    <row r="2" spans="1:7" s="94" customFormat="1" x14ac:dyDescent="0.25">
      <c r="A2" s="123" t="s">
        <v>190</v>
      </c>
      <c r="B2" s="68"/>
      <c r="C2" s="68"/>
      <c r="D2" s="68"/>
      <c r="E2" s="68"/>
      <c r="F2" s="68"/>
      <c r="G2" s="68"/>
    </row>
    <row r="3" spans="1:7" s="94" customFormat="1" x14ac:dyDescent="0.25">
      <c r="A3" s="68" t="s">
        <v>5</v>
      </c>
      <c r="B3" s="68"/>
      <c r="C3" s="68"/>
      <c r="D3" s="68"/>
      <c r="E3" s="68"/>
      <c r="F3" s="68"/>
      <c r="G3" s="68"/>
    </row>
    <row r="4" spans="1:7" s="94" customFormat="1" x14ac:dyDescent="0.25">
      <c r="A4" s="68"/>
      <c r="B4" s="68"/>
      <c r="C4" s="68"/>
      <c r="D4" s="68"/>
      <c r="E4" s="68"/>
      <c r="F4" s="68"/>
      <c r="G4" s="68"/>
    </row>
    <row r="5" spans="1:7" s="94" customFormat="1" ht="33.75" x14ac:dyDescent="0.25">
      <c r="A5" s="26" t="s">
        <v>6</v>
      </c>
      <c r="B5" s="27" t="s">
        <v>16</v>
      </c>
      <c r="C5" s="27" t="s">
        <v>17</v>
      </c>
      <c r="D5" s="27" t="s">
        <v>18</v>
      </c>
      <c r="E5" s="27" t="s">
        <v>19</v>
      </c>
      <c r="F5" s="27" t="s">
        <v>20</v>
      </c>
      <c r="G5" s="27" t="s">
        <v>21</v>
      </c>
    </row>
    <row r="6" spans="1:7" s="94" customFormat="1" x14ac:dyDescent="0.25">
      <c r="A6" s="69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</row>
    <row r="7" spans="1:7" s="94" customFormat="1" x14ac:dyDescent="0.25">
      <c r="A7" s="71">
        <v>1</v>
      </c>
      <c r="B7" s="225" t="s">
        <v>212</v>
      </c>
      <c r="C7" s="73">
        <v>2732659135.5999999</v>
      </c>
      <c r="D7" s="74">
        <v>5.5852895667201904E-2</v>
      </c>
      <c r="E7" s="38">
        <v>586313280.67999995</v>
      </c>
      <c r="F7" s="74">
        <v>9.1134391590640698E-2</v>
      </c>
      <c r="G7" s="39">
        <v>61305760.829999998</v>
      </c>
    </row>
    <row r="8" spans="1:7" s="94" customFormat="1" x14ac:dyDescent="0.25">
      <c r="A8" s="75">
        <v>2</v>
      </c>
      <c r="B8" s="76" t="s">
        <v>201</v>
      </c>
      <c r="C8" s="77">
        <v>2447929365.1799998</v>
      </c>
      <c r="D8" s="74">
        <v>5.0033296012990787E-2</v>
      </c>
      <c r="E8" s="40">
        <v>206734131.5</v>
      </c>
      <c r="F8" s="74">
        <v>3.2133997158346632E-2</v>
      </c>
      <c r="G8" s="41">
        <v>6414125.1600000001</v>
      </c>
    </row>
    <row r="9" spans="1:7" s="94" customFormat="1" x14ac:dyDescent="0.25">
      <c r="A9" s="75">
        <v>3</v>
      </c>
      <c r="B9" s="76" t="s">
        <v>217</v>
      </c>
      <c r="C9" s="77">
        <v>5850592744.2299995</v>
      </c>
      <c r="D9" s="74">
        <v>0.11958042694667016</v>
      </c>
      <c r="E9" s="40">
        <v>719934100.65999997</v>
      </c>
      <c r="F9" s="74">
        <v>0.11190392305783951</v>
      </c>
      <c r="G9" s="41">
        <v>62915073.530000001</v>
      </c>
    </row>
    <row r="10" spans="1:7" s="94" customFormat="1" x14ac:dyDescent="0.25">
      <c r="A10" s="75">
        <v>4</v>
      </c>
      <c r="B10" s="76" t="s">
        <v>213</v>
      </c>
      <c r="C10" s="77">
        <v>12300968146.530001</v>
      </c>
      <c r="D10" s="74">
        <v>0.25141982823366743</v>
      </c>
      <c r="E10" s="40">
        <v>1734422579.6800001</v>
      </c>
      <c r="F10" s="74">
        <v>0.26959230119584465</v>
      </c>
      <c r="G10" s="41">
        <v>238898004.53999999</v>
      </c>
    </row>
    <row r="11" spans="1:7" s="94" customFormat="1" x14ac:dyDescent="0.25">
      <c r="A11" s="75">
        <v>5</v>
      </c>
      <c r="B11" s="76" t="s">
        <v>218</v>
      </c>
      <c r="C11" s="77">
        <v>4033575649.4400001</v>
      </c>
      <c r="D11" s="74">
        <v>8.2442364281366212E-2</v>
      </c>
      <c r="E11" s="40">
        <v>736676230.63999999</v>
      </c>
      <c r="F11" s="74">
        <v>0.11450625849852601</v>
      </c>
      <c r="G11" s="41">
        <v>106472438.77</v>
      </c>
    </row>
    <row r="12" spans="1:7" s="94" customFormat="1" x14ac:dyDescent="0.25">
      <c r="A12" s="75">
        <v>6</v>
      </c>
      <c r="B12" s="76" t="s">
        <v>204</v>
      </c>
      <c r="C12" s="77">
        <v>3713370923.0300002</v>
      </c>
      <c r="D12" s="74">
        <v>7.5897691020317182E-2</v>
      </c>
      <c r="E12" s="40">
        <v>492032473.56</v>
      </c>
      <c r="F12" s="74">
        <v>7.6479727815004284E-2</v>
      </c>
      <c r="G12" s="41">
        <v>3941513.83</v>
      </c>
    </row>
    <row r="13" spans="1:7" s="94" customFormat="1" x14ac:dyDescent="0.25">
      <c r="A13" s="75">
        <v>7</v>
      </c>
      <c r="B13" s="76" t="s">
        <v>219</v>
      </c>
      <c r="C13" s="77">
        <v>3875236106.2800002</v>
      </c>
      <c r="D13" s="74">
        <v>7.9206057978507063E-2</v>
      </c>
      <c r="E13" s="40">
        <v>222936738.90000001</v>
      </c>
      <c r="F13" s="74">
        <v>3.4652471182793854E-2</v>
      </c>
      <c r="G13" s="41">
        <v>30816553.809999999</v>
      </c>
    </row>
    <row r="14" spans="1:7" s="94" customFormat="1" x14ac:dyDescent="0.25">
      <c r="A14" s="75">
        <v>8</v>
      </c>
      <c r="B14" s="76" t="s">
        <v>220</v>
      </c>
      <c r="C14" s="77">
        <v>559774536.25999999</v>
      </c>
      <c r="D14" s="74">
        <v>1.144124723189135E-2</v>
      </c>
      <c r="E14" s="40">
        <v>138733518.97999999</v>
      </c>
      <c r="F14" s="74">
        <v>2.1564230697294164E-2</v>
      </c>
      <c r="G14" s="41">
        <v>8073191.2400000002</v>
      </c>
    </row>
    <row r="15" spans="1:7" s="94" customFormat="1" x14ac:dyDescent="0.25">
      <c r="A15" s="75">
        <v>9</v>
      </c>
      <c r="B15" s="76" t="s">
        <v>216</v>
      </c>
      <c r="C15" s="77">
        <v>72190995.670000002</v>
      </c>
      <c r="D15" s="74">
        <v>1.4755137575483326E-3</v>
      </c>
      <c r="E15" s="40">
        <v>7792949.4500000002</v>
      </c>
      <c r="F15" s="74">
        <v>1.2113075555762254E-3</v>
      </c>
      <c r="G15" s="41">
        <v>134039.43</v>
      </c>
    </row>
    <row r="16" spans="1:7" s="94" customFormat="1" x14ac:dyDescent="0.25">
      <c r="A16" s="75">
        <v>10</v>
      </c>
      <c r="B16" s="76" t="s">
        <v>206</v>
      </c>
      <c r="C16" s="77">
        <v>2971721962.4099998</v>
      </c>
      <c r="D16" s="74">
        <v>6.073910739766479E-2</v>
      </c>
      <c r="E16" s="40">
        <v>119603505.34</v>
      </c>
      <c r="F16" s="74">
        <v>1.8590731355474586E-2</v>
      </c>
      <c r="G16" s="41">
        <v>4556071.7</v>
      </c>
    </row>
    <row r="17" spans="1:7" s="94" customFormat="1" x14ac:dyDescent="0.25">
      <c r="A17" s="75">
        <v>11</v>
      </c>
      <c r="B17" s="42" t="s">
        <v>207</v>
      </c>
      <c r="C17" s="40">
        <v>178059568.19999999</v>
      </c>
      <c r="D17" s="74">
        <v>3.639364440174864E-3</v>
      </c>
      <c r="E17" s="40">
        <v>18294177.609999999</v>
      </c>
      <c r="F17" s="74">
        <v>2.8435800468391867E-3</v>
      </c>
      <c r="G17" s="41">
        <v>1814379.04</v>
      </c>
    </row>
    <row r="18" spans="1:7" s="94" customFormat="1" x14ac:dyDescent="0.25">
      <c r="A18" s="75">
        <v>12</v>
      </c>
      <c r="B18" s="76" t="s">
        <v>208</v>
      </c>
      <c r="C18" s="77">
        <v>1601150952.1800001</v>
      </c>
      <c r="D18" s="74">
        <v>3.2725968604904301E-2</v>
      </c>
      <c r="E18" s="40">
        <v>406759007.68000001</v>
      </c>
      <c r="F18" s="74">
        <v>6.322513221248624E-2</v>
      </c>
      <c r="G18" s="41">
        <v>8947105.2799999993</v>
      </c>
    </row>
    <row r="19" spans="1:7" s="94" customFormat="1" x14ac:dyDescent="0.25">
      <c r="A19" s="75">
        <v>13</v>
      </c>
      <c r="B19" s="76" t="s">
        <v>209</v>
      </c>
      <c r="C19" s="77">
        <v>3445878072.98</v>
      </c>
      <c r="D19" s="74">
        <v>7.0430397258380517E-2</v>
      </c>
      <c r="E19" s="40">
        <v>306513463.44</v>
      </c>
      <c r="F19" s="74">
        <v>4.7643331518172384E-2</v>
      </c>
      <c r="G19" s="41">
        <v>33474117.98</v>
      </c>
    </row>
    <row r="20" spans="1:7" s="94" customFormat="1" x14ac:dyDescent="0.25">
      <c r="A20" s="75">
        <v>14</v>
      </c>
      <c r="B20" s="76" t="s">
        <v>210</v>
      </c>
      <c r="C20" s="77">
        <v>4947744376.2799997</v>
      </c>
      <c r="D20" s="74">
        <v>0.10112708417827442</v>
      </c>
      <c r="E20" s="40">
        <v>708427926.02999997</v>
      </c>
      <c r="F20" s="74">
        <v>0.11011544536341555</v>
      </c>
      <c r="G20" s="41">
        <v>31208896.16</v>
      </c>
    </row>
    <row r="21" spans="1:7" s="94" customFormat="1" x14ac:dyDescent="0.25">
      <c r="A21" s="75">
        <v>15</v>
      </c>
      <c r="B21" s="76" t="s">
        <v>211</v>
      </c>
      <c r="C21" s="77">
        <v>195153950.38</v>
      </c>
      <c r="D21" s="74">
        <v>3.9887569904408088E-3</v>
      </c>
      <c r="E21" s="40">
        <v>28327807.359999999</v>
      </c>
      <c r="F21" s="74">
        <v>4.4031707517460938E-3</v>
      </c>
      <c r="G21" s="41">
        <v>2382737.4</v>
      </c>
    </row>
    <row r="22" spans="1:7" s="94" customFormat="1" x14ac:dyDescent="0.25">
      <c r="A22" s="409"/>
      <c r="B22" s="289" t="s">
        <v>9</v>
      </c>
      <c r="C22" s="295">
        <v>48926006484.649994</v>
      </c>
      <c r="D22" s="291">
        <v>1</v>
      </c>
      <c r="E22" s="295">
        <v>6433501891.5099993</v>
      </c>
      <c r="F22" s="291">
        <v>1</v>
      </c>
      <c r="G22" s="295">
        <v>601354008.70000005</v>
      </c>
    </row>
    <row r="23" spans="1:7" s="94" customFormat="1" x14ac:dyDescent="0.25">
      <c r="A23" s="392"/>
      <c r="B23" s="392"/>
      <c r="C23" s="288"/>
      <c r="D23" s="410"/>
      <c r="E23" s="288"/>
      <c r="F23" s="410"/>
      <c r="G23" s="288"/>
    </row>
    <row r="24" spans="1:7" s="94" customFormat="1" x14ac:dyDescent="0.25">
      <c r="A24" s="396" t="s">
        <v>22</v>
      </c>
      <c r="B24" s="396"/>
      <c r="C24" s="396"/>
      <c r="D24" s="396"/>
      <c r="E24" s="396"/>
      <c r="F24" s="396"/>
      <c r="G24" s="396"/>
    </row>
    <row r="25" spans="1:7" s="94" customFormat="1" x14ac:dyDescent="0.25">
      <c r="A25" s="78"/>
      <c r="B25" s="79" t="s">
        <v>23</v>
      </c>
      <c r="C25" s="80"/>
      <c r="D25" s="80"/>
      <c r="E25" s="80"/>
      <c r="F25" s="80"/>
      <c r="G25" s="80"/>
    </row>
    <row r="26" spans="1:7" s="94" customFormat="1" x14ac:dyDescent="0.25">
      <c r="A26" s="78"/>
      <c r="B26" s="96" t="s">
        <v>104</v>
      </c>
      <c r="C26" s="68"/>
      <c r="D26" s="68"/>
      <c r="E26" s="68"/>
      <c r="F26" s="68"/>
      <c r="G26" s="68"/>
    </row>
    <row r="27" spans="1:7" s="94" customFormat="1" x14ac:dyDescent="0.25">
      <c r="A27" s="78"/>
      <c r="B27" s="96" t="s">
        <v>105</v>
      </c>
      <c r="C27" s="68"/>
      <c r="D27" s="68"/>
      <c r="E27" s="68"/>
      <c r="F27" s="68"/>
      <c r="G27" s="68"/>
    </row>
    <row r="28" spans="1:7" x14ac:dyDescent="0.25">
      <c r="A28" s="97"/>
      <c r="B28" s="96" t="s">
        <v>103</v>
      </c>
      <c r="C28" s="411"/>
      <c r="D28" s="411"/>
      <c r="E28" s="80"/>
      <c r="F28" s="80"/>
      <c r="G28" s="411"/>
    </row>
    <row r="29" spans="1:7" s="414" customFormat="1" x14ac:dyDescent="0.25">
      <c r="A29" s="412"/>
      <c r="B29" s="413"/>
      <c r="C29" s="413"/>
      <c r="D29" s="413"/>
      <c r="E29" s="413"/>
      <c r="F29" s="413"/>
      <c r="G29" s="413"/>
    </row>
    <row r="30" spans="1:7" ht="15" customHeight="1" x14ac:dyDescent="0.25">
      <c r="A30" s="97"/>
      <c r="B30" s="529"/>
      <c r="C30" s="529"/>
      <c r="D30" s="529"/>
      <c r="E30" s="529"/>
      <c r="F30" s="529"/>
      <c r="G30" s="529"/>
    </row>
    <row r="31" spans="1:7" s="97" customFormat="1" ht="11.25" x14ac:dyDescent="0.25">
      <c r="C31" s="98"/>
      <c r="D31" s="98"/>
      <c r="E31" s="99"/>
      <c r="F31" s="78"/>
    </row>
    <row r="32" spans="1:7" s="97" customFormat="1" ht="11.25" x14ac:dyDescent="0.25">
      <c r="B32" s="530"/>
      <c r="C32" s="530"/>
      <c r="D32" s="530"/>
      <c r="E32" s="530"/>
      <c r="F32" s="530"/>
      <c r="G32" s="530"/>
    </row>
    <row r="33" spans="3:6" s="97" customFormat="1" ht="11.25" x14ac:dyDescent="0.25">
      <c r="C33" s="98"/>
      <c r="D33" s="98"/>
      <c r="E33" s="99"/>
      <c r="F33" s="78"/>
    </row>
    <row r="34" spans="3:6" s="97" customFormat="1" ht="11.25" x14ac:dyDescent="0.25">
      <c r="C34" s="98"/>
      <c r="D34" s="98"/>
      <c r="E34" s="99"/>
      <c r="F34" s="78"/>
    </row>
    <row r="35" spans="3:6" s="97" customFormat="1" ht="11.25" x14ac:dyDescent="0.25">
      <c r="E35" s="78"/>
      <c r="F35" s="78"/>
    </row>
    <row r="36" spans="3:6" s="97" customFormat="1" ht="11.25" x14ac:dyDescent="0.25">
      <c r="C36" s="98"/>
      <c r="E36" s="78"/>
      <c r="F36" s="78"/>
    </row>
    <row r="37" spans="3:6" s="97" customFormat="1" ht="11.25" x14ac:dyDescent="0.25">
      <c r="E37" s="78"/>
      <c r="F37" s="78"/>
    </row>
    <row r="38" spans="3:6" s="97" customFormat="1" ht="11.25" x14ac:dyDescent="0.25">
      <c r="E38" s="78"/>
      <c r="F38" s="78"/>
    </row>
    <row r="39" spans="3:6" s="97" customFormat="1" ht="11.25" x14ac:dyDescent="0.25">
      <c r="E39" s="78"/>
      <c r="F39" s="78"/>
    </row>
    <row r="40" spans="3:6" s="97" customFormat="1" ht="11.25" x14ac:dyDescent="0.25">
      <c r="E40" s="78"/>
      <c r="F40" s="78"/>
    </row>
    <row r="41" spans="3:6" s="97" customFormat="1" ht="11.25" x14ac:dyDescent="0.25">
      <c r="E41" s="78"/>
      <c r="F41" s="78"/>
    </row>
    <row r="42" spans="3:6" s="97" customFormat="1" ht="11.25" x14ac:dyDescent="0.25">
      <c r="E42" s="78"/>
      <c r="F42" s="78"/>
    </row>
  </sheetData>
  <mergeCells count="2">
    <mergeCell ref="B30:G30"/>
    <mergeCell ref="B32:G3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zoomScaleNormal="100" zoomScaleSheetLayoutView="100" workbookViewId="0"/>
  </sheetViews>
  <sheetFormatPr defaultColWidth="9.140625" defaultRowHeight="12.75" x14ac:dyDescent="0.2"/>
  <cols>
    <col min="1" max="1" width="6.28515625" style="296" customWidth="1"/>
    <col min="2" max="2" width="40.7109375" style="296" customWidth="1"/>
    <col min="3" max="3" width="11.85546875" style="296" bestFit="1" customWidth="1"/>
    <col min="4" max="4" width="10.5703125" style="296" customWidth="1"/>
    <col min="5" max="5" width="11" style="296" bestFit="1" customWidth="1"/>
    <col min="6" max="9" width="13.7109375" style="296" customWidth="1"/>
    <col min="10" max="10" width="8.85546875" style="296" bestFit="1" customWidth="1"/>
    <col min="11" max="11" width="12.85546875" style="296" customWidth="1"/>
    <col min="12" max="12" width="9" style="296" bestFit="1" customWidth="1"/>
    <col min="13" max="13" width="12.85546875" style="296" customWidth="1"/>
    <col min="14" max="14" width="8.42578125" style="296" bestFit="1" customWidth="1"/>
    <col min="15" max="15" width="11" style="296" bestFit="1" customWidth="1"/>
    <col min="16" max="16" width="13.28515625" style="296" bestFit="1" customWidth="1"/>
    <col min="17" max="18" width="9.140625" style="297"/>
    <col min="19" max="16384" width="9.140625" style="296"/>
  </cols>
  <sheetData>
    <row r="1" spans="1:16" x14ac:dyDescent="0.2">
      <c r="A1" s="242" t="s">
        <v>46</v>
      </c>
    </row>
    <row r="2" spans="1:16" s="299" customFormat="1" ht="12" x14ac:dyDescent="0.2">
      <c r="A2" s="298" t="s">
        <v>236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16" x14ac:dyDescent="0.2">
      <c r="A3" s="300" t="s">
        <v>5</v>
      </c>
      <c r="B3" s="51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56"/>
    </row>
    <row r="5" spans="1:16" ht="92.25" customHeight="1" x14ac:dyDescent="0.2">
      <c r="A5" s="43" t="s">
        <v>6</v>
      </c>
      <c r="B5" s="43" t="s">
        <v>16</v>
      </c>
      <c r="C5" s="43" t="s">
        <v>149</v>
      </c>
      <c r="D5" s="43" t="s">
        <v>30</v>
      </c>
      <c r="E5" s="43" t="s">
        <v>136</v>
      </c>
      <c r="F5" s="44" t="s">
        <v>31</v>
      </c>
      <c r="G5" s="44" t="s">
        <v>32</v>
      </c>
      <c r="H5" s="44" t="s">
        <v>33</v>
      </c>
      <c r="I5" s="44" t="s">
        <v>34</v>
      </c>
      <c r="J5" s="44" t="s">
        <v>35</v>
      </c>
      <c r="K5" s="44" t="s">
        <v>36</v>
      </c>
      <c r="L5" s="44" t="s">
        <v>37</v>
      </c>
      <c r="M5" s="44" t="s">
        <v>38</v>
      </c>
      <c r="N5" s="44" t="s">
        <v>39</v>
      </c>
      <c r="O5" s="44" t="s">
        <v>40</v>
      </c>
      <c r="P5" s="44" t="s">
        <v>97</v>
      </c>
    </row>
    <row r="6" spans="1:16" ht="12.75" customHeight="1" x14ac:dyDescent="0.2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5">
        <v>15</v>
      </c>
      <c r="P6" s="45">
        <v>16</v>
      </c>
    </row>
    <row r="7" spans="1:16" ht="12.75" customHeight="1" x14ac:dyDescent="0.2">
      <c r="A7" s="229">
        <v>1</v>
      </c>
      <c r="B7" s="243" t="s">
        <v>221</v>
      </c>
      <c r="C7" s="230">
        <v>399579085.58999997</v>
      </c>
      <c r="D7" s="231">
        <v>1.9745084003943564E-2</v>
      </c>
      <c r="E7" s="232">
        <v>2157304.21</v>
      </c>
      <c r="F7" s="232">
        <v>183</v>
      </c>
      <c r="G7" s="232">
        <v>17645594.989999998</v>
      </c>
      <c r="H7" s="232">
        <v>1333</v>
      </c>
      <c r="I7" s="232">
        <v>166965289.5</v>
      </c>
      <c r="J7" s="232">
        <v>1387</v>
      </c>
      <c r="K7" s="232">
        <v>67081211.210000001</v>
      </c>
      <c r="L7" s="232">
        <v>7133</v>
      </c>
      <c r="M7" s="232">
        <v>267316692.25999999</v>
      </c>
      <c r="N7" s="232">
        <v>0</v>
      </c>
      <c r="O7" s="232">
        <v>0</v>
      </c>
      <c r="P7" s="232">
        <v>44219568.280000001</v>
      </c>
    </row>
    <row r="8" spans="1:16" ht="12.75" customHeight="1" x14ac:dyDescent="0.2">
      <c r="A8" s="233">
        <v>2</v>
      </c>
      <c r="B8" s="244" t="s">
        <v>222</v>
      </c>
      <c r="C8" s="234">
        <v>837242167.97000003</v>
      </c>
      <c r="D8" s="235">
        <v>4.1372077604617252E-2</v>
      </c>
      <c r="E8" s="236">
        <v>33607724.57</v>
      </c>
      <c r="F8" s="236">
        <v>914</v>
      </c>
      <c r="G8" s="236">
        <v>123276282.51000001</v>
      </c>
      <c r="H8" s="236">
        <v>0</v>
      </c>
      <c r="I8" s="236">
        <v>0</v>
      </c>
      <c r="J8" s="236">
        <v>7872</v>
      </c>
      <c r="K8" s="236">
        <v>568524154.35000002</v>
      </c>
      <c r="L8" s="236">
        <v>0</v>
      </c>
      <c r="M8" s="236">
        <v>0</v>
      </c>
      <c r="N8" s="236">
        <v>0</v>
      </c>
      <c r="O8" s="236">
        <v>0</v>
      </c>
      <c r="P8" s="236">
        <v>76580540.030000001</v>
      </c>
    </row>
    <row r="9" spans="1:16" ht="12.75" customHeight="1" x14ac:dyDescent="0.2">
      <c r="A9" s="233">
        <v>3</v>
      </c>
      <c r="B9" s="244" t="s">
        <v>223</v>
      </c>
      <c r="C9" s="234">
        <v>685577372.36000001</v>
      </c>
      <c r="D9" s="235">
        <v>3.3877605952431944E-2</v>
      </c>
      <c r="E9" s="236">
        <v>1628996.44</v>
      </c>
      <c r="F9" s="236">
        <v>282</v>
      </c>
      <c r="G9" s="236">
        <v>28241411.960000001</v>
      </c>
      <c r="H9" s="236">
        <v>273</v>
      </c>
      <c r="I9" s="236">
        <v>86572251.159999996</v>
      </c>
      <c r="J9" s="236">
        <v>1583</v>
      </c>
      <c r="K9" s="236">
        <v>107784540.25</v>
      </c>
      <c r="L9" s="236">
        <v>1633</v>
      </c>
      <c r="M9" s="236">
        <v>440289320.74000001</v>
      </c>
      <c r="N9" s="236">
        <v>0</v>
      </c>
      <c r="O9" s="236">
        <v>0</v>
      </c>
      <c r="P9" s="236">
        <v>30313861.719999999</v>
      </c>
    </row>
    <row r="10" spans="1:16" ht="12.75" customHeight="1" x14ac:dyDescent="0.2">
      <c r="A10" s="233">
        <v>4</v>
      </c>
      <c r="B10" s="244" t="s">
        <v>224</v>
      </c>
      <c r="C10" s="234">
        <v>2844412383.7399998</v>
      </c>
      <c r="D10" s="235">
        <v>0.14055580856008951</v>
      </c>
      <c r="E10" s="236">
        <v>28553774.530000001</v>
      </c>
      <c r="F10" s="236">
        <v>195</v>
      </c>
      <c r="G10" s="236">
        <v>26204298.079999998</v>
      </c>
      <c r="H10" s="236">
        <v>2706</v>
      </c>
      <c r="I10" s="236">
        <v>564871934.48000002</v>
      </c>
      <c r="J10" s="236">
        <v>2249</v>
      </c>
      <c r="K10" s="236">
        <v>135576997.55000001</v>
      </c>
      <c r="L10" s="236">
        <v>15971</v>
      </c>
      <c r="M10" s="236">
        <v>2455105936.8400002</v>
      </c>
      <c r="N10" s="236">
        <v>1</v>
      </c>
      <c r="O10" s="236">
        <v>0</v>
      </c>
      <c r="P10" s="236">
        <v>389484957.08999997</v>
      </c>
    </row>
    <row r="11" spans="1:16" ht="12.75" customHeight="1" x14ac:dyDescent="0.2">
      <c r="A11" s="233">
        <v>5</v>
      </c>
      <c r="B11" s="244" t="s">
        <v>225</v>
      </c>
      <c r="C11" s="234">
        <v>131245018.77</v>
      </c>
      <c r="D11" s="235">
        <v>6.4854343336974048E-3</v>
      </c>
      <c r="E11" s="236">
        <v>-4098013.02</v>
      </c>
      <c r="F11" s="236">
        <v>0</v>
      </c>
      <c r="G11" s="236">
        <v>0</v>
      </c>
      <c r="H11" s="236">
        <v>0</v>
      </c>
      <c r="I11" s="236">
        <v>0</v>
      </c>
      <c r="J11" s="236">
        <v>12</v>
      </c>
      <c r="K11" s="236">
        <v>0</v>
      </c>
      <c r="L11" s="236">
        <v>80</v>
      </c>
      <c r="M11" s="236">
        <v>2214367.65</v>
      </c>
      <c r="N11" s="236">
        <v>16</v>
      </c>
      <c r="O11" s="236">
        <v>120771.44</v>
      </c>
      <c r="P11" s="236">
        <v>110927367.45999999</v>
      </c>
    </row>
    <row r="12" spans="1:16" ht="12.75" customHeight="1" x14ac:dyDescent="0.2">
      <c r="A12" s="233">
        <v>6</v>
      </c>
      <c r="B12" s="244" t="s">
        <v>226</v>
      </c>
      <c r="C12" s="234">
        <v>86557419</v>
      </c>
      <c r="D12" s="235">
        <v>4.2772096212092461E-3</v>
      </c>
      <c r="E12" s="236">
        <v>258735</v>
      </c>
      <c r="F12" s="236">
        <v>0</v>
      </c>
      <c r="G12" s="236">
        <v>0</v>
      </c>
      <c r="H12" s="236">
        <v>63</v>
      </c>
      <c r="I12" s="236">
        <v>22364897</v>
      </c>
      <c r="J12" s="236">
        <v>0</v>
      </c>
      <c r="K12" s="236">
        <v>0</v>
      </c>
      <c r="L12" s="236">
        <v>341</v>
      </c>
      <c r="M12" s="236">
        <v>76343902</v>
      </c>
      <c r="N12" s="236">
        <v>0</v>
      </c>
      <c r="O12" s="236">
        <v>0</v>
      </c>
      <c r="P12" s="236">
        <v>3516670</v>
      </c>
    </row>
    <row r="13" spans="1:16" ht="12.75" customHeight="1" x14ac:dyDescent="0.2">
      <c r="A13" s="233">
        <v>7</v>
      </c>
      <c r="B13" s="244" t="s">
        <v>227</v>
      </c>
      <c r="C13" s="234">
        <v>1630238767.3</v>
      </c>
      <c r="D13" s="235">
        <v>8.0557773336146513E-2</v>
      </c>
      <c r="E13" s="236">
        <v>23541933.5</v>
      </c>
      <c r="F13" s="236">
        <v>591</v>
      </c>
      <c r="G13" s="236">
        <v>79240339.870000005</v>
      </c>
      <c r="H13" s="236">
        <v>1816</v>
      </c>
      <c r="I13" s="236">
        <v>313024022.44999999</v>
      </c>
      <c r="J13" s="236">
        <v>3565</v>
      </c>
      <c r="K13" s="236">
        <v>235094061.38999999</v>
      </c>
      <c r="L13" s="236">
        <v>10575</v>
      </c>
      <c r="M13" s="236">
        <v>1167880665.46</v>
      </c>
      <c r="N13" s="236">
        <v>2</v>
      </c>
      <c r="O13" s="236">
        <v>0</v>
      </c>
      <c r="P13" s="236">
        <v>55718160.82</v>
      </c>
    </row>
    <row r="14" spans="1:16" ht="12.75" customHeight="1" x14ac:dyDescent="0.2">
      <c r="A14" s="233">
        <v>8</v>
      </c>
      <c r="B14" s="244" t="s">
        <v>228</v>
      </c>
      <c r="C14" s="234">
        <v>701505667.01999998</v>
      </c>
      <c r="D14" s="235">
        <v>3.4664697988635196E-2</v>
      </c>
      <c r="E14" s="236">
        <v>9168875.25</v>
      </c>
      <c r="F14" s="236">
        <v>13</v>
      </c>
      <c r="G14" s="236">
        <v>5079155.47</v>
      </c>
      <c r="H14" s="236">
        <v>666</v>
      </c>
      <c r="I14" s="236">
        <v>170175792.80000001</v>
      </c>
      <c r="J14" s="236">
        <v>247</v>
      </c>
      <c r="K14" s="236">
        <v>25633661.5</v>
      </c>
      <c r="L14" s="236">
        <v>3144</v>
      </c>
      <c r="M14" s="236">
        <v>571745548.54999995</v>
      </c>
      <c r="N14" s="236">
        <v>0</v>
      </c>
      <c r="O14" s="236">
        <v>0</v>
      </c>
      <c r="P14" s="236">
        <v>157682873.16999999</v>
      </c>
    </row>
    <row r="15" spans="1:16" ht="12.75" customHeight="1" x14ac:dyDescent="0.2">
      <c r="A15" s="233">
        <v>9</v>
      </c>
      <c r="B15" s="244" t="s">
        <v>229</v>
      </c>
      <c r="C15" s="234">
        <v>2963318742.98</v>
      </c>
      <c r="D15" s="235">
        <v>0.14643153163085587</v>
      </c>
      <c r="E15" s="236">
        <v>9681606.3599999994</v>
      </c>
      <c r="F15" s="236">
        <v>318</v>
      </c>
      <c r="G15" s="236">
        <v>42403934.390000001</v>
      </c>
      <c r="H15" s="236">
        <v>4639</v>
      </c>
      <c r="I15" s="236">
        <v>778166979.59000003</v>
      </c>
      <c r="J15" s="236">
        <v>1904</v>
      </c>
      <c r="K15" s="236">
        <v>131759799.2</v>
      </c>
      <c r="L15" s="236">
        <v>18759</v>
      </c>
      <c r="M15" s="236">
        <v>2469732368.52</v>
      </c>
      <c r="N15" s="236">
        <v>0</v>
      </c>
      <c r="O15" s="236">
        <v>0</v>
      </c>
      <c r="P15" s="236">
        <v>151716685.15000001</v>
      </c>
    </row>
    <row r="16" spans="1:16" ht="12.75" customHeight="1" x14ac:dyDescent="0.2">
      <c r="A16" s="233">
        <v>10</v>
      </c>
      <c r="B16" s="244" t="s">
        <v>230</v>
      </c>
      <c r="C16" s="234">
        <v>997198503.90999997</v>
      </c>
      <c r="D16" s="235">
        <v>4.9276273304536933E-2</v>
      </c>
      <c r="E16" s="236">
        <v>8941976.5399999991</v>
      </c>
      <c r="F16" s="236">
        <v>22</v>
      </c>
      <c r="G16" s="236">
        <v>2682436.5</v>
      </c>
      <c r="H16" s="236">
        <v>928</v>
      </c>
      <c r="I16" s="236">
        <v>138326850.46000001</v>
      </c>
      <c r="J16" s="236">
        <v>553</v>
      </c>
      <c r="K16" s="236">
        <v>142995557.28</v>
      </c>
      <c r="L16" s="236">
        <v>7671</v>
      </c>
      <c r="M16" s="236">
        <v>647174133.37</v>
      </c>
      <c r="N16" s="236">
        <v>0</v>
      </c>
      <c r="O16" s="236">
        <v>0</v>
      </c>
      <c r="P16" s="236">
        <v>148157098.43000001</v>
      </c>
    </row>
    <row r="17" spans="1:256" ht="12.75" customHeight="1" x14ac:dyDescent="0.2">
      <c r="A17" s="233">
        <v>11</v>
      </c>
      <c r="B17" s="244" t="s">
        <v>231</v>
      </c>
      <c r="C17" s="234">
        <v>3411129431.71</v>
      </c>
      <c r="D17" s="235">
        <v>0.16855996624044486</v>
      </c>
      <c r="E17" s="236">
        <v>31195616.059999999</v>
      </c>
      <c r="F17" s="236">
        <v>2822</v>
      </c>
      <c r="G17" s="236">
        <v>246531219.84</v>
      </c>
      <c r="H17" s="236">
        <v>3674</v>
      </c>
      <c r="I17" s="236">
        <v>415607524</v>
      </c>
      <c r="J17" s="236">
        <v>12156</v>
      </c>
      <c r="K17" s="236">
        <v>571792930.08000004</v>
      </c>
      <c r="L17" s="236">
        <v>20953</v>
      </c>
      <c r="M17" s="236">
        <v>1903271609.3299999</v>
      </c>
      <c r="N17" s="236">
        <v>3</v>
      </c>
      <c r="O17" s="236">
        <v>0</v>
      </c>
      <c r="P17" s="236">
        <v>345407508.94</v>
      </c>
    </row>
    <row r="18" spans="1:256" ht="12.75" customHeight="1" x14ac:dyDescent="0.2">
      <c r="A18" s="233">
        <v>12</v>
      </c>
      <c r="B18" s="244" t="s">
        <v>232</v>
      </c>
      <c r="C18" s="234">
        <v>1190983345.6199999</v>
      </c>
      <c r="D18" s="235">
        <v>5.885209475326246E-2</v>
      </c>
      <c r="E18" s="236">
        <v>3888514.05</v>
      </c>
      <c r="F18" s="236">
        <v>87</v>
      </c>
      <c r="G18" s="236">
        <v>15332629.6</v>
      </c>
      <c r="H18" s="236">
        <v>1120</v>
      </c>
      <c r="I18" s="236">
        <v>180637719.97999999</v>
      </c>
      <c r="J18" s="236">
        <v>927</v>
      </c>
      <c r="K18" s="236">
        <v>74869092.590000004</v>
      </c>
      <c r="L18" s="236">
        <v>6710</v>
      </c>
      <c r="M18" s="236">
        <v>889486220.51999998</v>
      </c>
      <c r="N18" s="236">
        <v>1</v>
      </c>
      <c r="O18" s="236">
        <v>0</v>
      </c>
      <c r="P18" s="236">
        <v>172521838.25</v>
      </c>
    </row>
    <row r="19" spans="1:256" ht="12.75" customHeight="1" x14ac:dyDescent="0.2">
      <c r="A19" s="233">
        <v>13</v>
      </c>
      <c r="B19" s="244" t="s">
        <v>233</v>
      </c>
      <c r="C19" s="234">
        <v>355200086.20999998</v>
      </c>
      <c r="D19" s="235">
        <v>1.7552108689744612E-2</v>
      </c>
      <c r="E19" s="236">
        <v>7250050.0700000003</v>
      </c>
      <c r="F19" s="236">
        <v>1</v>
      </c>
      <c r="G19" s="236">
        <v>620268</v>
      </c>
      <c r="H19" s="236">
        <v>132</v>
      </c>
      <c r="I19" s="236">
        <v>63233101.560000002</v>
      </c>
      <c r="J19" s="236">
        <v>18</v>
      </c>
      <c r="K19" s="236">
        <v>1573821.28</v>
      </c>
      <c r="L19" s="236">
        <v>1106</v>
      </c>
      <c r="M19" s="236">
        <v>332630570.18000001</v>
      </c>
      <c r="N19" s="236">
        <v>0</v>
      </c>
      <c r="O19" s="236">
        <v>0</v>
      </c>
      <c r="P19" s="236">
        <v>19338223.52</v>
      </c>
    </row>
    <row r="20" spans="1:256" ht="12.75" customHeight="1" x14ac:dyDescent="0.2">
      <c r="A20" s="233">
        <v>14</v>
      </c>
      <c r="B20" s="244" t="s">
        <v>234</v>
      </c>
      <c r="C20" s="234">
        <v>3884761520.21</v>
      </c>
      <c r="D20" s="235">
        <v>0.19196435779058602</v>
      </c>
      <c r="E20" s="236">
        <v>45148395.369999997</v>
      </c>
      <c r="F20" s="236">
        <v>1020</v>
      </c>
      <c r="G20" s="236">
        <v>92451854.879999995</v>
      </c>
      <c r="H20" s="236">
        <v>3314</v>
      </c>
      <c r="I20" s="236">
        <v>501501787.04000002</v>
      </c>
      <c r="J20" s="236">
        <v>7837</v>
      </c>
      <c r="K20" s="236">
        <v>379505385.33999997</v>
      </c>
      <c r="L20" s="236">
        <v>17938</v>
      </c>
      <c r="M20" s="236">
        <v>2843999039.9899998</v>
      </c>
      <c r="N20" s="236">
        <v>0</v>
      </c>
      <c r="O20" s="236">
        <v>0</v>
      </c>
      <c r="P20" s="236">
        <v>473919780.35000002</v>
      </c>
    </row>
    <row r="21" spans="1:256" ht="12.75" customHeight="1" x14ac:dyDescent="0.2">
      <c r="A21" s="415">
        <v>15</v>
      </c>
      <c r="B21" s="416" t="s">
        <v>235</v>
      </c>
      <c r="C21" s="417">
        <v>117940110.88</v>
      </c>
      <c r="D21" s="418">
        <v>5.8279761897986034E-3</v>
      </c>
      <c r="E21" s="419">
        <v>-911896.49</v>
      </c>
      <c r="F21" s="419">
        <v>0</v>
      </c>
      <c r="G21" s="419">
        <v>0</v>
      </c>
      <c r="H21" s="419">
        <v>133</v>
      </c>
      <c r="I21" s="419">
        <v>61718295.299999997</v>
      </c>
      <c r="J21" s="419">
        <v>0</v>
      </c>
      <c r="K21" s="419">
        <v>0</v>
      </c>
      <c r="L21" s="419">
        <v>259</v>
      </c>
      <c r="M21" s="419">
        <v>102665703.06</v>
      </c>
      <c r="N21" s="419">
        <v>0</v>
      </c>
      <c r="O21" s="419">
        <v>0</v>
      </c>
      <c r="P21" s="419">
        <v>3814447.15</v>
      </c>
      <c r="Q21" s="420"/>
      <c r="R21" s="420"/>
    </row>
    <row r="22" spans="1:256" ht="12.75" customHeight="1" x14ac:dyDescent="0.2">
      <c r="A22" s="421"/>
      <c r="B22" s="421" t="s">
        <v>41</v>
      </c>
      <c r="C22" s="237">
        <v>20236889623.27</v>
      </c>
      <c r="D22" s="238">
        <v>1</v>
      </c>
      <c r="E22" s="239">
        <v>200013592.43999997</v>
      </c>
      <c r="F22" s="239">
        <v>6448</v>
      </c>
      <c r="G22" s="239">
        <v>679709426.09000015</v>
      </c>
      <c r="H22" s="239">
        <v>20797</v>
      </c>
      <c r="I22" s="239">
        <v>3463166445.3199997</v>
      </c>
      <c r="J22" s="239">
        <v>40310</v>
      </c>
      <c r="K22" s="239">
        <v>2442191212.02</v>
      </c>
      <c r="L22" s="239">
        <v>112273</v>
      </c>
      <c r="M22" s="239">
        <v>14169856078.470001</v>
      </c>
      <c r="N22" s="239">
        <v>23</v>
      </c>
      <c r="O22" s="239">
        <v>120771.44</v>
      </c>
      <c r="P22" s="239">
        <v>2183319580.3600001</v>
      </c>
    </row>
    <row r="23" spans="1:256" s="303" customFormat="1" ht="12.75" customHeight="1" x14ac:dyDescent="0.2">
      <c r="A23" s="46"/>
      <c r="B23" s="46"/>
      <c r="C23" s="47"/>
      <c r="D23" s="48"/>
      <c r="E23" s="49"/>
      <c r="F23" s="49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302"/>
      <c r="R23" s="302"/>
    </row>
    <row r="24" spans="1:256" s="304" customFormat="1" ht="12.75" customHeight="1" x14ac:dyDescent="0.25">
      <c r="A24" s="173" t="s">
        <v>22</v>
      </c>
      <c r="B24" s="17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7"/>
      <c r="O24" s="58"/>
      <c r="P24" s="58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  <c r="HJ24" s="296"/>
      <c r="HK24" s="296"/>
      <c r="HL24" s="296"/>
      <c r="HM24" s="296"/>
      <c r="HN24" s="296"/>
      <c r="HO24" s="296"/>
      <c r="HP24" s="296"/>
      <c r="HQ24" s="296"/>
      <c r="HR24" s="296"/>
      <c r="HS24" s="296"/>
      <c r="HT24" s="296"/>
      <c r="HU24" s="296"/>
      <c r="HV24" s="296"/>
      <c r="HW24" s="296"/>
      <c r="HX24" s="296"/>
      <c r="HY24" s="296"/>
      <c r="HZ24" s="296"/>
      <c r="IA24" s="296"/>
      <c r="IB24" s="296"/>
      <c r="IC24" s="296"/>
      <c r="ID24" s="296"/>
      <c r="IE24" s="296"/>
      <c r="IF24" s="296"/>
      <c r="IG24" s="296"/>
      <c r="IH24" s="296"/>
      <c r="II24" s="296"/>
      <c r="IJ24" s="296"/>
      <c r="IK24" s="296"/>
      <c r="IL24" s="296"/>
      <c r="IM24" s="296"/>
      <c r="IN24" s="296"/>
      <c r="IO24" s="296"/>
      <c r="IP24" s="296"/>
      <c r="IQ24" s="296"/>
      <c r="IR24" s="296"/>
      <c r="IS24" s="296"/>
      <c r="IT24" s="296"/>
      <c r="IU24" s="296"/>
      <c r="IV24" s="296"/>
    </row>
    <row r="25" spans="1:256" s="304" customFormat="1" x14ac:dyDescent="0.25">
      <c r="A25" s="305"/>
      <c r="B25" s="240" t="s">
        <v>98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7"/>
      <c r="O25" s="305"/>
      <c r="P25" s="305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</row>
    <row r="26" spans="1:256" s="304" customFormat="1" ht="12.75" customHeight="1" x14ac:dyDescent="0.25">
      <c r="A26" s="305"/>
      <c r="B26" s="240" t="s">
        <v>99</v>
      </c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8"/>
      <c r="O26" s="305"/>
      <c r="P26" s="305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6"/>
      <c r="IR26" s="296"/>
      <c r="IS26" s="296"/>
      <c r="IT26" s="296"/>
      <c r="IU26" s="296"/>
      <c r="IV26" s="296"/>
    </row>
    <row r="27" spans="1:256" s="304" customFormat="1" ht="12.75" customHeight="1" x14ac:dyDescent="0.25">
      <c r="A27" s="300"/>
      <c r="B27" s="241" t="s">
        <v>100</v>
      </c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9"/>
      <c r="O27" s="300"/>
      <c r="P27" s="300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pans="1:256" s="304" customFormat="1" ht="12.75" customHeight="1" x14ac:dyDescent="0.25">
      <c r="A28" s="300"/>
      <c r="B28" s="241" t="s">
        <v>101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9"/>
      <c r="O28" s="300"/>
      <c r="P28" s="300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pans="1:256" s="303" customFormat="1" ht="12.75" customHeight="1" x14ac:dyDescent="0.2">
      <c r="A29" s="46"/>
      <c r="B29" s="46"/>
      <c r="C29" s="47"/>
      <c r="D29" s="48"/>
      <c r="E29" s="49"/>
      <c r="F29" s="49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302"/>
      <c r="R29" s="302"/>
    </row>
    <row r="30" spans="1:256" s="303" customFormat="1" ht="12.75" customHeight="1" x14ac:dyDescent="0.2">
      <c r="A30" s="46"/>
      <c r="B30" s="46"/>
      <c r="C30" s="47"/>
      <c r="D30" s="48"/>
      <c r="E30" s="49"/>
      <c r="F30" s="49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302"/>
      <c r="R30" s="302"/>
    </row>
    <row r="31" spans="1:256" s="303" customFormat="1" ht="12.75" customHeight="1" x14ac:dyDescent="0.2">
      <c r="A31" s="46"/>
      <c r="B31" s="46"/>
      <c r="C31" s="47"/>
      <c r="D31" s="48"/>
      <c r="E31" s="49"/>
      <c r="F31" s="4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02"/>
      <c r="R31" s="302"/>
    </row>
    <row r="32" spans="1:256" s="303" customFormat="1" ht="12.75" customHeight="1" x14ac:dyDescent="0.2">
      <c r="A32" s="46"/>
      <c r="B32" s="46"/>
      <c r="C32" s="47"/>
      <c r="D32" s="48"/>
      <c r="E32" s="49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02"/>
      <c r="R32" s="302"/>
    </row>
    <row r="33" spans="1:18" s="303" customFormat="1" ht="12.75" customHeight="1" x14ac:dyDescent="0.2">
      <c r="A33" s="46"/>
      <c r="B33" s="46"/>
      <c r="C33" s="47"/>
      <c r="D33" s="48"/>
      <c r="E33" s="49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302"/>
      <c r="R33" s="302"/>
    </row>
    <row r="34" spans="1:18" s="303" customFormat="1" ht="12.75" customHeight="1" x14ac:dyDescent="0.2">
      <c r="A34" s="46"/>
      <c r="B34" s="46"/>
      <c r="C34" s="47"/>
      <c r="D34" s="48"/>
      <c r="E34" s="49"/>
      <c r="F34" s="4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302"/>
      <c r="R34" s="302"/>
    </row>
    <row r="35" spans="1:18" s="303" customFormat="1" ht="12.75" customHeight="1" x14ac:dyDescent="0.2">
      <c r="A35" s="46"/>
      <c r="B35" s="46"/>
      <c r="C35" s="47"/>
      <c r="D35" s="48"/>
      <c r="E35" s="49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302"/>
      <c r="R35" s="302"/>
    </row>
    <row r="36" spans="1:18" s="303" customFormat="1" ht="12.75" customHeight="1" x14ac:dyDescent="0.2">
      <c r="A36" s="46"/>
      <c r="B36" s="46"/>
      <c r="C36" s="47"/>
      <c r="D36" s="48"/>
      <c r="E36" s="49"/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302"/>
      <c r="R36" s="302"/>
    </row>
    <row r="37" spans="1:18" s="303" customFormat="1" ht="12.75" customHeight="1" x14ac:dyDescent="0.2">
      <c r="A37" s="46"/>
      <c r="B37" s="46"/>
      <c r="C37" s="47"/>
      <c r="D37" s="48"/>
      <c r="E37" s="49"/>
      <c r="F37" s="49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302"/>
      <c r="R37" s="302"/>
    </row>
    <row r="38" spans="1:18" s="303" customFormat="1" ht="12.75" customHeight="1" x14ac:dyDescent="0.2">
      <c r="A38" s="46"/>
      <c r="B38" s="46"/>
      <c r="C38" s="47"/>
      <c r="D38" s="48"/>
      <c r="E38" s="49"/>
      <c r="F38" s="49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302"/>
      <c r="R38" s="302"/>
    </row>
    <row r="39" spans="1:18" s="303" customFormat="1" ht="12.75" customHeight="1" x14ac:dyDescent="0.2">
      <c r="A39" s="46"/>
      <c r="B39" s="46"/>
      <c r="C39" s="47"/>
      <c r="D39" s="48"/>
      <c r="E39" s="49"/>
      <c r="F39" s="49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302"/>
      <c r="R39" s="302"/>
    </row>
    <row r="40" spans="1:18" s="303" customFormat="1" ht="12.75" customHeight="1" x14ac:dyDescent="0.2">
      <c r="A40" s="46"/>
      <c r="B40" s="46"/>
      <c r="C40" s="47"/>
      <c r="D40" s="48"/>
      <c r="E40" s="49"/>
      <c r="F40" s="49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302"/>
      <c r="R40" s="302"/>
    </row>
    <row r="41" spans="1:18" s="303" customFormat="1" ht="12.75" customHeight="1" x14ac:dyDescent="0.2">
      <c r="A41" s="46"/>
      <c r="B41" s="46"/>
      <c r="C41" s="47"/>
      <c r="D41" s="48"/>
      <c r="E41" s="49"/>
      <c r="F41" s="49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302"/>
      <c r="R41" s="302"/>
    </row>
    <row r="42" spans="1:18" s="303" customFormat="1" ht="12.75" customHeight="1" x14ac:dyDescent="0.2">
      <c r="A42" s="46"/>
      <c r="B42" s="46"/>
      <c r="C42" s="47"/>
      <c r="D42" s="48"/>
      <c r="E42" s="49"/>
      <c r="F42" s="49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302"/>
      <c r="R42" s="302"/>
    </row>
    <row r="43" spans="1:18" s="303" customFormat="1" ht="12.75" customHeight="1" x14ac:dyDescent="0.2">
      <c r="A43" s="46"/>
      <c r="B43" s="46"/>
      <c r="C43" s="47"/>
      <c r="D43" s="48"/>
      <c r="E43" s="49"/>
      <c r="F43" s="49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302"/>
      <c r="R43" s="302"/>
    </row>
    <row r="44" spans="1:18" s="303" customFormat="1" ht="12.75" customHeight="1" x14ac:dyDescent="0.2">
      <c r="A44" s="46"/>
      <c r="B44" s="46"/>
      <c r="C44" s="47"/>
      <c r="D44" s="48"/>
      <c r="E44" s="49"/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302"/>
      <c r="R44" s="302"/>
    </row>
    <row r="45" spans="1:18" s="303" customFormat="1" ht="12.75" customHeight="1" x14ac:dyDescent="0.2">
      <c r="A45" s="46"/>
      <c r="B45" s="46"/>
      <c r="C45" s="47"/>
      <c r="D45" s="48"/>
      <c r="E45" s="49"/>
      <c r="F45" s="49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302"/>
      <c r="R45" s="302"/>
    </row>
    <row r="46" spans="1:18" s="303" customFormat="1" ht="12.75" customHeight="1" x14ac:dyDescent="0.2">
      <c r="A46" s="46"/>
      <c r="B46" s="46"/>
      <c r="C46" s="47"/>
      <c r="D46" s="48"/>
      <c r="E46" s="49"/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302"/>
      <c r="R46" s="302"/>
    </row>
    <row r="47" spans="1:18" s="303" customFormat="1" ht="12.75" customHeight="1" x14ac:dyDescent="0.2">
      <c r="A47" s="46"/>
      <c r="B47" s="46"/>
      <c r="C47" s="47"/>
      <c r="D47" s="48"/>
      <c r="E47" s="49"/>
      <c r="F47" s="49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302"/>
      <c r="R47" s="302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ColWidth="9.140625" defaultRowHeight="12.75" x14ac:dyDescent="0.2"/>
  <cols>
    <col min="1" max="1" width="6.28515625" style="296" customWidth="1"/>
    <col min="2" max="2" width="28" style="296" bestFit="1" customWidth="1"/>
    <col min="3" max="3" width="11.85546875" style="296" bestFit="1" customWidth="1"/>
    <col min="4" max="4" width="10.7109375" style="296" customWidth="1"/>
    <col min="5" max="5" width="12.42578125" style="296" bestFit="1" customWidth="1"/>
    <col min="6" max="6" width="13.5703125" style="296" customWidth="1"/>
    <col min="7" max="12" width="13.7109375" style="296" customWidth="1"/>
    <col min="13" max="14" width="9.140625" style="297"/>
    <col min="15" max="16384" width="9.140625" style="296"/>
  </cols>
  <sheetData>
    <row r="1" spans="1:12" x14ac:dyDescent="0.2">
      <c r="A1" s="242" t="s">
        <v>113</v>
      </c>
    </row>
    <row r="2" spans="1:12" s="299" customFormat="1" ht="12" x14ac:dyDescent="0.2">
      <c r="A2" s="298" t="s">
        <v>241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1:12" x14ac:dyDescent="0.2">
      <c r="A3" s="300" t="s">
        <v>5</v>
      </c>
      <c r="B3" s="51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ht="90" x14ac:dyDescent="0.2">
      <c r="A5" s="43" t="s">
        <v>6</v>
      </c>
      <c r="B5" s="43" t="s">
        <v>16</v>
      </c>
      <c r="C5" s="43" t="s">
        <v>149</v>
      </c>
      <c r="D5" s="43" t="s">
        <v>30</v>
      </c>
      <c r="E5" s="43" t="s">
        <v>136</v>
      </c>
      <c r="F5" s="44" t="s">
        <v>106</v>
      </c>
      <c r="G5" s="44" t="s">
        <v>107</v>
      </c>
      <c r="H5" s="44" t="s">
        <v>108</v>
      </c>
      <c r="I5" s="44" t="s">
        <v>109</v>
      </c>
      <c r="J5" s="44" t="s">
        <v>110</v>
      </c>
      <c r="K5" s="44" t="s">
        <v>111</v>
      </c>
      <c r="L5" s="44" t="s">
        <v>112</v>
      </c>
    </row>
    <row r="6" spans="1:12" ht="12.75" customHeight="1" x14ac:dyDescent="0.2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</row>
    <row r="7" spans="1:12" x14ac:dyDescent="0.2">
      <c r="A7" s="229">
        <v>1</v>
      </c>
      <c r="B7" s="243" t="s">
        <v>237</v>
      </c>
      <c r="C7" s="230">
        <v>62077837.869999997</v>
      </c>
      <c r="D7" s="231">
        <v>0.19937067151957572</v>
      </c>
      <c r="E7" s="232">
        <v>1055914.92</v>
      </c>
      <c r="F7" s="232">
        <v>121994954.52</v>
      </c>
      <c r="G7" s="232">
        <v>0</v>
      </c>
      <c r="H7" s="232">
        <v>16844836.73</v>
      </c>
      <c r="I7" s="232">
        <v>48649046.950000003</v>
      </c>
      <c r="J7" s="232">
        <v>0</v>
      </c>
      <c r="K7" s="232">
        <v>4794463.82</v>
      </c>
      <c r="L7" s="232">
        <v>41569649.280000001</v>
      </c>
    </row>
    <row r="8" spans="1:12" x14ac:dyDescent="0.2">
      <c r="A8" s="233">
        <v>2</v>
      </c>
      <c r="B8" s="244" t="s">
        <v>238</v>
      </c>
      <c r="C8" s="234">
        <v>148989067.08000001</v>
      </c>
      <c r="D8" s="235">
        <v>0.47849685768726846</v>
      </c>
      <c r="E8" s="236">
        <v>306498.74</v>
      </c>
      <c r="F8" s="236">
        <v>89600159.700000003</v>
      </c>
      <c r="G8" s="236">
        <v>16723030.51</v>
      </c>
      <c r="H8" s="236">
        <v>28704887.84</v>
      </c>
      <c r="I8" s="236">
        <v>13565865.9</v>
      </c>
      <c r="J8" s="236">
        <v>9923030.5099999998</v>
      </c>
      <c r="K8" s="236">
        <v>15917732.390000001</v>
      </c>
      <c r="L8" s="236">
        <v>5220272</v>
      </c>
    </row>
    <row r="9" spans="1:12" x14ac:dyDescent="0.2">
      <c r="A9" s="233">
        <v>3</v>
      </c>
      <c r="B9" s="244" t="s">
        <v>239</v>
      </c>
      <c r="C9" s="234">
        <v>53307776.530000001</v>
      </c>
      <c r="D9" s="235">
        <v>0.17120453238494174</v>
      </c>
      <c r="E9" s="236">
        <v>403411.16</v>
      </c>
      <c r="F9" s="236">
        <v>89640928.599999994</v>
      </c>
      <c r="G9" s="236">
        <v>40155329.039999999</v>
      </c>
      <c r="H9" s="236">
        <v>1354963.45</v>
      </c>
      <c r="I9" s="236">
        <v>23178507.420000002</v>
      </c>
      <c r="J9" s="236">
        <v>28665541.289999999</v>
      </c>
      <c r="K9" s="236">
        <v>446073.54</v>
      </c>
      <c r="L9" s="236">
        <v>1588634.66</v>
      </c>
    </row>
    <row r="10" spans="1:12" x14ac:dyDescent="0.2">
      <c r="A10" s="233">
        <v>4</v>
      </c>
      <c r="B10" s="244" t="s">
        <v>240</v>
      </c>
      <c r="C10" s="234">
        <v>46994274.630000003</v>
      </c>
      <c r="D10" s="235">
        <v>0.15092793840821411</v>
      </c>
      <c r="E10" s="236">
        <v>351558.76</v>
      </c>
      <c r="F10" s="236">
        <v>40975133.700000003</v>
      </c>
      <c r="G10" s="236">
        <v>5842084.2699999996</v>
      </c>
      <c r="H10" s="236">
        <v>3208253.11</v>
      </c>
      <c r="I10" s="236">
        <v>20659516.41</v>
      </c>
      <c r="J10" s="236">
        <v>2267953.4700000002</v>
      </c>
      <c r="K10" s="236">
        <v>1819133.9</v>
      </c>
      <c r="L10" s="236">
        <v>13795997.09</v>
      </c>
    </row>
    <row r="11" spans="1:12" ht="15" customHeight="1" x14ac:dyDescent="0.2">
      <c r="A11" s="301"/>
      <c r="B11" s="422" t="s">
        <v>41</v>
      </c>
      <c r="C11" s="237">
        <v>311368956.11000001</v>
      </c>
      <c r="D11" s="238">
        <v>1</v>
      </c>
      <c r="E11" s="239">
        <v>2117383.58</v>
      </c>
      <c r="F11" s="239">
        <v>342211176.51999998</v>
      </c>
      <c r="G11" s="239">
        <v>62720443.82</v>
      </c>
      <c r="H11" s="239">
        <v>50112941.129999995</v>
      </c>
      <c r="I11" s="239">
        <v>106052936.68000001</v>
      </c>
      <c r="J11" s="239">
        <v>40856525.269999996</v>
      </c>
      <c r="K11" s="239">
        <v>22977403.649999999</v>
      </c>
      <c r="L11" s="239">
        <v>62174553.030000001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6"/>
  <sheetViews>
    <sheetView zoomScaleNormal="100" zoomScaleSheetLayoutView="100" workbookViewId="0"/>
  </sheetViews>
  <sheetFormatPr defaultColWidth="9.28515625" defaultRowHeight="12.75" x14ac:dyDescent="0.25"/>
  <cols>
    <col min="1" max="1" width="7" style="226" customWidth="1"/>
    <col min="2" max="2" width="27" style="226" customWidth="1"/>
    <col min="3" max="5" width="10" style="226" customWidth="1"/>
    <col min="6" max="6" width="11.28515625" style="226" customWidth="1"/>
    <col min="7" max="7" width="11.7109375" style="226" customWidth="1"/>
    <col min="8" max="8" width="10.42578125" style="226" bestFit="1" customWidth="1"/>
    <col min="9" max="10" width="8.7109375" style="226" bestFit="1" customWidth="1"/>
    <col min="11" max="11" width="8.42578125" style="226" bestFit="1" customWidth="1"/>
    <col min="12" max="12" width="10.140625" style="226" bestFit="1" customWidth="1"/>
    <col min="13" max="16384" width="9.28515625" style="226"/>
  </cols>
  <sheetData>
    <row r="1" spans="1:71" ht="15" x14ac:dyDescent="0.25">
      <c r="A1" s="54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</row>
    <row r="2" spans="1:71" x14ac:dyDescent="0.2">
      <c r="A2" s="100" t="s">
        <v>191</v>
      </c>
      <c r="B2" s="102"/>
      <c r="C2" s="103"/>
      <c r="D2" s="103"/>
      <c r="E2" s="103"/>
      <c r="F2" s="104"/>
      <c r="G2" s="104"/>
      <c r="H2" s="104"/>
      <c r="I2" s="103"/>
      <c r="J2" s="103"/>
      <c r="K2" s="103"/>
      <c r="L2" s="105"/>
      <c r="M2" s="105"/>
      <c r="N2" s="105"/>
      <c r="O2" s="105"/>
      <c r="P2" s="105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</row>
    <row r="3" spans="1:71" x14ac:dyDescent="0.2">
      <c r="A3" s="52" t="s">
        <v>5</v>
      </c>
      <c r="B3" s="102"/>
      <c r="C3" s="103"/>
      <c r="D3" s="103"/>
      <c r="E3" s="103"/>
      <c r="F3" s="104"/>
      <c r="G3" s="104"/>
      <c r="H3" s="104"/>
      <c r="I3" s="103"/>
      <c r="J3" s="103"/>
      <c r="K3" s="103"/>
      <c r="L3" s="105"/>
      <c r="M3" s="105"/>
      <c r="N3" s="105"/>
      <c r="O3" s="105"/>
      <c r="P3" s="105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</row>
    <row r="4" spans="1:71" x14ac:dyDescent="0.2">
      <c r="A4" s="52"/>
      <c r="B4" s="107"/>
      <c r="C4" s="103"/>
      <c r="D4" s="103"/>
      <c r="E4" s="103"/>
      <c r="F4" s="103"/>
      <c r="G4" s="103"/>
      <c r="H4" s="103"/>
      <c r="I4" s="266"/>
      <c r="J4" s="266"/>
      <c r="K4" s="266"/>
      <c r="L4" s="105"/>
      <c r="M4" s="105"/>
      <c r="N4" s="105"/>
      <c r="O4" s="105"/>
      <c r="P4" s="105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</row>
    <row r="5" spans="1:71" ht="45" x14ac:dyDescent="0.2">
      <c r="A5" s="3" t="s">
        <v>6</v>
      </c>
      <c r="B5" s="4" t="s">
        <v>7</v>
      </c>
      <c r="C5" s="3" t="s">
        <v>192</v>
      </c>
      <c r="D5" s="3" t="s">
        <v>115</v>
      </c>
      <c r="E5" s="3" t="s">
        <v>166</v>
      </c>
      <c r="F5" s="3" t="s">
        <v>8</v>
      </c>
      <c r="G5" s="3" t="s">
        <v>25</v>
      </c>
      <c r="H5" s="3" t="s">
        <v>26</v>
      </c>
      <c r="I5" s="3" t="s">
        <v>27</v>
      </c>
      <c r="J5" s="3" t="s">
        <v>28</v>
      </c>
      <c r="K5" s="3" t="s">
        <v>29</v>
      </c>
      <c r="L5" s="108"/>
      <c r="M5" s="267"/>
      <c r="N5" s="108"/>
      <c r="O5" s="108"/>
      <c r="P5" s="108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</row>
    <row r="6" spans="1:71" x14ac:dyDescent="0.2">
      <c r="A6" s="109">
        <v>1</v>
      </c>
      <c r="B6" s="110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109">
        <v>10</v>
      </c>
      <c r="K6" s="109">
        <v>11</v>
      </c>
      <c r="L6" s="108"/>
      <c r="M6" s="268"/>
      <c r="N6" s="108"/>
      <c r="O6" s="108"/>
      <c r="P6" s="108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ht="15" x14ac:dyDescent="0.25">
      <c r="A7" s="227">
        <v>1</v>
      </c>
      <c r="B7" s="6" t="s">
        <v>193</v>
      </c>
      <c r="C7" s="366">
        <v>8422789</v>
      </c>
      <c r="D7" s="367">
        <v>9.6301036039678961E-2</v>
      </c>
      <c r="E7" s="368">
        <v>6.5031789902643813E-2</v>
      </c>
      <c r="F7" s="366">
        <v>395105</v>
      </c>
      <c r="G7" s="369">
        <v>6000000</v>
      </c>
      <c r="H7" s="370">
        <v>7120566</v>
      </c>
      <c r="I7" s="371">
        <v>1.1306</v>
      </c>
      <c r="J7" s="371">
        <v>1.1306</v>
      </c>
      <c r="K7" s="371">
        <v>1.1306</v>
      </c>
      <c r="L7" s="372"/>
      <c r="M7" s="269"/>
      <c r="N7" s="112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</row>
    <row r="8" spans="1:71" ht="15" x14ac:dyDescent="0.25">
      <c r="A8" s="5">
        <v>2</v>
      </c>
      <c r="B8" s="6" t="s">
        <v>194</v>
      </c>
      <c r="C8" s="369">
        <v>3228697.53</v>
      </c>
      <c r="D8" s="367">
        <v>3.6914959783244293E-2</v>
      </c>
      <c r="E8" s="368">
        <v>5.7390325472078209E-2</v>
      </c>
      <c r="F8" s="369">
        <v>153433.22</v>
      </c>
      <c r="G8" s="369">
        <v>1000000</v>
      </c>
      <c r="H8" s="370">
        <v>2857396.58</v>
      </c>
      <c r="I8" s="367">
        <v>0.37</v>
      </c>
      <c r="J8" s="367">
        <v>0.37</v>
      </c>
      <c r="K8" s="367">
        <v>0.37</v>
      </c>
      <c r="L8" s="372"/>
      <c r="M8" s="269"/>
      <c r="N8" s="108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</row>
    <row r="9" spans="1:71" ht="15" x14ac:dyDescent="0.25">
      <c r="A9" s="5">
        <v>3</v>
      </c>
      <c r="B9" s="62" t="s">
        <v>195</v>
      </c>
      <c r="C9" s="369">
        <v>5097023</v>
      </c>
      <c r="D9" s="367">
        <v>5.8276254530188587E-2</v>
      </c>
      <c r="E9" s="368">
        <v>4.894779506900037E-2</v>
      </c>
      <c r="F9" s="369">
        <v>674899</v>
      </c>
      <c r="G9" s="369">
        <v>1000000</v>
      </c>
      <c r="H9" s="370">
        <v>2964845.58</v>
      </c>
      <c r="I9" s="371">
        <v>0.19689999999999999</v>
      </c>
      <c r="J9" s="371">
        <v>0.19689999999999999</v>
      </c>
      <c r="K9" s="371">
        <v>0.19689999999999999</v>
      </c>
      <c r="L9" s="372"/>
      <c r="M9" s="269"/>
      <c r="N9" s="112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</row>
    <row r="10" spans="1:71" ht="15" x14ac:dyDescent="0.25">
      <c r="A10" s="5">
        <v>4</v>
      </c>
      <c r="B10" s="6" t="s">
        <v>196</v>
      </c>
      <c r="C10" s="373">
        <v>1789196</v>
      </c>
      <c r="D10" s="367">
        <v>2.0456576613524267E-2</v>
      </c>
      <c r="E10" s="368">
        <v>-0.20838200210957022</v>
      </c>
      <c r="F10" s="373">
        <v>-307216</v>
      </c>
      <c r="G10" s="369">
        <v>1000000</v>
      </c>
      <c r="H10" s="370">
        <v>1266517</v>
      </c>
      <c r="I10" s="371">
        <v>0.17699999999999999</v>
      </c>
      <c r="J10" s="371">
        <v>0.17699999999999999</v>
      </c>
      <c r="K10" s="371">
        <v>0.17699999999999999</v>
      </c>
      <c r="L10" s="372"/>
      <c r="M10" s="270"/>
      <c r="N10" s="108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</row>
    <row r="11" spans="1:71" ht="15" x14ac:dyDescent="0.25">
      <c r="A11" s="5">
        <v>5</v>
      </c>
      <c r="B11" s="6" t="s">
        <v>197</v>
      </c>
      <c r="C11" s="374">
        <v>64781999</v>
      </c>
      <c r="D11" s="367">
        <v>0.74067789427248465</v>
      </c>
      <c r="E11" s="368">
        <v>0.43416376409482343</v>
      </c>
      <c r="F11" s="374">
        <v>2957057</v>
      </c>
      <c r="G11" s="369">
        <v>6000000</v>
      </c>
      <c r="H11" s="375">
        <v>10524066.15</v>
      </c>
      <c r="I11" s="371">
        <v>0.1535</v>
      </c>
      <c r="J11" s="371">
        <v>0.1535</v>
      </c>
      <c r="K11" s="371">
        <v>0.1535</v>
      </c>
      <c r="L11" s="372"/>
      <c r="M11" s="271"/>
      <c r="N11" s="112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</row>
    <row r="12" spans="1:71" ht="15" x14ac:dyDescent="0.25">
      <c r="A12" s="5">
        <v>6</v>
      </c>
      <c r="B12" s="6" t="s">
        <v>198</v>
      </c>
      <c r="C12" s="374">
        <v>4143414.73</v>
      </c>
      <c r="D12" s="367">
        <v>4.737327876087917E-2</v>
      </c>
      <c r="E12" s="368">
        <v>-4.0178874310663602E-2</v>
      </c>
      <c r="F12" s="374">
        <v>-220745.02</v>
      </c>
      <c r="G12" s="531" t="s">
        <v>422</v>
      </c>
      <c r="H12" s="228" t="s">
        <v>422</v>
      </c>
      <c r="I12" s="228" t="s">
        <v>422</v>
      </c>
      <c r="J12" s="228" t="s">
        <v>422</v>
      </c>
      <c r="K12" s="228" t="s">
        <v>422</v>
      </c>
      <c r="L12" s="372"/>
      <c r="M12" s="272"/>
      <c r="N12" s="108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</row>
    <row r="13" spans="1:71" x14ac:dyDescent="0.2">
      <c r="A13" s="7"/>
      <c r="B13" s="7" t="s">
        <v>15</v>
      </c>
      <c r="C13" s="376">
        <v>87463119.260000005</v>
      </c>
      <c r="D13" s="377">
        <v>1</v>
      </c>
      <c r="E13" s="377">
        <v>0.29443185905129726</v>
      </c>
      <c r="F13" s="378">
        <v>3652533.1999999997</v>
      </c>
      <c r="G13" s="378"/>
      <c r="H13" s="378"/>
      <c r="I13" s="378"/>
      <c r="J13" s="378"/>
      <c r="K13" s="378"/>
      <c r="L13" s="111"/>
      <c r="M13" s="273"/>
      <c r="N13" s="108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</row>
    <row r="14" spans="1:71" x14ac:dyDescent="0.2">
      <c r="A14" s="8"/>
      <c r="B14" s="8"/>
      <c r="C14" s="9"/>
      <c r="D14" s="63"/>
      <c r="E14" s="64"/>
      <c r="F14" s="65"/>
      <c r="G14" s="66"/>
      <c r="H14" s="9"/>
      <c r="I14" s="10"/>
      <c r="J14" s="10"/>
      <c r="K14" s="10"/>
      <c r="L14" s="113"/>
      <c r="M14" s="113"/>
      <c r="N14" s="113"/>
      <c r="O14" s="113"/>
      <c r="P14" s="113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</row>
    <row r="15" spans="1:71" x14ac:dyDescent="0.2">
      <c r="A15" s="153" t="s">
        <v>10</v>
      </c>
      <c r="B15" s="154"/>
      <c r="C15" s="115"/>
      <c r="D15" s="115"/>
      <c r="E15" s="116"/>
      <c r="F15" s="115"/>
      <c r="G15" s="115"/>
      <c r="H15" s="115"/>
      <c r="I15" s="115"/>
      <c r="J15" s="115"/>
      <c r="K15" s="115"/>
      <c r="L15" s="117"/>
      <c r="M15" s="114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</row>
    <row r="16" spans="1:71" x14ac:dyDescent="0.2">
      <c r="A16" s="264"/>
      <c r="B16" s="379" t="s">
        <v>200</v>
      </c>
      <c r="C16" s="115"/>
      <c r="D16" s="115"/>
      <c r="E16" s="118"/>
      <c r="F16" s="119"/>
      <c r="G16" s="119"/>
      <c r="H16" s="119"/>
      <c r="I16" s="120"/>
      <c r="J16" s="120"/>
      <c r="K16" s="120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</row>
    <row r="17" spans="1:70" ht="15" x14ac:dyDescent="0.25">
      <c r="A17" s="264"/>
      <c r="B17" s="116"/>
      <c r="C17" s="121"/>
      <c r="D17" s="115"/>
      <c r="E17" s="118"/>
      <c r="F17" s="380"/>
      <c r="G17" s="120"/>
      <c r="H17" s="120"/>
      <c r="I17" s="120"/>
      <c r="J17" s="120"/>
      <c r="K17" s="120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</row>
    <row r="18" spans="1:70" x14ac:dyDescent="0.25">
      <c r="D18" s="381"/>
    </row>
    <row r="19" spans="1:70" x14ac:dyDescent="0.25">
      <c r="D19" s="381"/>
    </row>
    <row r="20" spans="1:70" x14ac:dyDescent="0.25">
      <c r="D20" s="381"/>
      <c r="F20" s="381"/>
    </row>
    <row r="21" spans="1:70" x14ac:dyDescent="0.25">
      <c r="D21" s="381"/>
      <c r="F21" s="381"/>
    </row>
    <row r="22" spans="1:70" x14ac:dyDescent="0.25">
      <c r="D22" s="381"/>
      <c r="F22" s="381"/>
    </row>
    <row r="23" spans="1:70" x14ac:dyDescent="0.25">
      <c r="D23" s="381"/>
      <c r="F23" s="381"/>
    </row>
    <row r="24" spans="1:70" x14ac:dyDescent="0.25">
      <c r="F24" s="381"/>
    </row>
    <row r="25" spans="1:70" x14ac:dyDescent="0.25">
      <c r="F25" s="381"/>
    </row>
    <row r="26" spans="1:70" x14ac:dyDescent="0.25">
      <c r="F26" s="381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9.28515625" defaultRowHeight="11.25" customHeight="1" x14ac:dyDescent="0.25"/>
  <cols>
    <col min="1" max="1" width="7.28515625" style="12" customWidth="1"/>
    <col min="2" max="2" width="35.28515625" style="12" bestFit="1" customWidth="1"/>
    <col min="3" max="4" width="16.42578125" style="12" customWidth="1"/>
    <col min="5" max="5" width="9.28515625" style="12"/>
    <col min="6" max="6" width="9.28515625" style="12" bestFit="1" customWidth="1"/>
    <col min="7" max="7" width="10" style="12" bestFit="1" customWidth="1"/>
    <col min="8" max="8" width="12.28515625" style="12" bestFit="1" customWidth="1"/>
    <col min="9" max="16384" width="9.28515625" style="12"/>
  </cols>
  <sheetData>
    <row r="1" spans="1:4" ht="12.75" customHeight="1" x14ac:dyDescent="0.25">
      <c r="A1" s="11" t="s">
        <v>1</v>
      </c>
      <c r="B1" s="11"/>
    </row>
    <row r="2" spans="1:4" ht="12" customHeight="1" x14ac:dyDescent="0.25">
      <c r="A2" s="274" t="s">
        <v>167</v>
      </c>
      <c r="B2" s="14"/>
      <c r="C2" s="14"/>
      <c r="D2" s="14"/>
    </row>
    <row r="3" spans="1:4" ht="12" customHeight="1" x14ac:dyDescent="0.25">
      <c r="A3" s="15" t="s">
        <v>11</v>
      </c>
      <c r="B3" s="15"/>
    </row>
    <row r="4" spans="1:4" ht="12" customHeight="1" x14ac:dyDescent="0.25">
      <c r="B4" s="13"/>
    </row>
    <row r="5" spans="1:4" ht="22.5" x14ac:dyDescent="0.25">
      <c r="A5" s="16" t="s">
        <v>6</v>
      </c>
      <c r="B5" s="17" t="s">
        <v>12</v>
      </c>
      <c r="C5" s="423" t="s">
        <v>13</v>
      </c>
      <c r="D5" s="423" t="s">
        <v>14</v>
      </c>
    </row>
    <row r="6" spans="1:4" ht="12" customHeight="1" x14ac:dyDescent="0.25">
      <c r="A6" s="18">
        <v>1</v>
      </c>
      <c r="B6" s="19" t="s">
        <v>92</v>
      </c>
      <c r="C6" s="382">
        <v>29839912.25</v>
      </c>
      <c r="D6" s="383">
        <v>2923885266.8499999</v>
      </c>
    </row>
    <row r="7" spans="1:4" ht="12" customHeight="1" x14ac:dyDescent="0.25">
      <c r="A7" s="20">
        <v>2</v>
      </c>
      <c r="B7" s="21" t="s">
        <v>93</v>
      </c>
      <c r="C7" s="382">
        <v>494742404.03999996</v>
      </c>
      <c r="D7" s="384">
        <v>83705869911.970001</v>
      </c>
    </row>
    <row r="8" spans="1:4" ht="12" customHeight="1" x14ac:dyDescent="0.25">
      <c r="A8" s="22">
        <v>3</v>
      </c>
      <c r="B8" s="23" t="s">
        <v>102</v>
      </c>
      <c r="C8" s="382">
        <v>4698968245.6599998</v>
      </c>
      <c r="D8" s="385">
        <v>0</v>
      </c>
    </row>
    <row r="9" spans="1:4" ht="12" customHeight="1" x14ac:dyDescent="0.25">
      <c r="A9" s="17"/>
      <c r="B9" s="24" t="s">
        <v>15</v>
      </c>
      <c r="C9" s="386">
        <f>SUM(C6:C8)</f>
        <v>5223550561.9499998</v>
      </c>
      <c r="D9" s="386">
        <f>SUM(D6:D8)</f>
        <v>86629755178.820007</v>
      </c>
    </row>
    <row r="10" spans="1:4" ht="12" customHeight="1" x14ac:dyDescent="0.25">
      <c r="C10" s="25"/>
      <c r="D10" s="25"/>
    </row>
    <row r="11" spans="1:4" ht="12" customHeight="1" x14ac:dyDescent="0.25">
      <c r="C11" s="25"/>
      <c r="D11" s="25"/>
    </row>
    <row r="12" spans="1:4" ht="12" customHeight="1" x14ac:dyDescent="0.25">
      <c r="A12" s="13"/>
    </row>
    <row r="13" spans="1:4" ht="12" customHeight="1" x14ac:dyDescent="0.25"/>
    <row r="14" spans="1:4" ht="12" customHeight="1" x14ac:dyDescent="0.25">
      <c r="A14" s="13"/>
    </row>
    <row r="15" spans="1:4" ht="12" customHeight="1" x14ac:dyDescent="0.25"/>
    <row r="16" spans="1:4" ht="12" customHeight="1" x14ac:dyDescent="0.25">
      <c r="A16" s="1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4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59" customWidth="1"/>
    <col min="2" max="2" width="69.28515625" style="59" bestFit="1" customWidth="1"/>
    <col min="3" max="8" width="10.7109375" style="59" customWidth="1"/>
    <col min="9" max="16384" width="11.42578125" style="59"/>
  </cols>
  <sheetData>
    <row r="1" spans="1:45" ht="12.75" x14ac:dyDescent="0.2">
      <c r="A1" s="132" t="s">
        <v>2</v>
      </c>
      <c r="B1" s="133"/>
      <c r="C1" s="133"/>
      <c r="D1" s="133"/>
      <c r="E1" s="133"/>
      <c r="F1" s="133"/>
      <c r="G1" s="133"/>
      <c r="H1" s="134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</row>
    <row r="2" spans="1:45" ht="12.75" customHeight="1" x14ac:dyDescent="0.2">
      <c r="A2" s="172" t="s">
        <v>168</v>
      </c>
      <c r="B2" s="172"/>
      <c r="C2" s="172"/>
      <c r="D2" s="172"/>
      <c r="E2" s="172"/>
      <c r="F2" s="172"/>
      <c r="G2" s="172"/>
      <c r="H2" s="172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</row>
    <row r="3" spans="1:45" x14ac:dyDescent="0.2">
      <c r="A3" s="135" t="s">
        <v>5</v>
      </c>
      <c r="B3" s="136"/>
      <c r="C3" s="61"/>
      <c r="D3" s="61"/>
      <c r="E3" s="61"/>
      <c r="F3" s="137"/>
      <c r="G3" s="61"/>
      <c r="H3" s="134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</row>
    <row r="4" spans="1:45" x14ac:dyDescent="0.2">
      <c r="A4" s="108"/>
      <c r="B4" s="113"/>
      <c r="C4" s="60"/>
      <c r="D4" s="60"/>
      <c r="E4" s="60"/>
      <c r="F4" s="60"/>
      <c r="G4" s="60"/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</row>
    <row r="5" spans="1:45" ht="56.25" x14ac:dyDescent="0.2">
      <c r="A5" s="138" t="s">
        <v>6</v>
      </c>
      <c r="B5" s="138" t="s">
        <v>114</v>
      </c>
      <c r="C5" s="138" t="s">
        <v>169</v>
      </c>
      <c r="D5" s="138" t="s">
        <v>115</v>
      </c>
      <c r="E5" s="138" t="s">
        <v>170</v>
      </c>
      <c r="F5" s="138" t="s">
        <v>47</v>
      </c>
      <c r="G5" s="138" t="s">
        <v>48</v>
      </c>
      <c r="H5" s="138" t="s">
        <v>116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1:45" x14ac:dyDescent="0.2">
      <c r="A6" s="139">
        <v>1</v>
      </c>
      <c r="B6" s="139">
        <v>2</v>
      </c>
      <c r="C6" s="139">
        <v>3</v>
      </c>
      <c r="D6" s="139">
        <v>4</v>
      </c>
      <c r="E6" s="139">
        <v>5</v>
      </c>
      <c r="F6" s="139">
        <v>6</v>
      </c>
      <c r="G6" s="139">
        <v>7</v>
      </c>
      <c r="H6" s="139">
        <v>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1:45" ht="12.75" customHeight="1" x14ac:dyDescent="0.2">
      <c r="A7" s="246">
        <v>1</v>
      </c>
      <c r="B7" s="141" t="s">
        <v>242</v>
      </c>
      <c r="C7" s="142">
        <v>4901412</v>
      </c>
      <c r="D7" s="143">
        <v>2.2038200310946519E-2</v>
      </c>
      <c r="E7" s="247">
        <v>-0.1275237338631714</v>
      </c>
      <c r="F7" s="144">
        <v>5000000</v>
      </c>
      <c r="G7" s="144">
        <v>3141896</v>
      </c>
      <c r="H7" s="144">
        <v>157084</v>
      </c>
      <c r="I7" s="339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1:45" ht="12.75" customHeight="1" x14ac:dyDescent="0.2">
      <c r="A8" s="140">
        <v>2</v>
      </c>
      <c r="B8" s="141" t="s">
        <v>243</v>
      </c>
      <c r="C8" s="145">
        <v>1852562</v>
      </c>
      <c r="D8" s="143">
        <v>8.3296675416079501E-3</v>
      </c>
      <c r="E8" s="247">
        <v>1.650998396135361E-2</v>
      </c>
      <c r="F8" s="146">
        <v>1500000</v>
      </c>
      <c r="G8" s="146">
        <v>1808713</v>
      </c>
      <c r="H8" s="146">
        <v>65099</v>
      </c>
      <c r="I8" s="339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</row>
    <row r="9" spans="1:45" ht="12.75" customHeight="1" x14ac:dyDescent="0.2">
      <c r="A9" s="246">
        <v>3</v>
      </c>
      <c r="B9" s="147" t="s">
        <v>244</v>
      </c>
      <c r="C9" s="142">
        <v>2846655.38</v>
      </c>
      <c r="D9" s="143">
        <v>1.2799405861142376E-2</v>
      </c>
      <c r="E9" s="247">
        <v>0.16028832991283323</v>
      </c>
      <c r="F9" s="144">
        <v>1932500</v>
      </c>
      <c r="G9" s="144">
        <v>2632820.2400000002</v>
      </c>
      <c r="H9" s="144">
        <v>564989.28</v>
      </c>
      <c r="I9" s="339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</row>
    <row r="10" spans="1:45" ht="12.75" customHeight="1" x14ac:dyDescent="0.2">
      <c r="A10" s="140">
        <v>4</v>
      </c>
      <c r="B10" s="141" t="s">
        <v>245</v>
      </c>
      <c r="C10" s="142">
        <v>8014091</v>
      </c>
      <c r="D10" s="143">
        <v>3.6033727172527771E-2</v>
      </c>
      <c r="E10" s="247">
        <v>-2.3900643129387236E-2</v>
      </c>
      <c r="F10" s="144">
        <v>1000000</v>
      </c>
      <c r="G10" s="144">
        <v>6126749</v>
      </c>
      <c r="H10" s="144">
        <v>440340</v>
      </c>
      <c r="I10" s="339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45" ht="12.75" customHeight="1" x14ac:dyDescent="0.2">
      <c r="A11" s="246">
        <v>5</v>
      </c>
      <c r="B11" s="141" t="s">
        <v>246</v>
      </c>
      <c r="C11" s="142">
        <v>20564331.52</v>
      </c>
      <c r="D11" s="143">
        <v>9.2463326343198912E-2</v>
      </c>
      <c r="E11" s="247">
        <v>-9.1238445495671977E-2</v>
      </c>
      <c r="F11" s="144">
        <v>5000000</v>
      </c>
      <c r="G11" s="144">
        <v>16572208.93</v>
      </c>
      <c r="H11" s="144">
        <v>737453.34</v>
      </c>
      <c r="I11" s="339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45" ht="12.75" customHeight="1" x14ac:dyDescent="0.2">
      <c r="A12" s="140">
        <v>6</v>
      </c>
      <c r="B12" s="141" t="s">
        <v>247</v>
      </c>
      <c r="C12" s="142">
        <v>3333244.58</v>
      </c>
      <c r="D12" s="143">
        <v>1.4987255048018164E-2</v>
      </c>
      <c r="E12" s="247">
        <v>3.3459483231255156</v>
      </c>
      <c r="F12" s="144">
        <v>757600</v>
      </c>
      <c r="G12" s="144">
        <v>2989062.55</v>
      </c>
      <c r="H12" s="144">
        <v>2161343.7999999998</v>
      </c>
      <c r="I12" s="339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45" ht="12.75" customHeight="1" x14ac:dyDescent="0.2">
      <c r="A13" s="246">
        <v>7</v>
      </c>
      <c r="B13" s="141" t="s">
        <v>248</v>
      </c>
      <c r="C13" s="142">
        <v>2438216.1</v>
      </c>
      <c r="D13" s="143">
        <v>1.0962941865155349E-2</v>
      </c>
      <c r="E13" s="247">
        <v>-0.26389942054757548</v>
      </c>
      <c r="F13" s="144">
        <v>4698800</v>
      </c>
      <c r="G13" s="144">
        <v>-5987537.5800000001</v>
      </c>
      <c r="H13" s="144">
        <v>-1270727.24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45" ht="12.75" customHeight="1" x14ac:dyDescent="0.2">
      <c r="A14" s="140">
        <v>8</v>
      </c>
      <c r="B14" s="141" t="s">
        <v>249</v>
      </c>
      <c r="C14" s="142">
        <v>6324015.6900000004</v>
      </c>
      <c r="D14" s="143">
        <v>2.8434647923045168E-2</v>
      </c>
      <c r="E14" s="247">
        <v>-3.5217250404574962E-2</v>
      </c>
      <c r="F14" s="144">
        <v>4148000</v>
      </c>
      <c r="G14" s="144">
        <v>5355101.5199999996</v>
      </c>
      <c r="H14" s="144">
        <v>180760.48</v>
      </c>
      <c r="I14" s="339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45" ht="12.75" customHeight="1" x14ac:dyDescent="0.2">
      <c r="A15" s="246">
        <v>9</v>
      </c>
      <c r="B15" s="147" t="s">
        <v>250</v>
      </c>
      <c r="C15" s="145">
        <v>1359593</v>
      </c>
      <c r="D15" s="143">
        <v>6.1131328840262171E-3</v>
      </c>
      <c r="E15" s="247">
        <v>-3.7261349908724879E-2</v>
      </c>
      <c r="F15" s="146">
        <v>1600000</v>
      </c>
      <c r="G15" s="146">
        <v>1246702</v>
      </c>
      <c r="H15" s="146">
        <v>46132</v>
      </c>
      <c r="I15" s="339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45" ht="12.75" customHeight="1" x14ac:dyDescent="0.2">
      <c r="A16" s="140">
        <v>10</v>
      </c>
      <c r="B16" s="141" t="s">
        <v>251</v>
      </c>
      <c r="C16" s="142">
        <v>8143357.9400000004</v>
      </c>
      <c r="D16" s="143">
        <v>3.6614949627873927E-2</v>
      </c>
      <c r="E16" s="247">
        <v>3.0072959164176325E-2</v>
      </c>
      <c r="F16" s="144">
        <v>5000000</v>
      </c>
      <c r="G16" s="144">
        <v>5963126.2999999998</v>
      </c>
      <c r="H16" s="144">
        <v>353991.53</v>
      </c>
      <c r="I16" s="339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ht="12.75" customHeight="1" x14ac:dyDescent="0.2">
      <c r="A17" s="246">
        <v>11</v>
      </c>
      <c r="B17" s="148" t="s">
        <v>252</v>
      </c>
      <c r="C17" s="142">
        <v>28102342.800000001</v>
      </c>
      <c r="D17" s="143">
        <v>0.12635645806418347</v>
      </c>
      <c r="E17" s="247">
        <v>-0.57789668088870139</v>
      </c>
      <c r="F17" s="144">
        <v>5000000</v>
      </c>
      <c r="G17" s="146">
        <v>25182821.170000002</v>
      </c>
      <c r="H17" s="144">
        <v>11132522.109999999</v>
      </c>
      <c r="I17" s="339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ht="12.75" customHeight="1" x14ac:dyDescent="0.2">
      <c r="A18" s="140">
        <v>12</v>
      </c>
      <c r="B18" s="141" t="s">
        <v>253</v>
      </c>
      <c r="C18" s="142">
        <v>4359544.68</v>
      </c>
      <c r="D18" s="143">
        <v>1.9601804321359075E-2</v>
      </c>
      <c r="E18" s="247">
        <v>2.5044832172877826E-2</v>
      </c>
      <c r="F18" s="144">
        <v>1500000</v>
      </c>
      <c r="G18" s="144">
        <v>2911396.3</v>
      </c>
      <c r="H18" s="144">
        <v>-191420.38</v>
      </c>
      <c r="I18" s="339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ht="12.75" customHeight="1" x14ac:dyDescent="0.2">
      <c r="A19" s="246">
        <v>13</v>
      </c>
      <c r="B19" s="141" t="s">
        <v>254</v>
      </c>
      <c r="C19" s="142">
        <v>15794828.32</v>
      </c>
      <c r="D19" s="143">
        <v>7.1018227072764117E-2</v>
      </c>
      <c r="E19" s="247">
        <v>-0.27057689231620152</v>
      </c>
      <c r="F19" s="144">
        <v>5000000</v>
      </c>
      <c r="G19" s="144">
        <v>12254134.18</v>
      </c>
      <c r="H19" s="144">
        <v>6350673.9800000004</v>
      </c>
      <c r="I19" s="339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ht="12.75" customHeight="1" x14ac:dyDescent="0.2">
      <c r="A20" s="140">
        <v>14</v>
      </c>
      <c r="B20" s="141" t="s">
        <v>255</v>
      </c>
      <c r="C20" s="142">
        <v>3623972</v>
      </c>
      <c r="D20" s="143">
        <v>1.6294451651332611E-2</v>
      </c>
      <c r="E20" s="247">
        <v>-0.24744364557395221</v>
      </c>
      <c r="F20" s="144">
        <v>1000000</v>
      </c>
      <c r="G20" s="144">
        <v>3121348</v>
      </c>
      <c r="H20" s="144">
        <v>2121348</v>
      </c>
      <c r="I20" s="339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ht="12.75" customHeight="1" x14ac:dyDescent="0.2">
      <c r="A21" s="246">
        <v>15</v>
      </c>
      <c r="B21" s="149" t="s">
        <v>256</v>
      </c>
      <c r="C21" s="248">
        <v>3369586.29</v>
      </c>
      <c r="D21" s="143">
        <v>1.5150658141784271E-2</v>
      </c>
      <c r="E21" s="247">
        <v>0.10446578870850243</v>
      </c>
      <c r="F21" s="144">
        <v>1000000</v>
      </c>
      <c r="G21" s="144">
        <v>3089671.27</v>
      </c>
      <c r="H21" s="144">
        <v>459016.41</v>
      </c>
      <c r="I21" s="339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ht="12.75" customHeight="1" x14ac:dyDescent="0.2">
      <c r="A22" s="140">
        <v>16</v>
      </c>
      <c r="B22" s="149" t="s">
        <v>257</v>
      </c>
      <c r="C22" s="248">
        <v>5491404.8899999997</v>
      </c>
      <c r="D22" s="143">
        <v>2.4690983119625778E-2</v>
      </c>
      <c r="E22" s="247">
        <v>1.9054651562432141E-2</v>
      </c>
      <c r="F22" s="144">
        <v>18211300</v>
      </c>
      <c r="G22" s="144">
        <v>4328962.38</v>
      </c>
      <c r="H22" s="144">
        <v>-126302.27</v>
      </c>
      <c r="I22" s="339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ht="12.75" customHeight="1" x14ac:dyDescent="0.2">
      <c r="A23" s="246">
        <v>17</v>
      </c>
      <c r="B23" s="149" t="s">
        <v>258</v>
      </c>
      <c r="C23" s="142">
        <v>28848863.199999999</v>
      </c>
      <c r="D23" s="143">
        <v>0.12971303492640357</v>
      </c>
      <c r="E23" s="247">
        <v>-1.3497045958993878E-2</v>
      </c>
      <c r="F23" s="341">
        <v>5000000</v>
      </c>
      <c r="G23" s="341">
        <v>19521319.039999999</v>
      </c>
      <c r="H23" s="341">
        <v>981137.63</v>
      </c>
      <c r="I23" s="339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ht="12.75" customHeight="1" x14ac:dyDescent="0.2">
      <c r="A24" s="140">
        <v>18</v>
      </c>
      <c r="B24" s="149" t="s">
        <v>259</v>
      </c>
      <c r="C24" s="145">
        <v>29237465.809999999</v>
      </c>
      <c r="D24" s="143">
        <v>0.13146030737779851</v>
      </c>
      <c r="E24" s="247">
        <v>-9.7057184949400329E-4</v>
      </c>
      <c r="F24" s="364">
        <v>1000000</v>
      </c>
      <c r="G24" s="364">
        <v>16414016.640000001</v>
      </c>
      <c r="H24" s="364">
        <v>7487781.0999999996</v>
      </c>
      <c r="I24" s="339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ht="12.75" customHeight="1" x14ac:dyDescent="0.2">
      <c r="A25" s="246">
        <v>19</v>
      </c>
      <c r="B25" s="149" t="s">
        <v>260</v>
      </c>
      <c r="C25" s="145">
        <v>7519520.3399999999</v>
      </c>
      <c r="D25" s="143">
        <v>3.3809990977121833E-2</v>
      </c>
      <c r="E25" s="247">
        <v>0.18303333066368185</v>
      </c>
      <c r="F25" s="364">
        <v>1000000</v>
      </c>
      <c r="G25" s="364">
        <v>6652621.5499999998</v>
      </c>
      <c r="H25" s="364">
        <v>1457097.8</v>
      </c>
      <c r="I25" s="339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ht="12.75" customHeight="1" x14ac:dyDescent="0.2">
      <c r="A26" s="140">
        <v>20</v>
      </c>
      <c r="B26" s="149" t="s">
        <v>261</v>
      </c>
      <c r="C26" s="142">
        <v>12908832.49</v>
      </c>
      <c r="D26" s="143">
        <v>5.8041934894490513E-2</v>
      </c>
      <c r="E26" s="247">
        <v>-0.10852232898297906</v>
      </c>
      <c r="F26" s="341">
        <v>8000000</v>
      </c>
      <c r="G26" s="341">
        <v>8794423.4499999993</v>
      </c>
      <c r="H26" s="341">
        <v>794423.45</v>
      </c>
      <c r="I26" s="339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ht="12.75" customHeight="1" x14ac:dyDescent="0.2">
      <c r="A27" s="246">
        <v>21</v>
      </c>
      <c r="B27" s="340" t="s">
        <v>262</v>
      </c>
      <c r="C27" s="142">
        <v>2613191.33</v>
      </c>
      <c r="D27" s="143">
        <v>1.1749682332635727E-2</v>
      </c>
      <c r="E27" s="247">
        <v>-1.4508815509516762E-3</v>
      </c>
      <c r="F27" s="341">
        <v>3000000</v>
      </c>
      <c r="G27" s="341">
        <v>2272895.6800000002</v>
      </c>
      <c r="H27" s="341">
        <v>252271.5</v>
      </c>
      <c r="I27" s="339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ht="12.75" customHeight="1" x14ac:dyDescent="0.2">
      <c r="A28" s="140">
        <v>22</v>
      </c>
      <c r="B28" s="340" t="s">
        <v>263</v>
      </c>
      <c r="C28" s="142">
        <v>1205581.29</v>
      </c>
      <c r="D28" s="143">
        <v>5.4206506125478345E-3</v>
      </c>
      <c r="E28" s="247">
        <v>-0.14532707272389817</v>
      </c>
      <c r="F28" s="341">
        <v>1250000</v>
      </c>
      <c r="G28" s="341">
        <v>1109192.3400000001</v>
      </c>
      <c r="H28" s="341">
        <v>154059.60999999999</v>
      </c>
      <c r="I28" s="339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12.75" customHeight="1" x14ac:dyDescent="0.2">
      <c r="A29" s="246">
        <v>23</v>
      </c>
      <c r="B29" s="340" t="s">
        <v>264</v>
      </c>
      <c r="C29" s="142">
        <v>19552662.32</v>
      </c>
      <c r="D29" s="143">
        <v>8.791456193041032E-2</v>
      </c>
      <c r="E29" s="247">
        <v>-0.26404744076164433</v>
      </c>
      <c r="F29" s="341">
        <v>4000000</v>
      </c>
      <c r="G29" s="341">
        <v>11634950.18</v>
      </c>
      <c r="H29" s="341">
        <v>6352625.71</v>
      </c>
      <c r="I29" s="339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ht="15" customHeight="1" x14ac:dyDescent="0.2">
      <c r="A30" s="515" t="s">
        <v>49</v>
      </c>
      <c r="B30" s="516"/>
      <c r="C30" s="150">
        <v>222405274.97</v>
      </c>
      <c r="D30" s="151">
        <v>1</v>
      </c>
      <c r="E30" s="275">
        <v>-0.19524857467388568</v>
      </c>
      <c r="F30" s="152">
        <v>85598200</v>
      </c>
      <c r="G30" s="152">
        <v>157136594.13999999</v>
      </c>
      <c r="H30" s="152">
        <v>40661700.839999996</v>
      </c>
    </row>
    <row r="31" spans="1:35" x14ac:dyDescent="0.2">
      <c r="A31" s="155"/>
      <c r="B31" s="170"/>
      <c r="C31" s="156"/>
      <c r="E31" s="156"/>
      <c r="F31" s="156"/>
      <c r="G31" s="156"/>
      <c r="H31" s="156"/>
    </row>
    <row r="32" spans="1:35" ht="14.25" customHeight="1" x14ac:dyDescent="0.2">
      <c r="A32" s="153" t="s">
        <v>10</v>
      </c>
      <c r="B32" s="154"/>
      <c r="C32" s="156"/>
      <c r="E32" s="156"/>
      <c r="F32" s="156"/>
      <c r="G32" s="156"/>
      <c r="H32" s="156"/>
    </row>
    <row r="33" spans="1:8" x14ac:dyDescent="0.2">
      <c r="A33" s="155" t="s">
        <v>171</v>
      </c>
      <c r="C33" s="156"/>
      <c r="E33" s="156"/>
      <c r="F33" s="156"/>
      <c r="G33" s="156"/>
      <c r="H33" s="156"/>
    </row>
    <row r="34" spans="1:8" ht="12.75" x14ac:dyDescent="0.2">
      <c r="B34" s="276"/>
      <c r="C34" s="156"/>
      <c r="E34" s="156"/>
      <c r="F34" s="156"/>
      <c r="G34" s="156"/>
      <c r="H34" s="156"/>
    </row>
    <row r="35" spans="1:8" x14ac:dyDescent="0.2">
      <c r="C35" s="156"/>
      <c r="E35" s="156"/>
      <c r="F35" s="156"/>
      <c r="G35" s="156"/>
      <c r="H35" s="156"/>
    </row>
    <row r="36" spans="1:8" x14ac:dyDescent="0.2">
      <c r="C36" s="156"/>
      <c r="E36" s="156"/>
      <c r="F36" s="156"/>
      <c r="G36" s="156"/>
      <c r="H36" s="156"/>
    </row>
    <row r="37" spans="1:8" x14ac:dyDescent="0.2">
      <c r="C37" s="156"/>
      <c r="E37" s="156"/>
      <c r="F37" s="156"/>
      <c r="G37" s="156"/>
      <c r="H37" s="156"/>
    </row>
    <row r="38" spans="1:8" ht="13.5" customHeight="1" x14ac:dyDescent="0.2">
      <c r="C38" s="156"/>
      <c r="E38" s="156"/>
      <c r="F38" s="156"/>
      <c r="G38" s="156"/>
      <c r="H38" s="156"/>
    </row>
    <row r="39" spans="1:8" x14ac:dyDescent="0.2">
      <c r="E39" s="156"/>
      <c r="F39" s="156"/>
      <c r="G39" s="156"/>
      <c r="H39" s="156"/>
    </row>
    <row r="40" spans="1:8" x14ac:dyDescent="0.2">
      <c r="E40" s="156"/>
      <c r="F40" s="156"/>
      <c r="G40" s="156"/>
      <c r="H40" s="156"/>
    </row>
    <row r="41" spans="1:8" x14ac:dyDescent="0.2">
      <c r="E41" s="156"/>
      <c r="F41" s="156"/>
      <c r="G41" s="156"/>
      <c r="H41" s="156"/>
    </row>
    <row r="42" spans="1:8" x14ac:dyDescent="0.2">
      <c r="E42" s="156"/>
      <c r="F42" s="156"/>
      <c r="G42" s="156"/>
      <c r="H42" s="156"/>
    </row>
    <row r="43" spans="1:8" x14ac:dyDescent="0.2">
      <c r="E43" s="156"/>
      <c r="F43" s="156"/>
      <c r="G43" s="156"/>
      <c r="H43" s="156"/>
    </row>
    <row r="44" spans="1:8" x14ac:dyDescent="0.2">
      <c r="E44" s="156"/>
      <c r="F44" s="156"/>
      <c r="G44" s="156"/>
      <c r="H44" s="156"/>
    </row>
    <row r="45" spans="1:8" x14ac:dyDescent="0.2">
      <c r="E45" s="156"/>
      <c r="F45" s="156"/>
      <c r="G45" s="156"/>
      <c r="H45" s="156"/>
    </row>
    <row r="46" spans="1:8" x14ac:dyDescent="0.2">
      <c r="E46" s="156"/>
      <c r="F46" s="156"/>
      <c r="G46" s="156"/>
      <c r="H46" s="156"/>
    </row>
    <row r="47" spans="1:8" x14ac:dyDescent="0.2">
      <c r="E47" s="156"/>
      <c r="F47" s="156"/>
      <c r="G47" s="156"/>
      <c r="H47" s="156"/>
    </row>
    <row r="48" spans="1:8" x14ac:dyDescent="0.2">
      <c r="E48" s="156"/>
      <c r="F48" s="156"/>
      <c r="G48" s="156"/>
      <c r="H48" s="156"/>
    </row>
    <row r="49" spans="5:8" x14ac:dyDescent="0.2">
      <c r="E49" s="156"/>
      <c r="F49" s="156"/>
      <c r="G49" s="156"/>
      <c r="H49" s="156"/>
    </row>
    <row r="50" spans="5:8" x14ac:dyDescent="0.2">
      <c r="E50" s="156"/>
      <c r="F50" s="156"/>
      <c r="G50" s="156"/>
      <c r="H50" s="156"/>
    </row>
    <row r="51" spans="5:8" x14ac:dyDescent="0.2">
      <c r="E51" s="156"/>
      <c r="F51" s="156"/>
      <c r="G51" s="156"/>
      <c r="H51" s="156"/>
    </row>
    <row r="52" spans="5:8" x14ac:dyDescent="0.2">
      <c r="E52" s="156"/>
      <c r="F52" s="156"/>
      <c r="G52" s="156"/>
      <c r="H52" s="156"/>
    </row>
    <row r="53" spans="5:8" x14ac:dyDescent="0.2">
      <c r="E53" s="156"/>
      <c r="F53" s="156"/>
      <c r="G53" s="156"/>
      <c r="H53" s="156"/>
    </row>
    <row r="54" spans="5:8" x14ac:dyDescent="0.2">
      <c r="E54" s="156"/>
      <c r="F54" s="156"/>
      <c r="G54" s="156"/>
      <c r="H54" s="156"/>
    </row>
    <row r="55" spans="5:8" x14ac:dyDescent="0.2">
      <c r="E55" s="156"/>
      <c r="F55" s="156"/>
      <c r="G55" s="156"/>
      <c r="H55" s="156"/>
    </row>
    <row r="56" spans="5:8" x14ac:dyDescent="0.2">
      <c r="E56" s="156"/>
      <c r="F56" s="156"/>
      <c r="G56" s="156"/>
      <c r="H56" s="156"/>
    </row>
    <row r="57" spans="5:8" x14ac:dyDescent="0.2">
      <c r="E57" s="156"/>
      <c r="F57" s="156"/>
      <c r="G57" s="156"/>
      <c r="H57" s="156"/>
    </row>
    <row r="58" spans="5:8" x14ac:dyDescent="0.2">
      <c r="E58" s="156"/>
      <c r="F58" s="156"/>
      <c r="G58" s="156"/>
      <c r="H58" s="156"/>
    </row>
    <row r="59" spans="5:8" x14ac:dyDescent="0.2">
      <c r="E59" s="156"/>
      <c r="F59" s="156"/>
      <c r="G59" s="156"/>
      <c r="H59" s="156"/>
    </row>
    <row r="60" spans="5:8" x14ac:dyDescent="0.2">
      <c r="E60" s="156"/>
      <c r="F60" s="156"/>
      <c r="G60" s="156"/>
      <c r="H60" s="156"/>
    </row>
    <row r="61" spans="5:8" x14ac:dyDescent="0.2">
      <c r="E61" s="156"/>
      <c r="F61" s="156"/>
      <c r="G61" s="156"/>
      <c r="H61" s="156"/>
    </row>
    <row r="62" spans="5:8" x14ac:dyDescent="0.2">
      <c r="E62" s="156"/>
      <c r="F62" s="156"/>
      <c r="G62" s="156"/>
      <c r="H62" s="156"/>
    </row>
    <row r="63" spans="5:8" x14ac:dyDescent="0.2">
      <c r="E63" s="156"/>
      <c r="F63" s="156"/>
      <c r="G63" s="156"/>
      <c r="H63" s="156"/>
    </row>
    <row r="64" spans="5:8" x14ac:dyDescent="0.2">
      <c r="E64" s="156"/>
      <c r="F64" s="156"/>
      <c r="G64" s="156"/>
      <c r="H64" s="156"/>
    </row>
  </sheetData>
  <sortState ref="A6:H30">
    <sortCondition ref="B7"/>
  </sortState>
  <mergeCells count="1">
    <mergeCell ref="A30:B30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28515625" style="160" customWidth="1"/>
    <col min="2" max="2" width="77.5703125" style="160" bestFit="1" customWidth="1"/>
    <col min="3" max="3" width="13" style="159" customWidth="1"/>
    <col min="4" max="5" width="9.5703125" style="159" customWidth="1"/>
    <col min="6" max="6" width="13" style="159" customWidth="1"/>
    <col min="7" max="7" width="10.42578125" style="160" bestFit="1" customWidth="1"/>
    <col min="8" max="8" width="9.5703125" style="160" customWidth="1"/>
    <col min="9" max="9" width="12.7109375" style="160" bestFit="1" customWidth="1"/>
    <col min="10" max="10" width="9.140625" style="160"/>
    <col min="11" max="11" width="22.85546875" style="160" customWidth="1"/>
    <col min="12" max="225" width="9.140625" style="160"/>
    <col min="226" max="226" width="68.42578125" style="160" customWidth="1"/>
    <col min="227" max="227" width="17.140625" style="160" customWidth="1"/>
    <col min="228" max="230" width="14.42578125" style="160" customWidth="1"/>
    <col min="231" max="231" width="12.5703125" style="160" bestFit="1" customWidth="1"/>
    <col min="232" max="232" width="12.5703125" style="160" customWidth="1"/>
    <col min="233" max="233" width="11.140625" style="160" bestFit="1" customWidth="1"/>
    <col min="234" max="234" width="9.140625" style="160"/>
    <col min="235" max="235" width="9.140625" style="160" customWidth="1"/>
    <col min="236" max="236" width="28.140625" style="160" customWidth="1"/>
    <col min="237" max="237" width="14.7109375" style="160" customWidth="1"/>
    <col min="238" max="238" width="12" style="160" bestFit="1" customWidth="1"/>
    <col min="239" max="239" width="13.140625" style="160" customWidth="1"/>
    <col min="240" max="243" width="9.140625" style="160"/>
    <col min="244" max="245" width="12" style="160" bestFit="1" customWidth="1"/>
    <col min="246" max="481" width="9.140625" style="160"/>
    <col min="482" max="482" width="68.42578125" style="160" customWidth="1"/>
    <col min="483" max="483" width="17.140625" style="160" customWidth="1"/>
    <col min="484" max="486" width="14.42578125" style="160" customWidth="1"/>
    <col min="487" max="487" width="12.5703125" style="160" bestFit="1" customWidth="1"/>
    <col min="488" max="488" width="12.5703125" style="160" customWidth="1"/>
    <col min="489" max="489" width="11.140625" style="160" bestFit="1" customWidth="1"/>
    <col min="490" max="490" width="9.140625" style="160"/>
    <col min="491" max="491" width="9.140625" style="160" customWidth="1"/>
    <col min="492" max="492" width="28.140625" style="160" customWidth="1"/>
    <col min="493" max="493" width="14.7109375" style="160" customWidth="1"/>
    <col min="494" max="494" width="12" style="160" bestFit="1" customWidth="1"/>
    <col min="495" max="495" width="13.140625" style="160" customWidth="1"/>
    <col min="496" max="499" width="9.140625" style="160"/>
    <col min="500" max="501" width="12" style="160" bestFit="1" customWidth="1"/>
    <col min="502" max="737" width="9.140625" style="160"/>
    <col min="738" max="738" width="68.42578125" style="160" customWidth="1"/>
    <col min="739" max="739" width="17.140625" style="160" customWidth="1"/>
    <col min="740" max="742" width="14.42578125" style="160" customWidth="1"/>
    <col min="743" max="743" width="12.5703125" style="160" bestFit="1" customWidth="1"/>
    <col min="744" max="744" width="12.5703125" style="160" customWidth="1"/>
    <col min="745" max="745" width="11.140625" style="160" bestFit="1" customWidth="1"/>
    <col min="746" max="746" width="9.140625" style="160"/>
    <col min="747" max="747" width="9.140625" style="160" customWidth="1"/>
    <col min="748" max="748" width="28.140625" style="160" customWidth="1"/>
    <col min="749" max="749" width="14.7109375" style="160" customWidth="1"/>
    <col min="750" max="750" width="12" style="160" bestFit="1" customWidth="1"/>
    <col min="751" max="751" width="13.140625" style="160" customWidth="1"/>
    <col min="752" max="755" width="9.140625" style="160"/>
    <col min="756" max="757" width="12" style="160" bestFit="1" customWidth="1"/>
    <col min="758" max="993" width="9.140625" style="160"/>
    <col min="994" max="994" width="68.42578125" style="160" customWidth="1"/>
    <col min="995" max="995" width="17.140625" style="160" customWidth="1"/>
    <col min="996" max="998" width="14.42578125" style="160" customWidth="1"/>
    <col min="999" max="999" width="12.5703125" style="160" bestFit="1" customWidth="1"/>
    <col min="1000" max="1000" width="12.5703125" style="160" customWidth="1"/>
    <col min="1001" max="1001" width="11.140625" style="160" bestFit="1" customWidth="1"/>
    <col min="1002" max="1002" width="9.140625" style="160"/>
    <col min="1003" max="1003" width="9.140625" style="160" customWidth="1"/>
    <col min="1004" max="1004" width="28.140625" style="160" customWidth="1"/>
    <col min="1005" max="1005" width="14.7109375" style="160" customWidth="1"/>
    <col min="1006" max="1006" width="12" style="160" bestFit="1" customWidth="1"/>
    <col min="1007" max="1007" width="13.140625" style="160" customWidth="1"/>
    <col min="1008" max="1011" width="9.140625" style="160"/>
    <col min="1012" max="1013" width="12" style="160" bestFit="1" customWidth="1"/>
    <col min="1014" max="1249" width="9.140625" style="160"/>
    <col min="1250" max="1250" width="68.42578125" style="160" customWidth="1"/>
    <col min="1251" max="1251" width="17.140625" style="160" customWidth="1"/>
    <col min="1252" max="1254" width="14.42578125" style="160" customWidth="1"/>
    <col min="1255" max="1255" width="12.5703125" style="160" bestFit="1" customWidth="1"/>
    <col min="1256" max="1256" width="12.5703125" style="160" customWidth="1"/>
    <col min="1257" max="1257" width="11.140625" style="160" bestFit="1" customWidth="1"/>
    <col min="1258" max="1258" width="9.140625" style="160"/>
    <col min="1259" max="1259" width="9.140625" style="160" customWidth="1"/>
    <col min="1260" max="1260" width="28.140625" style="160" customWidth="1"/>
    <col min="1261" max="1261" width="14.7109375" style="160" customWidth="1"/>
    <col min="1262" max="1262" width="12" style="160" bestFit="1" customWidth="1"/>
    <col min="1263" max="1263" width="13.140625" style="160" customWidth="1"/>
    <col min="1264" max="1267" width="9.140625" style="160"/>
    <col min="1268" max="1269" width="12" style="160" bestFit="1" customWidth="1"/>
    <col min="1270" max="1505" width="9.140625" style="160"/>
    <col min="1506" max="1506" width="68.42578125" style="160" customWidth="1"/>
    <col min="1507" max="1507" width="17.140625" style="160" customWidth="1"/>
    <col min="1508" max="1510" width="14.42578125" style="160" customWidth="1"/>
    <col min="1511" max="1511" width="12.5703125" style="160" bestFit="1" customWidth="1"/>
    <col min="1512" max="1512" width="12.5703125" style="160" customWidth="1"/>
    <col min="1513" max="1513" width="11.140625" style="160" bestFit="1" customWidth="1"/>
    <col min="1514" max="1514" width="9.140625" style="160"/>
    <col min="1515" max="1515" width="9.140625" style="160" customWidth="1"/>
    <col min="1516" max="1516" width="28.140625" style="160" customWidth="1"/>
    <col min="1517" max="1517" width="14.7109375" style="160" customWidth="1"/>
    <col min="1518" max="1518" width="12" style="160" bestFit="1" customWidth="1"/>
    <col min="1519" max="1519" width="13.140625" style="160" customWidth="1"/>
    <col min="1520" max="1523" width="9.140625" style="160"/>
    <col min="1524" max="1525" width="12" style="160" bestFit="1" customWidth="1"/>
    <col min="1526" max="1761" width="9.140625" style="160"/>
    <col min="1762" max="1762" width="68.42578125" style="160" customWidth="1"/>
    <col min="1763" max="1763" width="17.140625" style="160" customWidth="1"/>
    <col min="1764" max="1766" width="14.42578125" style="160" customWidth="1"/>
    <col min="1767" max="1767" width="12.5703125" style="160" bestFit="1" customWidth="1"/>
    <col min="1768" max="1768" width="12.5703125" style="160" customWidth="1"/>
    <col min="1769" max="1769" width="11.140625" style="160" bestFit="1" customWidth="1"/>
    <col min="1770" max="1770" width="9.140625" style="160"/>
    <col min="1771" max="1771" width="9.140625" style="160" customWidth="1"/>
    <col min="1772" max="1772" width="28.140625" style="160" customWidth="1"/>
    <col min="1773" max="1773" width="14.7109375" style="160" customWidth="1"/>
    <col min="1774" max="1774" width="12" style="160" bestFit="1" customWidth="1"/>
    <col min="1775" max="1775" width="13.140625" style="160" customWidth="1"/>
    <col min="1776" max="1779" width="9.140625" style="160"/>
    <col min="1780" max="1781" width="12" style="160" bestFit="1" customWidth="1"/>
    <col min="1782" max="2017" width="9.140625" style="160"/>
    <col min="2018" max="2018" width="68.42578125" style="160" customWidth="1"/>
    <col min="2019" max="2019" width="17.140625" style="160" customWidth="1"/>
    <col min="2020" max="2022" width="14.42578125" style="160" customWidth="1"/>
    <col min="2023" max="2023" width="12.5703125" style="160" bestFit="1" customWidth="1"/>
    <col min="2024" max="2024" width="12.5703125" style="160" customWidth="1"/>
    <col min="2025" max="2025" width="11.140625" style="160" bestFit="1" customWidth="1"/>
    <col min="2026" max="2026" width="9.140625" style="160"/>
    <col min="2027" max="2027" width="9.140625" style="160" customWidth="1"/>
    <col min="2028" max="2028" width="28.140625" style="160" customWidth="1"/>
    <col min="2029" max="2029" width="14.7109375" style="160" customWidth="1"/>
    <col min="2030" max="2030" width="12" style="160" bestFit="1" customWidth="1"/>
    <col min="2031" max="2031" width="13.140625" style="160" customWidth="1"/>
    <col min="2032" max="2035" width="9.140625" style="160"/>
    <col min="2036" max="2037" width="12" style="160" bestFit="1" customWidth="1"/>
    <col min="2038" max="2273" width="9.140625" style="160"/>
    <col min="2274" max="2274" width="68.42578125" style="160" customWidth="1"/>
    <col min="2275" max="2275" width="17.140625" style="160" customWidth="1"/>
    <col min="2276" max="2278" width="14.42578125" style="160" customWidth="1"/>
    <col min="2279" max="2279" width="12.5703125" style="160" bestFit="1" customWidth="1"/>
    <col min="2280" max="2280" width="12.5703125" style="160" customWidth="1"/>
    <col min="2281" max="2281" width="11.140625" style="160" bestFit="1" customWidth="1"/>
    <col min="2282" max="2282" width="9.140625" style="160"/>
    <col min="2283" max="2283" width="9.140625" style="160" customWidth="1"/>
    <col min="2284" max="2284" width="28.140625" style="160" customWidth="1"/>
    <col min="2285" max="2285" width="14.7109375" style="160" customWidth="1"/>
    <col min="2286" max="2286" width="12" style="160" bestFit="1" customWidth="1"/>
    <col min="2287" max="2287" width="13.140625" style="160" customWidth="1"/>
    <col min="2288" max="2291" width="9.140625" style="160"/>
    <col min="2292" max="2293" width="12" style="160" bestFit="1" customWidth="1"/>
    <col min="2294" max="2529" width="9.140625" style="160"/>
    <col min="2530" max="2530" width="68.42578125" style="160" customWidth="1"/>
    <col min="2531" max="2531" width="17.140625" style="160" customWidth="1"/>
    <col min="2532" max="2534" width="14.42578125" style="160" customWidth="1"/>
    <col min="2535" max="2535" width="12.5703125" style="160" bestFit="1" customWidth="1"/>
    <col min="2536" max="2536" width="12.5703125" style="160" customWidth="1"/>
    <col min="2537" max="2537" width="11.140625" style="160" bestFit="1" customWidth="1"/>
    <col min="2538" max="2538" width="9.140625" style="160"/>
    <col min="2539" max="2539" width="9.140625" style="160" customWidth="1"/>
    <col min="2540" max="2540" width="28.140625" style="160" customWidth="1"/>
    <col min="2541" max="2541" width="14.7109375" style="160" customWidth="1"/>
    <col min="2542" max="2542" width="12" style="160" bestFit="1" customWidth="1"/>
    <col min="2543" max="2543" width="13.140625" style="160" customWidth="1"/>
    <col min="2544" max="2547" width="9.140625" style="160"/>
    <col min="2548" max="2549" width="12" style="160" bestFit="1" customWidth="1"/>
    <col min="2550" max="2785" width="9.140625" style="160"/>
    <col min="2786" max="2786" width="68.42578125" style="160" customWidth="1"/>
    <col min="2787" max="2787" width="17.140625" style="160" customWidth="1"/>
    <col min="2788" max="2790" width="14.42578125" style="160" customWidth="1"/>
    <col min="2791" max="2791" width="12.5703125" style="160" bestFit="1" customWidth="1"/>
    <col min="2792" max="2792" width="12.5703125" style="160" customWidth="1"/>
    <col min="2793" max="2793" width="11.140625" style="160" bestFit="1" customWidth="1"/>
    <col min="2794" max="2794" width="9.140625" style="160"/>
    <col min="2795" max="2795" width="9.140625" style="160" customWidth="1"/>
    <col min="2796" max="2796" width="28.140625" style="160" customWidth="1"/>
    <col min="2797" max="2797" width="14.7109375" style="160" customWidth="1"/>
    <col min="2798" max="2798" width="12" style="160" bestFit="1" customWidth="1"/>
    <col min="2799" max="2799" width="13.140625" style="160" customWidth="1"/>
    <col min="2800" max="2803" width="9.140625" style="160"/>
    <col min="2804" max="2805" width="12" style="160" bestFit="1" customWidth="1"/>
    <col min="2806" max="3041" width="9.140625" style="160"/>
    <col min="3042" max="3042" width="68.42578125" style="160" customWidth="1"/>
    <col min="3043" max="3043" width="17.140625" style="160" customWidth="1"/>
    <col min="3044" max="3046" width="14.42578125" style="160" customWidth="1"/>
    <col min="3047" max="3047" width="12.5703125" style="160" bestFit="1" customWidth="1"/>
    <col min="3048" max="3048" width="12.5703125" style="160" customWidth="1"/>
    <col min="3049" max="3049" width="11.140625" style="160" bestFit="1" customWidth="1"/>
    <col min="3050" max="3050" width="9.140625" style="160"/>
    <col min="3051" max="3051" width="9.140625" style="160" customWidth="1"/>
    <col min="3052" max="3052" width="28.140625" style="160" customWidth="1"/>
    <col min="3053" max="3053" width="14.7109375" style="160" customWidth="1"/>
    <col min="3054" max="3054" width="12" style="160" bestFit="1" customWidth="1"/>
    <col min="3055" max="3055" width="13.140625" style="160" customWidth="1"/>
    <col min="3056" max="3059" width="9.140625" style="160"/>
    <col min="3060" max="3061" width="12" style="160" bestFit="1" customWidth="1"/>
    <col min="3062" max="3297" width="9.140625" style="160"/>
    <col min="3298" max="3298" width="68.42578125" style="160" customWidth="1"/>
    <col min="3299" max="3299" width="17.140625" style="160" customWidth="1"/>
    <col min="3300" max="3302" width="14.42578125" style="160" customWidth="1"/>
    <col min="3303" max="3303" width="12.5703125" style="160" bestFit="1" customWidth="1"/>
    <col min="3304" max="3304" width="12.5703125" style="160" customWidth="1"/>
    <col min="3305" max="3305" width="11.140625" style="160" bestFit="1" customWidth="1"/>
    <col min="3306" max="3306" width="9.140625" style="160"/>
    <col min="3307" max="3307" width="9.140625" style="160" customWidth="1"/>
    <col min="3308" max="3308" width="28.140625" style="160" customWidth="1"/>
    <col min="3309" max="3309" width="14.7109375" style="160" customWidth="1"/>
    <col min="3310" max="3310" width="12" style="160" bestFit="1" customWidth="1"/>
    <col min="3311" max="3311" width="13.140625" style="160" customWidth="1"/>
    <col min="3312" max="3315" width="9.140625" style="160"/>
    <col min="3316" max="3317" width="12" style="160" bestFit="1" customWidth="1"/>
    <col min="3318" max="3553" width="9.140625" style="160"/>
    <col min="3554" max="3554" width="68.42578125" style="160" customWidth="1"/>
    <col min="3555" max="3555" width="17.140625" style="160" customWidth="1"/>
    <col min="3556" max="3558" width="14.42578125" style="160" customWidth="1"/>
    <col min="3559" max="3559" width="12.5703125" style="160" bestFit="1" customWidth="1"/>
    <col min="3560" max="3560" width="12.5703125" style="160" customWidth="1"/>
    <col min="3561" max="3561" width="11.140625" style="160" bestFit="1" customWidth="1"/>
    <col min="3562" max="3562" width="9.140625" style="160"/>
    <col min="3563" max="3563" width="9.140625" style="160" customWidth="1"/>
    <col min="3564" max="3564" width="28.140625" style="160" customWidth="1"/>
    <col min="3565" max="3565" width="14.7109375" style="160" customWidth="1"/>
    <col min="3566" max="3566" width="12" style="160" bestFit="1" customWidth="1"/>
    <col min="3567" max="3567" width="13.140625" style="160" customWidth="1"/>
    <col min="3568" max="3571" width="9.140625" style="160"/>
    <col min="3572" max="3573" width="12" style="160" bestFit="1" customWidth="1"/>
    <col min="3574" max="3809" width="9.140625" style="160"/>
    <col min="3810" max="3810" width="68.42578125" style="160" customWidth="1"/>
    <col min="3811" max="3811" width="17.140625" style="160" customWidth="1"/>
    <col min="3812" max="3814" width="14.42578125" style="160" customWidth="1"/>
    <col min="3815" max="3815" width="12.5703125" style="160" bestFit="1" customWidth="1"/>
    <col min="3816" max="3816" width="12.5703125" style="160" customWidth="1"/>
    <col min="3817" max="3817" width="11.140625" style="160" bestFit="1" customWidth="1"/>
    <col min="3818" max="3818" width="9.140625" style="160"/>
    <col min="3819" max="3819" width="9.140625" style="160" customWidth="1"/>
    <col min="3820" max="3820" width="28.140625" style="160" customWidth="1"/>
    <col min="3821" max="3821" width="14.7109375" style="160" customWidth="1"/>
    <col min="3822" max="3822" width="12" style="160" bestFit="1" customWidth="1"/>
    <col min="3823" max="3823" width="13.140625" style="160" customWidth="1"/>
    <col min="3824" max="3827" width="9.140625" style="160"/>
    <col min="3828" max="3829" width="12" style="160" bestFit="1" customWidth="1"/>
    <col min="3830" max="4065" width="9.140625" style="160"/>
    <col min="4066" max="4066" width="68.42578125" style="160" customWidth="1"/>
    <col min="4067" max="4067" width="17.140625" style="160" customWidth="1"/>
    <col min="4068" max="4070" width="14.42578125" style="160" customWidth="1"/>
    <col min="4071" max="4071" width="12.5703125" style="160" bestFit="1" customWidth="1"/>
    <col min="4072" max="4072" width="12.5703125" style="160" customWidth="1"/>
    <col min="4073" max="4073" width="11.140625" style="160" bestFit="1" customWidth="1"/>
    <col min="4074" max="4074" width="9.140625" style="160"/>
    <col min="4075" max="4075" width="9.140625" style="160" customWidth="1"/>
    <col min="4076" max="4076" width="28.140625" style="160" customWidth="1"/>
    <col min="4077" max="4077" width="14.7109375" style="160" customWidth="1"/>
    <col min="4078" max="4078" width="12" style="160" bestFit="1" customWidth="1"/>
    <col min="4079" max="4079" width="13.140625" style="160" customWidth="1"/>
    <col min="4080" max="4083" width="9.140625" style="160"/>
    <col min="4084" max="4085" width="12" style="160" bestFit="1" customWidth="1"/>
    <col min="4086" max="4321" width="9.140625" style="160"/>
    <col min="4322" max="4322" width="68.42578125" style="160" customWidth="1"/>
    <col min="4323" max="4323" width="17.140625" style="160" customWidth="1"/>
    <col min="4324" max="4326" width="14.42578125" style="160" customWidth="1"/>
    <col min="4327" max="4327" width="12.5703125" style="160" bestFit="1" customWidth="1"/>
    <col min="4328" max="4328" width="12.5703125" style="160" customWidth="1"/>
    <col min="4329" max="4329" width="11.140625" style="160" bestFit="1" customWidth="1"/>
    <col min="4330" max="4330" width="9.140625" style="160"/>
    <col min="4331" max="4331" width="9.140625" style="160" customWidth="1"/>
    <col min="4332" max="4332" width="28.140625" style="160" customWidth="1"/>
    <col min="4333" max="4333" width="14.7109375" style="160" customWidth="1"/>
    <col min="4334" max="4334" width="12" style="160" bestFit="1" customWidth="1"/>
    <col min="4335" max="4335" width="13.140625" style="160" customWidth="1"/>
    <col min="4336" max="4339" width="9.140625" style="160"/>
    <col min="4340" max="4341" width="12" style="160" bestFit="1" customWidth="1"/>
    <col min="4342" max="4577" width="9.140625" style="160"/>
    <col min="4578" max="4578" width="68.42578125" style="160" customWidth="1"/>
    <col min="4579" max="4579" width="17.140625" style="160" customWidth="1"/>
    <col min="4580" max="4582" width="14.42578125" style="160" customWidth="1"/>
    <col min="4583" max="4583" width="12.5703125" style="160" bestFit="1" customWidth="1"/>
    <col min="4584" max="4584" width="12.5703125" style="160" customWidth="1"/>
    <col min="4585" max="4585" width="11.140625" style="160" bestFit="1" customWidth="1"/>
    <col min="4586" max="4586" width="9.140625" style="160"/>
    <col min="4587" max="4587" width="9.140625" style="160" customWidth="1"/>
    <col min="4588" max="4588" width="28.140625" style="160" customWidth="1"/>
    <col min="4589" max="4589" width="14.7109375" style="160" customWidth="1"/>
    <col min="4590" max="4590" width="12" style="160" bestFit="1" customWidth="1"/>
    <col min="4591" max="4591" width="13.140625" style="160" customWidth="1"/>
    <col min="4592" max="4595" width="9.140625" style="160"/>
    <col min="4596" max="4597" width="12" style="160" bestFit="1" customWidth="1"/>
    <col min="4598" max="4833" width="9.140625" style="160"/>
    <col min="4834" max="4834" width="68.42578125" style="160" customWidth="1"/>
    <col min="4835" max="4835" width="17.140625" style="160" customWidth="1"/>
    <col min="4836" max="4838" width="14.42578125" style="160" customWidth="1"/>
    <col min="4839" max="4839" width="12.5703125" style="160" bestFit="1" customWidth="1"/>
    <col min="4840" max="4840" width="12.5703125" style="160" customWidth="1"/>
    <col min="4841" max="4841" width="11.140625" style="160" bestFit="1" customWidth="1"/>
    <col min="4842" max="4842" width="9.140625" style="160"/>
    <col min="4843" max="4843" width="9.140625" style="160" customWidth="1"/>
    <col min="4844" max="4844" width="28.140625" style="160" customWidth="1"/>
    <col min="4845" max="4845" width="14.7109375" style="160" customWidth="1"/>
    <col min="4846" max="4846" width="12" style="160" bestFit="1" customWidth="1"/>
    <col min="4847" max="4847" width="13.140625" style="160" customWidth="1"/>
    <col min="4848" max="4851" width="9.140625" style="160"/>
    <col min="4852" max="4853" width="12" style="160" bestFit="1" customWidth="1"/>
    <col min="4854" max="5089" width="9.140625" style="160"/>
    <col min="5090" max="5090" width="68.42578125" style="160" customWidth="1"/>
    <col min="5091" max="5091" width="17.140625" style="160" customWidth="1"/>
    <col min="5092" max="5094" width="14.42578125" style="160" customWidth="1"/>
    <col min="5095" max="5095" width="12.5703125" style="160" bestFit="1" customWidth="1"/>
    <col min="5096" max="5096" width="12.5703125" style="160" customWidth="1"/>
    <col min="5097" max="5097" width="11.140625" style="160" bestFit="1" customWidth="1"/>
    <col min="5098" max="5098" width="9.140625" style="160"/>
    <col min="5099" max="5099" width="9.140625" style="160" customWidth="1"/>
    <col min="5100" max="5100" width="28.140625" style="160" customWidth="1"/>
    <col min="5101" max="5101" width="14.7109375" style="160" customWidth="1"/>
    <col min="5102" max="5102" width="12" style="160" bestFit="1" customWidth="1"/>
    <col min="5103" max="5103" width="13.140625" style="160" customWidth="1"/>
    <col min="5104" max="5107" width="9.140625" style="160"/>
    <col min="5108" max="5109" width="12" style="160" bestFit="1" customWidth="1"/>
    <col min="5110" max="5345" width="9.140625" style="160"/>
    <col min="5346" max="5346" width="68.42578125" style="160" customWidth="1"/>
    <col min="5347" max="5347" width="17.140625" style="160" customWidth="1"/>
    <col min="5348" max="5350" width="14.42578125" style="160" customWidth="1"/>
    <col min="5351" max="5351" width="12.5703125" style="160" bestFit="1" customWidth="1"/>
    <col min="5352" max="5352" width="12.5703125" style="160" customWidth="1"/>
    <col min="5353" max="5353" width="11.140625" style="160" bestFit="1" customWidth="1"/>
    <col min="5354" max="5354" width="9.140625" style="160"/>
    <col min="5355" max="5355" width="9.140625" style="160" customWidth="1"/>
    <col min="5356" max="5356" width="28.140625" style="160" customWidth="1"/>
    <col min="5357" max="5357" width="14.7109375" style="160" customWidth="1"/>
    <col min="5358" max="5358" width="12" style="160" bestFit="1" customWidth="1"/>
    <col min="5359" max="5359" width="13.140625" style="160" customWidth="1"/>
    <col min="5360" max="5363" width="9.140625" style="160"/>
    <col min="5364" max="5365" width="12" style="160" bestFit="1" customWidth="1"/>
    <col min="5366" max="5601" width="9.140625" style="160"/>
    <col min="5602" max="5602" width="68.42578125" style="160" customWidth="1"/>
    <col min="5603" max="5603" width="17.140625" style="160" customWidth="1"/>
    <col min="5604" max="5606" width="14.42578125" style="160" customWidth="1"/>
    <col min="5607" max="5607" width="12.5703125" style="160" bestFit="1" customWidth="1"/>
    <col min="5608" max="5608" width="12.5703125" style="160" customWidth="1"/>
    <col min="5609" max="5609" width="11.140625" style="160" bestFit="1" customWidth="1"/>
    <col min="5610" max="5610" width="9.140625" style="160"/>
    <col min="5611" max="5611" width="9.140625" style="160" customWidth="1"/>
    <col min="5612" max="5612" width="28.140625" style="160" customWidth="1"/>
    <col min="5613" max="5613" width="14.7109375" style="160" customWidth="1"/>
    <col min="5614" max="5614" width="12" style="160" bestFit="1" customWidth="1"/>
    <col min="5615" max="5615" width="13.140625" style="160" customWidth="1"/>
    <col min="5616" max="5619" width="9.140625" style="160"/>
    <col min="5620" max="5621" width="12" style="160" bestFit="1" customWidth="1"/>
    <col min="5622" max="5857" width="9.140625" style="160"/>
    <col min="5858" max="5858" width="68.42578125" style="160" customWidth="1"/>
    <col min="5859" max="5859" width="17.140625" style="160" customWidth="1"/>
    <col min="5860" max="5862" width="14.42578125" style="160" customWidth="1"/>
    <col min="5863" max="5863" width="12.5703125" style="160" bestFit="1" customWidth="1"/>
    <col min="5864" max="5864" width="12.5703125" style="160" customWidth="1"/>
    <col min="5865" max="5865" width="11.140625" style="160" bestFit="1" customWidth="1"/>
    <col min="5866" max="5866" width="9.140625" style="160"/>
    <col min="5867" max="5867" width="9.140625" style="160" customWidth="1"/>
    <col min="5868" max="5868" width="28.140625" style="160" customWidth="1"/>
    <col min="5869" max="5869" width="14.7109375" style="160" customWidth="1"/>
    <col min="5870" max="5870" width="12" style="160" bestFit="1" customWidth="1"/>
    <col min="5871" max="5871" width="13.140625" style="160" customWidth="1"/>
    <col min="5872" max="5875" width="9.140625" style="160"/>
    <col min="5876" max="5877" width="12" style="160" bestFit="1" customWidth="1"/>
    <col min="5878" max="6113" width="9.140625" style="160"/>
    <col min="6114" max="6114" width="68.42578125" style="160" customWidth="1"/>
    <col min="6115" max="6115" width="17.140625" style="160" customWidth="1"/>
    <col min="6116" max="6118" width="14.42578125" style="160" customWidth="1"/>
    <col min="6119" max="6119" width="12.5703125" style="160" bestFit="1" customWidth="1"/>
    <col min="6120" max="6120" width="12.5703125" style="160" customWidth="1"/>
    <col min="6121" max="6121" width="11.140625" style="160" bestFit="1" customWidth="1"/>
    <col min="6122" max="6122" width="9.140625" style="160"/>
    <col min="6123" max="6123" width="9.140625" style="160" customWidth="1"/>
    <col min="6124" max="6124" width="28.140625" style="160" customWidth="1"/>
    <col min="6125" max="6125" width="14.7109375" style="160" customWidth="1"/>
    <col min="6126" max="6126" width="12" style="160" bestFit="1" customWidth="1"/>
    <col min="6127" max="6127" width="13.140625" style="160" customWidth="1"/>
    <col min="6128" max="6131" width="9.140625" style="160"/>
    <col min="6132" max="6133" width="12" style="160" bestFit="1" customWidth="1"/>
    <col min="6134" max="6369" width="9.140625" style="160"/>
    <col min="6370" max="6370" width="68.42578125" style="160" customWidth="1"/>
    <col min="6371" max="6371" width="17.140625" style="160" customWidth="1"/>
    <col min="6372" max="6374" width="14.42578125" style="160" customWidth="1"/>
    <col min="6375" max="6375" width="12.5703125" style="160" bestFit="1" customWidth="1"/>
    <col min="6376" max="6376" width="12.5703125" style="160" customWidth="1"/>
    <col min="6377" max="6377" width="11.140625" style="160" bestFit="1" customWidth="1"/>
    <col min="6378" max="6378" width="9.140625" style="160"/>
    <col min="6379" max="6379" width="9.140625" style="160" customWidth="1"/>
    <col min="6380" max="6380" width="28.140625" style="160" customWidth="1"/>
    <col min="6381" max="6381" width="14.7109375" style="160" customWidth="1"/>
    <col min="6382" max="6382" width="12" style="160" bestFit="1" customWidth="1"/>
    <col min="6383" max="6383" width="13.140625" style="160" customWidth="1"/>
    <col min="6384" max="6387" width="9.140625" style="160"/>
    <col min="6388" max="6389" width="12" style="160" bestFit="1" customWidth="1"/>
    <col min="6390" max="6625" width="9.140625" style="160"/>
    <col min="6626" max="6626" width="68.42578125" style="160" customWidth="1"/>
    <col min="6627" max="6627" width="17.140625" style="160" customWidth="1"/>
    <col min="6628" max="6630" width="14.42578125" style="160" customWidth="1"/>
    <col min="6631" max="6631" width="12.5703125" style="160" bestFit="1" customWidth="1"/>
    <col min="6632" max="6632" width="12.5703125" style="160" customWidth="1"/>
    <col min="6633" max="6633" width="11.140625" style="160" bestFit="1" customWidth="1"/>
    <col min="6634" max="6634" width="9.140625" style="160"/>
    <col min="6635" max="6635" width="9.140625" style="160" customWidth="1"/>
    <col min="6636" max="6636" width="28.140625" style="160" customWidth="1"/>
    <col min="6637" max="6637" width="14.7109375" style="160" customWidth="1"/>
    <col min="6638" max="6638" width="12" style="160" bestFit="1" customWidth="1"/>
    <col min="6639" max="6639" width="13.140625" style="160" customWidth="1"/>
    <col min="6640" max="6643" width="9.140625" style="160"/>
    <col min="6644" max="6645" width="12" style="160" bestFit="1" customWidth="1"/>
    <col min="6646" max="6881" width="9.140625" style="160"/>
    <col min="6882" max="6882" width="68.42578125" style="160" customWidth="1"/>
    <col min="6883" max="6883" width="17.140625" style="160" customWidth="1"/>
    <col min="6884" max="6886" width="14.42578125" style="160" customWidth="1"/>
    <col min="6887" max="6887" width="12.5703125" style="160" bestFit="1" customWidth="1"/>
    <col min="6888" max="6888" width="12.5703125" style="160" customWidth="1"/>
    <col min="6889" max="6889" width="11.140625" style="160" bestFit="1" customWidth="1"/>
    <col min="6890" max="6890" width="9.140625" style="160"/>
    <col min="6891" max="6891" width="9.140625" style="160" customWidth="1"/>
    <col min="6892" max="6892" width="28.140625" style="160" customWidth="1"/>
    <col min="6893" max="6893" width="14.7109375" style="160" customWidth="1"/>
    <col min="6894" max="6894" width="12" style="160" bestFit="1" customWidth="1"/>
    <col min="6895" max="6895" width="13.140625" style="160" customWidth="1"/>
    <col min="6896" max="6899" width="9.140625" style="160"/>
    <col min="6900" max="6901" width="12" style="160" bestFit="1" customWidth="1"/>
    <col min="6902" max="7137" width="9.140625" style="160"/>
    <col min="7138" max="7138" width="68.42578125" style="160" customWidth="1"/>
    <col min="7139" max="7139" width="17.140625" style="160" customWidth="1"/>
    <col min="7140" max="7142" width="14.42578125" style="160" customWidth="1"/>
    <col min="7143" max="7143" width="12.5703125" style="160" bestFit="1" customWidth="1"/>
    <col min="7144" max="7144" width="12.5703125" style="160" customWidth="1"/>
    <col min="7145" max="7145" width="11.140625" style="160" bestFit="1" customWidth="1"/>
    <col min="7146" max="7146" width="9.140625" style="160"/>
    <col min="7147" max="7147" width="9.140625" style="160" customWidth="1"/>
    <col min="7148" max="7148" width="28.140625" style="160" customWidth="1"/>
    <col min="7149" max="7149" width="14.7109375" style="160" customWidth="1"/>
    <col min="7150" max="7150" width="12" style="160" bestFit="1" customWidth="1"/>
    <col min="7151" max="7151" width="13.140625" style="160" customWidth="1"/>
    <col min="7152" max="7155" width="9.140625" style="160"/>
    <col min="7156" max="7157" width="12" style="160" bestFit="1" customWidth="1"/>
    <col min="7158" max="7393" width="9.140625" style="160"/>
    <col min="7394" max="7394" width="68.42578125" style="160" customWidth="1"/>
    <col min="7395" max="7395" width="17.140625" style="160" customWidth="1"/>
    <col min="7396" max="7398" width="14.42578125" style="160" customWidth="1"/>
    <col min="7399" max="7399" width="12.5703125" style="160" bestFit="1" customWidth="1"/>
    <col min="7400" max="7400" width="12.5703125" style="160" customWidth="1"/>
    <col min="7401" max="7401" width="11.140625" style="160" bestFit="1" customWidth="1"/>
    <col min="7402" max="7402" width="9.140625" style="160"/>
    <col min="7403" max="7403" width="9.140625" style="160" customWidth="1"/>
    <col min="7404" max="7404" width="28.140625" style="160" customWidth="1"/>
    <col min="7405" max="7405" width="14.7109375" style="160" customWidth="1"/>
    <col min="7406" max="7406" width="12" style="160" bestFit="1" customWidth="1"/>
    <col min="7407" max="7407" width="13.140625" style="160" customWidth="1"/>
    <col min="7408" max="7411" width="9.140625" style="160"/>
    <col min="7412" max="7413" width="12" style="160" bestFit="1" customWidth="1"/>
    <col min="7414" max="7649" width="9.140625" style="160"/>
    <col min="7650" max="7650" width="68.42578125" style="160" customWidth="1"/>
    <col min="7651" max="7651" width="17.140625" style="160" customWidth="1"/>
    <col min="7652" max="7654" width="14.42578125" style="160" customWidth="1"/>
    <col min="7655" max="7655" width="12.5703125" style="160" bestFit="1" customWidth="1"/>
    <col min="7656" max="7656" width="12.5703125" style="160" customWidth="1"/>
    <col min="7657" max="7657" width="11.140625" style="160" bestFit="1" customWidth="1"/>
    <col min="7658" max="7658" width="9.140625" style="160"/>
    <col min="7659" max="7659" width="9.140625" style="160" customWidth="1"/>
    <col min="7660" max="7660" width="28.140625" style="160" customWidth="1"/>
    <col min="7661" max="7661" width="14.7109375" style="160" customWidth="1"/>
    <col min="7662" max="7662" width="12" style="160" bestFit="1" customWidth="1"/>
    <col min="7663" max="7663" width="13.140625" style="160" customWidth="1"/>
    <col min="7664" max="7667" width="9.140625" style="160"/>
    <col min="7668" max="7669" width="12" style="160" bestFit="1" customWidth="1"/>
    <col min="7670" max="7905" width="9.140625" style="160"/>
    <col min="7906" max="7906" width="68.42578125" style="160" customWidth="1"/>
    <col min="7907" max="7907" width="17.140625" style="160" customWidth="1"/>
    <col min="7908" max="7910" width="14.42578125" style="160" customWidth="1"/>
    <col min="7911" max="7911" width="12.5703125" style="160" bestFit="1" customWidth="1"/>
    <col min="7912" max="7912" width="12.5703125" style="160" customWidth="1"/>
    <col min="7913" max="7913" width="11.140625" style="160" bestFit="1" customWidth="1"/>
    <col min="7914" max="7914" width="9.140625" style="160"/>
    <col min="7915" max="7915" width="9.140625" style="160" customWidth="1"/>
    <col min="7916" max="7916" width="28.140625" style="160" customWidth="1"/>
    <col min="7917" max="7917" width="14.7109375" style="160" customWidth="1"/>
    <col min="7918" max="7918" width="12" style="160" bestFit="1" customWidth="1"/>
    <col min="7919" max="7919" width="13.140625" style="160" customWidth="1"/>
    <col min="7920" max="7923" width="9.140625" style="160"/>
    <col min="7924" max="7925" width="12" style="160" bestFit="1" customWidth="1"/>
    <col min="7926" max="8161" width="9.140625" style="160"/>
    <col min="8162" max="8162" width="68.42578125" style="160" customWidth="1"/>
    <col min="8163" max="8163" width="17.140625" style="160" customWidth="1"/>
    <col min="8164" max="8166" width="14.42578125" style="160" customWidth="1"/>
    <col min="8167" max="8167" width="12.5703125" style="160" bestFit="1" customWidth="1"/>
    <col min="8168" max="8168" width="12.5703125" style="160" customWidth="1"/>
    <col min="8169" max="8169" width="11.140625" style="160" bestFit="1" customWidth="1"/>
    <col min="8170" max="8170" width="9.140625" style="160"/>
    <col min="8171" max="8171" width="9.140625" style="160" customWidth="1"/>
    <col min="8172" max="8172" width="28.140625" style="160" customWidth="1"/>
    <col min="8173" max="8173" width="14.7109375" style="160" customWidth="1"/>
    <col min="8174" max="8174" width="12" style="160" bestFit="1" customWidth="1"/>
    <col min="8175" max="8175" width="13.140625" style="160" customWidth="1"/>
    <col min="8176" max="8179" width="9.140625" style="160"/>
    <col min="8180" max="8181" width="12" style="160" bestFit="1" customWidth="1"/>
    <col min="8182" max="8417" width="9.140625" style="160"/>
    <col min="8418" max="8418" width="68.42578125" style="160" customWidth="1"/>
    <col min="8419" max="8419" width="17.140625" style="160" customWidth="1"/>
    <col min="8420" max="8422" width="14.42578125" style="160" customWidth="1"/>
    <col min="8423" max="8423" width="12.5703125" style="160" bestFit="1" customWidth="1"/>
    <col min="8424" max="8424" width="12.5703125" style="160" customWidth="1"/>
    <col min="8425" max="8425" width="11.140625" style="160" bestFit="1" customWidth="1"/>
    <col min="8426" max="8426" width="9.140625" style="160"/>
    <col min="8427" max="8427" width="9.140625" style="160" customWidth="1"/>
    <col min="8428" max="8428" width="28.140625" style="160" customWidth="1"/>
    <col min="8429" max="8429" width="14.7109375" style="160" customWidth="1"/>
    <col min="8430" max="8430" width="12" style="160" bestFit="1" customWidth="1"/>
    <col min="8431" max="8431" width="13.140625" style="160" customWidth="1"/>
    <col min="8432" max="8435" width="9.140625" style="160"/>
    <col min="8436" max="8437" width="12" style="160" bestFit="1" customWidth="1"/>
    <col min="8438" max="8673" width="9.140625" style="160"/>
    <col min="8674" max="8674" width="68.42578125" style="160" customWidth="1"/>
    <col min="8675" max="8675" width="17.140625" style="160" customWidth="1"/>
    <col min="8676" max="8678" width="14.42578125" style="160" customWidth="1"/>
    <col min="8679" max="8679" width="12.5703125" style="160" bestFit="1" customWidth="1"/>
    <col min="8680" max="8680" width="12.5703125" style="160" customWidth="1"/>
    <col min="8681" max="8681" width="11.140625" style="160" bestFit="1" customWidth="1"/>
    <col min="8682" max="8682" width="9.140625" style="160"/>
    <col min="8683" max="8683" width="9.140625" style="160" customWidth="1"/>
    <col min="8684" max="8684" width="28.140625" style="160" customWidth="1"/>
    <col min="8685" max="8685" width="14.7109375" style="160" customWidth="1"/>
    <col min="8686" max="8686" width="12" style="160" bestFit="1" customWidth="1"/>
    <col min="8687" max="8687" width="13.140625" style="160" customWidth="1"/>
    <col min="8688" max="8691" width="9.140625" style="160"/>
    <col min="8692" max="8693" width="12" style="160" bestFit="1" customWidth="1"/>
    <col min="8694" max="8929" width="9.140625" style="160"/>
    <col min="8930" max="8930" width="68.42578125" style="160" customWidth="1"/>
    <col min="8931" max="8931" width="17.140625" style="160" customWidth="1"/>
    <col min="8932" max="8934" width="14.42578125" style="160" customWidth="1"/>
    <col min="8935" max="8935" width="12.5703125" style="160" bestFit="1" customWidth="1"/>
    <col min="8936" max="8936" width="12.5703125" style="160" customWidth="1"/>
    <col min="8937" max="8937" width="11.140625" style="160" bestFit="1" customWidth="1"/>
    <col min="8938" max="8938" width="9.140625" style="160"/>
    <col min="8939" max="8939" width="9.140625" style="160" customWidth="1"/>
    <col min="8940" max="8940" width="28.140625" style="160" customWidth="1"/>
    <col min="8941" max="8941" width="14.7109375" style="160" customWidth="1"/>
    <col min="8942" max="8942" width="12" style="160" bestFit="1" customWidth="1"/>
    <col min="8943" max="8943" width="13.140625" style="160" customWidth="1"/>
    <col min="8944" max="8947" width="9.140625" style="160"/>
    <col min="8948" max="8949" width="12" style="160" bestFit="1" customWidth="1"/>
    <col min="8950" max="9185" width="9.140625" style="160"/>
    <col min="9186" max="9186" width="68.42578125" style="160" customWidth="1"/>
    <col min="9187" max="9187" width="17.140625" style="160" customWidth="1"/>
    <col min="9188" max="9190" width="14.42578125" style="160" customWidth="1"/>
    <col min="9191" max="9191" width="12.5703125" style="160" bestFit="1" customWidth="1"/>
    <col min="9192" max="9192" width="12.5703125" style="160" customWidth="1"/>
    <col min="9193" max="9193" width="11.140625" style="160" bestFit="1" customWidth="1"/>
    <col min="9194" max="9194" width="9.140625" style="160"/>
    <col min="9195" max="9195" width="9.140625" style="160" customWidth="1"/>
    <col min="9196" max="9196" width="28.140625" style="160" customWidth="1"/>
    <col min="9197" max="9197" width="14.7109375" style="160" customWidth="1"/>
    <col min="9198" max="9198" width="12" style="160" bestFit="1" customWidth="1"/>
    <col min="9199" max="9199" width="13.140625" style="160" customWidth="1"/>
    <col min="9200" max="9203" width="9.140625" style="160"/>
    <col min="9204" max="9205" width="12" style="160" bestFit="1" customWidth="1"/>
    <col min="9206" max="9441" width="9.140625" style="160"/>
    <col min="9442" max="9442" width="68.42578125" style="160" customWidth="1"/>
    <col min="9443" max="9443" width="17.140625" style="160" customWidth="1"/>
    <col min="9444" max="9446" width="14.42578125" style="160" customWidth="1"/>
    <col min="9447" max="9447" width="12.5703125" style="160" bestFit="1" customWidth="1"/>
    <col min="9448" max="9448" width="12.5703125" style="160" customWidth="1"/>
    <col min="9449" max="9449" width="11.140625" style="160" bestFit="1" customWidth="1"/>
    <col min="9450" max="9450" width="9.140625" style="160"/>
    <col min="9451" max="9451" width="9.140625" style="160" customWidth="1"/>
    <col min="9452" max="9452" width="28.140625" style="160" customWidth="1"/>
    <col min="9453" max="9453" width="14.7109375" style="160" customWidth="1"/>
    <col min="9454" max="9454" width="12" style="160" bestFit="1" customWidth="1"/>
    <col min="9455" max="9455" width="13.140625" style="160" customWidth="1"/>
    <col min="9456" max="9459" width="9.140625" style="160"/>
    <col min="9460" max="9461" width="12" style="160" bestFit="1" customWidth="1"/>
    <col min="9462" max="9697" width="9.140625" style="160"/>
    <col min="9698" max="9698" width="68.42578125" style="160" customWidth="1"/>
    <col min="9699" max="9699" width="17.140625" style="160" customWidth="1"/>
    <col min="9700" max="9702" width="14.42578125" style="160" customWidth="1"/>
    <col min="9703" max="9703" width="12.5703125" style="160" bestFit="1" customWidth="1"/>
    <col min="9704" max="9704" width="12.5703125" style="160" customWidth="1"/>
    <col min="9705" max="9705" width="11.140625" style="160" bestFit="1" customWidth="1"/>
    <col min="9706" max="9706" width="9.140625" style="160"/>
    <col min="9707" max="9707" width="9.140625" style="160" customWidth="1"/>
    <col min="9708" max="9708" width="28.140625" style="160" customWidth="1"/>
    <col min="9709" max="9709" width="14.7109375" style="160" customWidth="1"/>
    <col min="9710" max="9710" width="12" style="160" bestFit="1" customWidth="1"/>
    <col min="9711" max="9711" width="13.140625" style="160" customWidth="1"/>
    <col min="9712" max="9715" width="9.140625" style="160"/>
    <col min="9716" max="9717" width="12" style="160" bestFit="1" customWidth="1"/>
    <col min="9718" max="9953" width="9.140625" style="160"/>
    <col min="9954" max="9954" width="68.42578125" style="160" customWidth="1"/>
    <col min="9955" max="9955" width="17.140625" style="160" customWidth="1"/>
    <col min="9956" max="9958" width="14.42578125" style="160" customWidth="1"/>
    <col min="9959" max="9959" width="12.5703125" style="160" bestFit="1" customWidth="1"/>
    <col min="9960" max="9960" width="12.5703125" style="160" customWidth="1"/>
    <col min="9961" max="9961" width="11.140625" style="160" bestFit="1" customWidth="1"/>
    <col min="9962" max="9962" width="9.140625" style="160"/>
    <col min="9963" max="9963" width="9.140625" style="160" customWidth="1"/>
    <col min="9964" max="9964" width="28.140625" style="160" customWidth="1"/>
    <col min="9965" max="9965" width="14.7109375" style="160" customWidth="1"/>
    <col min="9966" max="9966" width="12" style="160" bestFit="1" customWidth="1"/>
    <col min="9967" max="9967" width="13.140625" style="160" customWidth="1"/>
    <col min="9968" max="9971" width="9.140625" style="160"/>
    <col min="9972" max="9973" width="12" style="160" bestFit="1" customWidth="1"/>
    <col min="9974" max="10209" width="9.140625" style="160"/>
    <col min="10210" max="10210" width="68.42578125" style="160" customWidth="1"/>
    <col min="10211" max="10211" width="17.140625" style="160" customWidth="1"/>
    <col min="10212" max="10214" width="14.42578125" style="160" customWidth="1"/>
    <col min="10215" max="10215" width="12.5703125" style="160" bestFit="1" customWidth="1"/>
    <col min="10216" max="10216" width="12.5703125" style="160" customWidth="1"/>
    <col min="10217" max="10217" width="11.140625" style="160" bestFit="1" customWidth="1"/>
    <col min="10218" max="10218" width="9.140625" style="160"/>
    <col min="10219" max="10219" width="9.140625" style="160" customWidth="1"/>
    <col min="10220" max="10220" width="28.140625" style="160" customWidth="1"/>
    <col min="10221" max="10221" width="14.7109375" style="160" customWidth="1"/>
    <col min="10222" max="10222" width="12" style="160" bestFit="1" customWidth="1"/>
    <col min="10223" max="10223" width="13.140625" style="160" customWidth="1"/>
    <col min="10224" max="10227" width="9.140625" style="160"/>
    <col min="10228" max="10229" width="12" style="160" bestFit="1" customWidth="1"/>
    <col min="10230" max="10465" width="9.140625" style="160"/>
    <col min="10466" max="10466" width="68.42578125" style="160" customWidth="1"/>
    <col min="10467" max="10467" width="17.140625" style="160" customWidth="1"/>
    <col min="10468" max="10470" width="14.42578125" style="160" customWidth="1"/>
    <col min="10471" max="10471" width="12.5703125" style="160" bestFit="1" customWidth="1"/>
    <col min="10472" max="10472" width="12.5703125" style="160" customWidth="1"/>
    <col min="10473" max="10473" width="11.140625" style="160" bestFit="1" customWidth="1"/>
    <col min="10474" max="10474" width="9.140625" style="160"/>
    <col min="10475" max="10475" width="9.140625" style="160" customWidth="1"/>
    <col min="10476" max="10476" width="28.140625" style="160" customWidth="1"/>
    <col min="10477" max="10477" width="14.7109375" style="160" customWidth="1"/>
    <col min="10478" max="10478" width="12" style="160" bestFit="1" customWidth="1"/>
    <col min="10479" max="10479" width="13.140625" style="160" customWidth="1"/>
    <col min="10480" max="10483" width="9.140625" style="160"/>
    <col min="10484" max="10485" width="12" style="160" bestFit="1" customWidth="1"/>
    <col min="10486" max="10721" width="9.140625" style="160"/>
    <col min="10722" max="10722" width="68.42578125" style="160" customWidth="1"/>
    <col min="10723" max="10723" width="17.140625" style="160" customWidth="1"/>
    <col min="10724" max="10726" width="14.42578125" style="160" customWidth="1"/>
    <col min="10727" max="10727" width="12.5703125" style="160" bestFit="1" customWidth="1"/>
    <col min="10728" max="10728" width="12.5703125" style="160" customWidth="1"/>
    <col min="10729" max="10729" width="11.140625" style="160" bestFit="1" customWidth="1"/>
    <col min="10730" max="10730" width="9.140625" style="160"/>
    <col min="10731" max="10731" width="9.140625" style="160" customWidth="1"/>
    <col min="10732" max="10732" width="28.140625" style="160" customWidth="1"/>
    <col min="10733" max="10733" width="14.7109375" style="160" customWidth="1"/>
    <col min="10734" max="10734" width="12" style="160" bestFit="1" customWidth="1"/>
    <col min="10735" max="10735" width="13.140625" style="160" customWidth="1"/>
    <col min="10736" max="10739" width="9.140625" style="160"/>
    <col min="10740" max="10741" width="12" style="160" bestFit="1" customWidth="1"/>
    <col min="10742" max="10977" width="9.140625" style="160"/>
    <col min="10978" max="10978" width="68.42578125" style="160" customWidth="1"/>
    <col min="10979" max="10979" width="17.140625" style="160" customWidth="1"/>
    <col min="10980" max="10982" width="14.42578125" style="160" customWidth="1"/>
    <col min="10983" max="10983" width="12.5703125" style="160" bestFit="1" customWidth="1"/>
    <col min="10984" max="10984" width="12.5703125" style="160" customWidth="1"/>
    <col min="10985" max="10985" width="11.140625" style="160" bestFit="1" customWidth="1"/>
    <col min="10986" max="10986" width="9.140625" style="160"/>
    <col min="10987" max="10987" width="9.140625" style="160" customWidth="1"/>
    <col min="10988" max="10988" width="28.140625" style="160" customWidth="1"/>
    <col min="10989" max="10989" width="14.7109375" style="160" customWidth="1"/>
    <col min="10990" max="10990" width="12" style="160" bestFit="1" customWidth="1"/>
    <col min="10991" max="10991" width="13.140625" style="160" customWidth="1"/>
    <col min="10992" max="10995" width="9.140625" style="160"/>
    <col min="10996" max="10997" width="12" style="160" bestFit="1" customWidth="1"/>
    <col min="10998" max="11233" width="9.140625" style="160"/>
    <col min="11234" max="11234" width="68.42578125" style="160" customWidth="1"/>
    <col min="11235" max="11235" width="17.140625" style="160" customWidth="1"/>
    <col min="11236" max="11238" width="14.42578125" style="160" customWidth="1"/>
    <col min="11239" max="11239" width="12.5703125" style="160" bestFit="1" customWidth="1"/>
    <col min="11240" max="11240" width="12.5703125" style="160" customWidth="1"/>
    <col min="11241" max="11241" width="11.140625" style="160" bestFit="1" customWidth="1"/>
    <col min="11242" max="11242" width="9.140625" style="160"/>
    <col min="11243" max="11243" width="9.140625" style="160" customWidth="1"/>
    <col min="11244" max="11244" width="28.140625" style="160" customWidth="1"/>
    <col min="11245" max="11245" width="14.7109375" style="160" customWidth="1"/>
    <col min="11246" max="11246" width="12" style="160" bestFit="1" customWidth="1"/>
    <col min="11247" max="11247" width="13.140625" style="160" customWidth="1"/>
    <col min="11248" max="11251" width="9.140625" style="160"/>
    <col min="11252" max="11253" width="12" style="160" bestFit="1" customWidth="1"/>
    <col min="11254" max="11489" width="9.140625" style="160"/>
    <col min="11490" max="11490" width="68.42578125" style="160" customWidth="1"/>
    <col min="11491" max="11491" width="17.140625" style="160" customWidth="1"/>
    <col min="11492" max="11494" width="14.42578125" style="160" customWidth="1"/>
    <col min="11495" max="11495" width="12.5703125" style="160" bestFit="1" customWidth="1"/>
    <col min="11496" max="11496" width="12.5703125" style="160" customWidth="1"/>
    <col min="11497" max="11497" width="11.140625" style="160" bestFit="1" customWidth="1"/>
    <col min="11498" max="11498" width="9.140625" style="160"/>
    <col min="11499" max="11499" width="9.140625" style="160" customWidth="1"/>
    <col min="11500" max="11500" width="28.140625" style="160" customWidth="1"/>
    <col min="11501" max="11501" width="14.7109375" style="160" customWidth="1"/>
    <col min="11502" max="11502" width="12" style="160" bestFit="1" customWidth="1"/>
    <col min="11503" max="11503" width="13.140625" style="160" customWidth="1"/>
    <col min="11504" max="11507" width="9.140625" style="160"/>
    <col min="11508" max="11509" width="12" style="160" bestFit="1" customWidth="1"/>
    <col min="11510" max="11745" width="9.140625" style="160"/>
    <col min="11746" max="11746" width="68.42578125" style="160" customWidth="1"/>
    <col min="11747" max="11747" width="17.140625" style="160" customWidth="1"/>
    <col min="11748" max="11750" width="14.42578125" style="160" customWidth="1"/>
    <col min="11751" max="11751" width="12.5703125" style="160" bestFit="1" customWidth="1"/>
    <col min="11752" max="11752" width="12.5703125" style="160" customWidth="1"/>
    <col min="11753" max="11753" width="11.140625" style="160" bestFit="1" customWidth="1"/>
    <col min="11754" max="11754" width="9.140625" style="160"/>
    <col min="11755" max="11755" width="9.140625" style="160" customWidth="1"/>
    <col min="11756" max="11756" width="28.140625" style="160" customWidth="1"/>
    <col min="11757" max="11757" width="14.7109375" style="160" customWidth="1"/>
    <col min="11758" max="11758" width="12" style="160" bestFit="1" customWidth="1"/>
    <col min="11759" max="11759" width="13.140625" style="160" customWidth="1"/>
    <col min="11760" max="11763" width="9.140625" style="160"/>
    <col min="11764" max="11765" width="12" style="160" bestFit="1" customWidth="1"/>
    <col min="11766" max="12001" width="9.140625" style="160"/>
    <col min="12002" max="12002" width="68.42578125" style="160" customWidth="1"/>
    <col min="12003" max="12003" width="17.140625" style="160" customWidth="1"/>
    <col min="12004" max="12006" width="14.42578125" style="160" customWidth="1"/>
    <col min="12007" max="12007" width="12.5703125" style="160" bestFit="1" customWidth="1"/>
    <col min="12008" max="12008" width="12.5703125" style="160" customWidth="1"/>
    <col min="12009" max="12009" width="11.140625" style="160" bestFit="1" customWidth="1"/>
    <col min="12010" max="12010" width="9.140625" style="160"/>
    <col min="12011" max="12011" width="9.140625" style="160" customWidth="1"/>
    <col min="12012" max="12012" width="28.140625" style="160" customWidth="1"/>
    <col min="12013" max="12013" width="14.7109375" style="160" customWidth="1"/>
    <col min="12014" max="12014" width="12" style="160" bestFit="1" customWidth="1"/>
    <col min="12015" max="12015" width="13.140625" style="160" customWidth="1"/>
    <col min="12016" max="12019" width="9.140625" style="160"/>
    <col min="12020" max="12021" width="12" style="160" bestFit="1" customWidth="1"/>
    <col min="12022" max="12257" width="9.140625" style="160"/>
    <col min="12258" max="12258" width="68.42578125" style="160" customWidth="1"/>
    <col min="12259" max="12259" width="17.140625" style="160" customWidth="1"/>
    <col min="12260" max="12262" width="14.42578125" style="160" customWidth="1"/>
    <col min="12263" max="12263" width="12.5703125" style="160" bestFit="1" customWidth="1"/>
    <col min="12264" max="12264" width="12.5703125" style="160" customWidth="1"/>
    <col min="12265" max="12265" width="11.140625" style="160" bestFit="1" customWidth="1"/>
    <col min="12266" max="12266" width="9.140625" style="160"/>
    <col min="12267" max="12267" width="9.140625" style="160" customWidth="1"/>
    <col min="12268" max="12268" width="28.140625" style="160" customWidth="1"/>
    <col min="12269" max="12269" width="14.7109375" style="160" customWidth="1"/>
    <col min="12270" max="12270" width="12" style="160" bestFit="1" customWidth="1"/>
    <col min="12271" max="12271" width="13.140625" style="160" customWidth="1"/>
    <col min="12272" max="12275" width="9.140625" style="160"/>
    <col min="12276" max="12277" width="12" style="160" bestFit="1" customWidth="1"/>
    <col min="12278" max="12513" width="9.140625" style="160"/>
    <col min="12514" max="12514" width="68.42578125" style="160" customWidth="1"/>
    <col min="12515" max="12515" width="17.140625" style="160" customWidth="1"/>
    <col min="12516" max="12518" width="14.42578125" style="160" customWidth="1"/>
    <col min="12519" max="12519" width="12.5703125" style="160" bestFit="1" customWidth="1"/>
    <col min="12520" max="12520" width="12.5703125" style="160" customWidth="1"/>
    <col min="12521" max="12521" width="11.140625" style="160" bestFit="1" customWidth="1"/>
    <col min="12522" max="12522" width="9.140625" style="160"/>
    <col min="12523" max="12523" width="9.140625" style="160" customWidth="1"/>
    <col min="12524" max="12524" width="28.140625" style="160" customWidth="1"/>
    <col min="12525" max="12525" width="14.7109375" style="160" customWidth="1"/>
    <col min="12526" max="12526" width="12" style="160" bestFit="1" customWidth="1"/>
    <col min="12527" max="12527" width="13.140625" style="160" customWidth="1"/>
    <col min="12528" max="12531" width="9.140625" style="160"/>
    <col min="12532" max="12533" width="12" style="160" bestFit="1" customWidth="1"/>
    <col min="12534" max="12769" width="9.140625" style="160"/>
    <col min="12770" max="12770" width="68.42578125" style="160" customWidth="1"/>
    <col min="12771" max="12771" width="17.140625" style="160" customWidth="1"/>
    <col min="12772" max="12774" width="14.42578125" style="160" customWidth="1"/>
    <col min="12775" max="12775" width="12.5703125" style="160" bestFit="1" customWidth="1"/>
    <col min="12776" max="12776" width="12.5703125" style="160" customWidth="1"/>
    <col min="12777" max="12777" width="11.140625" style="160" bestFit="1" customWidth="1"/>
    <col min="12778" max="12778" width="9.140625" style="160"/>
    <col min="12779" max="12779" width="9.140625" style="160" customWidth="1"/>
    <col min="12780" max="12780" width="28.140625" style="160" customWidth="1"/>
    <col min="12781" max="12781" width="14.7109375" style="160" customWidth="1"/>
    <col min="12782" max="12782" width="12" style="160" bestFit="1" customWidth="1"/>
    <col min="12783" max="12783" width="13.140625" style="160" customWidth="1"/>
    <col min="12784" max="12787" width="9.140625" style="160"/>
    <col min="12788" max="12789" width="12" style="160" bestFit="1" customWidth="1"/>
    <col min="12790" max="13025" width="9.140625" style="160"/>
    <col min="13026" max="13026" width="68.42578125" style="160" customWidth="1"/>
    <col min="13027" max="13027" width="17.140625" style="160" customWidth="1"/>
    <col min="13028" max="13030" width="14.42578125" style="160" customWidth="1"/>
    <col min="13031" max="13031" width="12.5703125" style="160" bestFit="1" customWidth="1"/>
    <col min="13032" max="13032" width="12.5703125" style="160" customWidth="1"/>
    <col min="13033" max="13033" width="11.140625" style="160" bestFit="1" customWidth="1"/>
    <col min="13034" max="13034" width="9.140625" style="160"/>
    <col min="13035" max="13035" width="9.140625" style="160" customWidth="1"/>
    <col min="13036" max="13036" width="28.140625" style="160" customWidth="1"/>
    <col min="13037" max="13037" width="14.7109375" style="160" customWidth="1"/>
    <col min="13038" max="13038" width="12" style="160" bestFit="1" customWidth="1"/>
    <col min="13039" max="13039" width="13.140625" style="160" customWidth="1"/>
    <col min="13040" max="13043" width="9.140625" style="160"/>
    <col min="13044" max="13045" width="12" style="160" bestFit="1" customWidth="1"/>
    <col min="13046" max="13281" width="9.140625" style="160"/>
    <col min="13282" max="13282" width="68.42578125" style="160" customWidth="1"/>
    <col min="13283" max="13283" width="17.140625" style="160" customWidth="1"/>
    <col min="13284" max="13286" width="14.42578125" style="160" customWidth="1"/>
    <col min="13287" max="13287" width="12.5703125" style="160" bestFit="1" customWidth="1"/>
    <col min="13288" max="13288" width="12.5703125" style="160" customWidth="1"/>
    <col min="13289" max="13289" width="11.140625" style="160" bestFit="1" customWidth="1"/>
    <col min="13290" max="13290" width="9.140625" style="160"/>
    <col min="13291" max="13291" width="9.140625" style="160" customWidth="1"/>
    <col min="13292" max="13292" width="28.140625" style="160" customWidth="1"/>
    <col min="13293" max="13293" width="14.7109375" style="160" customWidth="1"/>
    <col min="13294" max="13294" width="12" style="160" bestFit="1" customWidth="1"/>
    <col min="13295" max="13295" width="13.140625" style="160" customWidth="1"/>
    <col min="13296" max="13299" width="9.140625" style="160"/>
    <col min="13300" max="13301" width="12" style="160" bestFit="1" customWidth="1"/>
    <col min="13302" max="13537" width="9.140625" style="160"/>
    <col min="13538" max="13538" width="68.42578125" style="160" customWidth="1"/>
    <col min="13539" max="13539" width="17.140625" style="160" customWidth="1"/>
    <col min="13540" max="13542" width="14.42578125" style="160" customWidth="1"/>
    <col min="13543" max="13543" width="12.5703125" style="160" bestFit="1" customWidth="1"/>
    <col min="13544" max="13544" width="12.5703125" style="160" customWidth="1"/>
    <col min="13545" max="13545" width="11.140625" style="160" bestFit="1" customWidth="1"/>
    <col min="13546" max="13546" width="9.140625" style="160"/>
    <col min="13547" max="13547" width="9.140625" style="160" customWidth="1"/>
    <col min="13548" max="13548" width="28.140625" style="160" customWidth="1"/>
    <col min="13549" max="13549" width="14.7109375" style="160" customWidth="1"/>
    <col min="13550" max="13550" width="12" style="160" bestFit="1" customWidth="1"/>
    <col min="13551" max="13551" width="13.140625" style="160" customWidth="1"/>
    <col min="13552" max="13555" width="9.140625" style="160"/>
    <col min="13556" max="13557" width="12" style="160" bestFit="1" customWidth="1"/>
    <col min="13558" max="13793" width="9.140625" style="160"/>
    <col min="13794" max="13794" width="68.42578125" style="160" customWidth="1"/>
    <col min="13795" max="13795" width="17.140625" style="160" customWidth="1"/>
    <col min="13796" max="13798" width="14.42578125" style="160" customWidth="1"/>
    <col min="13799" max="13799" width="12.5703125" style="160" bestFit="1" customWidth="1"/>
    <col min="13800" max="13800" width="12.5703125" style="160" customWidth="1"/>
    <col min="13801" max="13801" width="11.140625" style="160" bestFit="1" customWidth="1"/>
    <col min="13802" max="13802" width="9.140625" style="160"/>
    <col min="13803" max="13803" width="9.140625" style="160" customWidth="1"/>
    <col min="13804" max="13804" width="28.140625" style="160" customWidth="1"/>
    <col min="13805" max="13805" width="14.7109375" style="160" customWidth="1"/>
    <col min="13806" max="13806" width="12" style="160" bestFit="1" customWidth="1"/>
    <col min="13807" max="13807" width="13.140625" style="160" customWidth="1"/>
    <col min="13808" max="13811" width="9.140625" style="160"/>
    <col min="13812" max="13813" width="12" style="160" bestFit="1" customWidth="1"/>
    <col min="13814" max="14049" width="9.140625" style="160"/>
    <col min="14050" max="14050" width="68.42578125" style="160" customWidth="1"/>
    <col min="14051" max="14051" width="17.140625" style="160" customWidth="1"/>
    <col min="14052" max="14054" width="14.42578125" style="160" customWidth="1"/>
    <col min="14055" max="14055" width="12.5703125" style="160" bestFit="1" customWidth="1"/>
    <col min="14056" max="14056" width="12.5703125" style="160" customWidth="1"/>
    <col min="14057" max="14057" width="11.140625" style="160" bestFit="1" customWidth="1"/>
    <col min="14058" max="14058" width="9.140625" style="160"/>
    <col min="14059" max="14059" width="9.140625" style="160" customWidth="1"/>
    <col min="14060" max="14060" width="28.140625" style="160" customWidth="1"/>
    <col min="14061" max="14061" width="14.7109375" style="160" customWidth="1"/>
    <col min="14062" max="14062" width="12" style="160" bestFit="1" customWidth="1"/>
    <col min="14063" max="14063" width="13.140625" style="160" customWidth="1"/>
    <col min="14064" max="14067" width="9.140625" style="160"/>
    <col min="14068" max="14069" width="12" style="160" bestFit="1" customWidth="1"/>
    <col min="14070" max="14305" width="9.140625" style="160"/>
    <col min="14306" max="14306" width="68.42578125" style="160" customWidth="1"/>
    <col min="14307" max="14307" width="17.140625" style="160" customWidth="1"/>
    <col min="14308" max="14310" width="14.42578125" style="160" customWidth="1"/>
    <col min="14311" max="14311" width="12.5703125" style="160" bestFit="1" customWidth="1"/>
    <col min="14312" max="14312" width="12.5703125" style="160" customWidth="1"/>
    <col min="14313" max="14313" width="11.140625" style="160" bestFit="1" customWidth="1"/>
    <col min="14314" max="14314" width="9.140625" style="160"/>
    <col min="14315" max="14315" width="9.140625" style="160" customWidth="1"/>
    <col min="14316" max="14316" width="28.140625" style="160" customWidth="1"/>
    <col min="14317" max="14317" width="14.7109375" style="160" customWidth="1"/>
    <col min="14318" max="14318" width="12" style="160" bestFit="1" customWidth="1"/>
    <col min="14319" max="14319" width="13.140625" style="160" customWidth="1"/>
    <col min="14320" max="14323" width="9.140625" style="160"/>
    <col min="14324" max="14325" width="12" style="160" bestFit="1" customWidth="1"/>
    <col min="14326" max="14561" width="9.140625" style="160"/>
    <col min="14562" max="14562" width="68.42578125" style="160" customWidth="1"/>
    <col min="14563" max="14563" width="17.140625" style="160" customWidth="1"/>
    <col min="14564" max="14566" width="14.42578125" style="160" customWidth="1"/>
    <col min="14567" max="14567" width="12.5703125" style="160" bestFit="1" customWidth="1"/>
    <col min="14568" max="14568" width="12.5703125" style="160" customWidth="1"/>
    <col min="14569" max="14569" width="11.140625" style="160" bestFit="1" customWidth="1"/>
    <col min="14570" max="14570" width="9.140625" style="160"/>
    <col min="14571" max="14571" width="9.140625" style="160" customWidth="1"/>
    <col min="14572" max="14572" width="28.140625" style="160" customWidth="1"/>
    <col min="14573" max="14573" width="14.7109375" style="160" customWidth="1"/>
    <col min="14574" max="14574" width="12" style="160" bestFit="1" customWidth="1"/>
    <col min="14575" max="14575" width="13.140625" style="160" customWidth="1"/>
    <col min="14576" max="14579" width="9.140625" style="160"/>
    <col min="14580" max="14581" width="12" style="160" bestFit="1" customWidth="1"/>
    <col min="14582" max="14817" width="9.140625" style="160"/>
    <col min="14818" max="14818" width="68.42578125" style="160" customWidth="1"/>
    <col min="14819" max="14819" width="17.140625" style="160" customWidth="1"/>
    <col min="14820" max="14822" width="14.42578125" style="160" customWidth="1"/>
    <col min="14823" max="14823" width="12.5703125" style="160" bestFit="1" customWidth="1"/>
    <col min="14824" max="14824" width="12.5703125" style="160" customWidth="1"/>
    <col min="14825" max="14825" width="11.140625" style="160" bestFit="1" customWidth="1"/>
    <col min="14826" max="14826" width="9.140625" style="160"/>
    <col min="14827" max="14827" width="9.140625" style="160" customWidth="1"/>
    <col min="14828" max="14828" width="28.140625" style="160" customWidth="1"/>
    <col min="14829" max="14829" width="14.7109375" style="160" customWidth="1"/>
    <col min="14830" max="14830" width="12" style="160" bestFit="1" customWidth="1"/>
    <col min="14831" max="14831" width="13.140625" style="160" customWidth="1"/>
    <col min="14832" max="14835" width="9.140625" style="160"/>
    <col min="14836" max="14837" width="12" style="160" bestFit="1" customWidth="1"/>
    <col min="14838" max="15073" width="9.140625" style="160"/>
    <col min="15074" max="15074" width="68.42578125" style="160" customWidth="1"/>
    <col min="15075" max="15075" width="17.140625" style="160" customWidth="1"/>
    <col min="15076" max="15078" width="14.42578125" style="160" customWidth="1"/>
    <col min="15079" max="15079" width="12.5703125" style="160" bestFit="1" customWidth="1"/>
    <col min="15080" max="15080" width="12.5703125" style="160" customWidth="1"/>
    <col min="15081" max="15081" width="11.140625" style="160" bestFit="1" customWidth="1"/>
    <col min="15082" max="15082" width="9.140625" style="160"/>
    <col min="15083" max="15083" width="9.140625" style="160" customWidth="1"/>
    <col min="15084" max="15084" width="28.140625" style="160" customWidth="1"/>
    <col min="15085" max="15085" width="14.7109375" style="160" customWidth="1"/>
    <col min="15086" max="15086" width="12" style="160" bestFit="1" customWidth="1"/>
    <col min="15087" max="15087" width="13.140625" style="160" customWidth="1"/>
    <col min="15088" max="15091" width="9.140625" style="160"/>
    <col min="15092" max="15093" width="12" style="160" bestFit="1" customWidth="1"/>
    <col min="15094" max="15329" width="9.140625" style="160"/>
    <col min="15330" max="15330" width="68.42578125" style="160" customWidth="1"/>
    <col min="15331" max="15331" width="17.140625" style="160" customWidth="1"/>
    <col min="15332" max="15334" width="14.42578125" style="160" customWidth="1"/>
    <col min="15335" max="15335" width="12.5703125" style="160" bestFit="1" customWidth="1"/>
    <col min="15336" max="15336" width="12.5703125" style="160" customWidth="1"/>
    <col min="15337" max="15337" width="11.140625" style="160" bestFit="1" customWidth="1"/>
    <col min="15338" max="15338" width="9.140625" style="160"/>
    <col min="15339" max="15339" width="9.140625" style="160" customWidth="1"/>
    <col min="15340" max="15340" width="28.140625" style="160" customWidth="1"/>
    <col min="15341" max="15341" width="14.7109375" style="160" customWidth="1"/>
    <col min="15342" max="15342" width="12" style="160" bestFit="1" customWidth="1"/>
    <col min="15343" max="15343" width="13.140625" style="160" customWidth="1"/>
    <col min="15344" max="15347" width="9.140625" style="160"/>
    <col min="15348" max="15349" width="12" style="160" bestFit="1" customWidth="1"/>
    <col min="15350" max="15585" width="9.140625" style="160"/>
    <col min="15586" max="15586" width="68.42578125" style="160" customWidth="1"/>
    <col min="15587" max="15587" width="17.140625" style="160" customWidth="1"/>
    <col min="15588" max="15590" width="14.42578125" style="160" customWidth="1"/>
    <col min="15591" max="15591" width="12.5703125" style="160" bestFit="1" customWidth="1"/>
    <col min="15592" max="15592" width="12.5703125" style="160" customWidth="1"/>
    <col min="15593" max="15593" width="11.140625" style="160" bestFit="1" customWidth="1"/>
    <col min="15594" max="15594" width="9.140625" style="160"/>
    <col min="15595" max="15595" width="9.140625" style="160" customWidth="1"/>
    <col min="15596" max="15596" width="28.140625" style="160" customWidth="1"/>
    <col min="15597" max="15597" width="14.7109375" style="160" customWidth="1"/>
    <col min="15598" max="15598" width="12" style="160" bestFit="1" customWidth="1"/>
    <col min="15599" max="15599" width="13.140625" style="160" customWidth="1"/>
    <col min="15600" max="15603" width="9.140625" style="160"/>
    <col min="15604" max="15605" width="12" style="160" bestFit="1" customWidth="1"/>
    <col min="15606" max="15841" width="9.140625" style="160"/>
    <col min="15842" max="15842" width="68.42578125" style="160" customWidth="1"/>
    <col min="15843" max="15843" width="17.140625" style="160" customWidth="1"/>
    <col min="15844" max="15846" width="14.42578125" style="160" customWidth="1"/>
    <col min="15847" max="15847" width="12.5703125" style="160" bestFit="1" customWidth="1"/>
    <col min="15848" max="15848" width="12.5703125" style="160" customWidth="1"/>
    <col min="15849" max="15849" width="11.140625" style="160" bestFit="1" customWidth="1"/>
    <col min="15850" max="15850" width="9.140625" style="160"/>
    <col min="15851" max="15851" width="9.140625" style="160" customWidth="1"/>
    <col min="15852" max="15852" width="28.140625" style="160" customWidth="1"/>
    <col min="15853" max="15853" width="14.7109375" style="160" customWidth="1"/>
    <col min="15854" max="15854" width="12" style="160" bestFit="1" customWidth="1"/>
    <col min="15855" max="15855" width="13.140625" style="160" customWidth="1"/>
    <col min="15856" max="15859" width="9.140625" style="160"/>
    <col min="15860" max="15861" width="12" style="160" bestFit="1" customWidth="1"/>
    <col min="15862" max="16097" width="9.140625" style="160"/>
    <col min="16098" max="16098" width="68.42578125" style="160" customWidth="1"/>
    <col min="16099" max="16099" width="17.140625" style="160" customWidth="1"/>
    <col min="16100" max="16102" width="14.42578125" style="160" customWidth="1"/>
    <col min="16103" max="16103" width="12.5703125" style="160" bestFit="1" customWidth="1"/>
    <col min="16104" max="16104" width="12.5703125" style="160" customWidth="1"/>
    <col min="16105" max="16105" width="11.140625" style="160" bestFit="1" customWidth="1"/>
    <col min="16106" max="16106" width="9.140625" style="160"/>
    <col min="16107" max="16107" width="9.140625" style="160" customWidth="1"/>
    <col min="16108" max="16108" width="28.140625" style="160" customWidth="1"/>
    <col min="16109" max="16109" width="14.7109375" style="160" customWidth="1"/>
    <col min="16110" max="16110" width="12" style="160" bestFit="1" customWidth="1"/>
    <col min="16111" max="16111" width="13.140625" style="160" customWidth="1"/>
    <col min="16112" max="16115" width="9.140625" style="160"/>
    <col min="16116" max="16117" width="12" style="160" bestFit="1" customWidth="1"/>
    <col min="16118" max="16384" width="9.140625" style="160"/>
  </cols>
  <sheetData>
    <row r="1" spans="1:12" x14ac:dyDescent="0.2">
      <c r="A1" s="157" t="s">
        <v>3</v>
      </c>
      <c r="B1" s="158"/>
    </row>
    <row r="2" spans="1:12" ht="12.75" customHeight="1" x14ac:dyDescent="0.2">
      <c r="A2" s="223" t="s">
        <v>178</v>
      </c>
      <c r="B2" s="224"/>
      <c r="C2" s="224"/>
      <c r="D2" s="224"/>
      <c r="E2" s="224"/>
      <c r="F2" s="224"/>
      <c r="G2" s="224"/>
      <c r="H2" s="224"/>
    </row>
    <row r="3" spans="1:12" x14ac:dyDescent="0.2">
      <c r="A3" s="161" t="s">
        <v>5</v>
      </c>
      <c r="B3" s="162"/>
    </row>
    <row r="4" spans="1:12" x14ac:dyDescent="0.2">
      <c r="A4" s="112"/>
      <c r="B4" s="162"/>
    </row>
    <row r="5" spans="1:12" ht="56.25" x14ac:dyDescent="0.2">
      <c r="A5" s="259" t="s">
        <v>6</v>
      </c>
      <c r="B5" s="259" t="s">
        <v>50</v>
      </c>
      <c r="C5" s="260" t="s">
        <v>172</v>
      </c>
      <c r="D5" s="259" t="s">
        <v>117</v>
      </c>
      <c r="E5" s="259" t="s">
        <v>173</v>
      </c>
      <c r="F5" s="260" t="s">
        <v>118</v>
      </c>
      <c r="G5" s="259" t="s">
        <v>174</v>
      </c>
      <c r="H5" s="259" t="s">
        <v>175</v>
      </c>
      <c r="K5" s="342"/>
      <c r="L5" s="342"/>
    </row>
    <row r="6" spans="1:12" x14ac:dyDescent="0.2">
      <c r="A6" s="163">
        <v>1</v>
      </c>
      <c r="B6" s="163">
        <v>2</v>
      </c>
      <c r="C6" s="163">
        <v>3</v>
      </c>
      <c r="D6" s="163">
        <v>4</v>
      </c>
      <c r="E6" s="163">
        <v>5</v>
      </c>
      <c r="F6" s="163">
        <v>6</v>
      </c>
      <c r="G6" s="163">
        <v>7</v>
      </c>
      <c r="H6" s="163">
        <v>8</v>
      </c>
    </row>
    <row r="7" spans="1:12" x14ac:dyDescent="0.2">
      <c r="A7" s="343">
        <v>1</v>
      </c>
      <c r="B7" s="160" t="s">
        <v>265</v>
      </c>
      <c r="C7" s="344">
        <v>7668982.1299999999</v>
      </c>
      <c r="D7" s="165">
        <v>3.7887748898714143E-4</v>
      </c>
      <c r="E7" s="165">
        <v>0.22757404043880017</v>
      </c>
      <c r="F7" s="344">
        <v>1109238.82</v>
      </c>
      <c r="G7" s="166">
        <v>86.270099999999999</v>
      </c>
      <c r="H7" s="165">
        <v>0.17805920194672453</v>
      </c>
      <c r="I7" s="345"/>
      <c r="J7" s="346"/>
    </row>
    <row r="8" spans="1:12" x14ac:dyDescent="0.2">
      <c r="A8" s="343">
        <v>2</v>
      </c>
      <c r="B8" s="160" t="s">
        <v>266</v>
      </c>
      <c r="C8" s="167">
        <v>36681188.340000004</v>
      </c>
      <c r="D8" s="165">
        <v>1.8121931040832419E-3</v>
      </c>
      <c r="E8" s="165">
        <v>7.4756068711447743E-2</v>
      </c>
      <c r="F8" s="167">
        <v>4213329.78</v>
      </c>
      <c r="G8" s="166">
        <v>1484.8133</v>
      </c>
      <c r="H8" s="165">
        <v>0.1315296134528888</v>
      </c>
      <c r="I8" s="345"/>
      <c r="J8" s="346"/>
    </row>
    <row r="9" spans="1:12" x14ac:dyDescent="0.2">
      <c r="A9" s="343">
        <v>3</v>
      </c>
      <c r="B9" s="160" t="s">
        <v>267</v>
      </c>
      <c r="C9" s="167">
        <v>117933574.75</v>
      </c>
      <c r="D9" s="165">
        <v>5.8263764227283899E-3</v>
      </c>
      <c r="E9" s="165">
        <v>9.5523895932033739E-2</v>
      </c>
      <c r="F9" s="167">
        <v>5112630.0999999996</v>
      </c>
      <c r="G9" s="166">
        <v>191.5249</v>
      </c>
      <c r="H9" s="165">
        <v>4.6496659022497062E-2</v>
      </c>
      <c r="I9" s="345"/>
      <c r="J9" s="346"/>
    </row>
    <row r="10" spans="1:12" x14ac:dyDescent="0.2">
      <c r="A10" s="343">
        <v>4</v>
      </c>
      <c r="B10" s="160" t="s">
        <v>268</v>
      </c>
      <c r="C10" s="167">
        <v>134036303.31</v>
      </c>
      <c r="D10" s="165">
        <v>6.6219137260151205E-3</v>
      </c>
      <c r="E10" s="165">
        <v>-2.3443174816879164E-3</v>
      </c>
      <c r="F10" s="167">
        <v>350967.65</v>
      </c>
      <c r="G10" s="166">
        <v>120.1665</v>
      </c>
      <c r="H10" s="165">
        <v>2.6090119795950766E-3</v>
      </c>
      <c r="I10" s="345"/>
      <c r="J10" s="346"/>
    </row>
    <row r="11" spans="1:12" x14ac:dyDescent="0.2">
      <c r="A11" s="343">
        <v>5</v>
      </c>
      <c r="B11" s="160" t="s">
        <v>269</v>
      </c>
      <c r="C11" s="167">
        <v>29316056.421599999</v>
      </c>
      <c r="D11" s="165">
        <v>1.4483269951264277E-3</v>
      </c>
      <c r="E11" s="165">
        <v>0.21016322661967332</v>
      </c>
      <c r="F11" s="167">
        <v>5013602</v>
      </c>
      <c r="G11" s="166">
        <v>135.51679999999999</v>
      </c>
      <c r="H11" s="165">
        <v>0.20496329985640024</v>
      </c>
      <c r="I11" s="345"/>
      <c r="J11" s="346"/>
    </row>
    <row r="12" spans="1:12" x14ac:dyDescent="0.2">
      <c r="A12" s="343">
        <v>6</v>
      </c>
      <c r="B12" s="160" t="s">
        <v>270</v>
      </c>
      <c r="C12" s="167">
        <v>1616656059.99</v>
      </c>
      <c r="D12" s="165">
        <v>7.9869085386023289E-2</v>
      </c>
      <c r="E12" s="165">
        <v>-6.3474549463624588E-2</v>
      </c>
      <c r="F12" s="167">
        <v>-40661365.640000001</v>
      </c>
      <c r="G12" s="166">
        <v>970.78250000000003</v>
      </c>
      <c r="H12" s="165">
        <v>-2.3272059352484515E-2</v>
      </c>
      <c r="I12" s="345"/>
      <c r="J12" s="346"/>
    </row>
    <row r="13" spans="1:12" x14ac:dyDescent="0.2">
      <c r="A13" s="343">
        <v>7</v>
      </c>
      <c r="B13" s="160" t="s">
        <v>271</v>
      </c>
      <c r="C13" s="167">
        <v>124612119.09999999</v>
      </c>
      <c r="D13" s="165">
        <v>6.1563224404037834E-3</v>
      </c>
      <c r="E13" s="165">
        <v>0.13142302759126173</v>
      </c>
      <c r="F13" s="167">
        <v>12537575.9</v>
      </c>
      <c r="G13" s="166">
        <v>701.44500000000005</v>
      </c>
      <c r="H13" s="165">
        <v>0.11402012540260334</v>
      </c>
      <c r="I13" s="345"/>
      <c r="J13" s="346"/>
    </row>
    <row r="14" spans="1:12" x14ac:dyDescent="0.2">
      <c r="A14" s="343">
        <v>8</v>
      </c>
      <c r="B14" s="160" t="s">
        <v>272</v>
      </c>
      <c r="C14" s="167">
        <v>101310624.65000001</v>
      </c>
      <c r="D14" s="165">
        <v>5.0051381558129668E-3</v>
      </c>
      <c r="E14" s="165">
        <v>0.45216677959213647</v>
      </c>
      <c r="F14" s="167">
        <v>-425733.89</v>
      </c>
      <c r="G14" s="166">
        <v>774.2876</v>
      </c>
      <c r="H14" s="165">
        <v>-4.939910542112692E-3</v>
      </c>
      <c r="I14" s="345"/>
      <c r="J14" s="346"/>
    </row>
    <row r="15" spans="1:12" x14ac:dyDescent="0.2">
      <c r="A15" s="343">
        <v>9</v>
      </c>
      <c r="B15" s="160" t="s">
        <v>273</v>
      </c>
      <c r="C15" s="167">
        <v>376279792.22000003</v>
      </c>
      <c r="D15" s="165">
        <v>1.8589682491921118E-2</v>
      </c>
      <c r="E15" s="165">
        <v>-4.7962081482140789E-2</v>
      </c>
      <c r="F15" s="167">
        <v>1863953.18</v>
      </c>
      <c r="G15" s="166">
        <v>156.3169</v>
      </c>
      <c r="H15" s="165">
        <v>4.8824421081864492E-3</v>
      </c>
      <c r="I15" s="345"/>
      <c r="J15" s="346"/>
    </row>
    <row r="16" spans="1:12" x14ac:dyDescent="0.2">
      <c r="A16" s="343">
        <v>10</v>
      </c>
      <c r="B16" s="160" t="s">
        <v>274</v>
      </c>
      <c r="C16" s="167">
        <v>405513718.70999998</v>
      </c>
      <c r="D16" s="165">
        <v>2.0033951949589793E-2</v>
      </c>
      <c r="E16" s="165">
        <v>8.9468930039819622E-2</v>
      </c>
      <c r="F16" s="167">
        <v>-2994106.73</v>
      </c>
      <c r="G16" s="166">
        <v>900.0598</v>
      </c>
      <c r="H16" s="165">
        <v>-7.5987525242529668E-3</v>
      </c>
      <c r="I16" s="345"/>
      <c r="J16" s="346"/>
    </row>
    <row r="17" spans="1:10" x14ac:dyDescent="0.2">
      <c r="A17" s="343">
        <v>11</v>
      </c>
      <c r="B17" s="160" t="s">
        <v>275</v>
      </c>
      <c r="C17" s="167">
        <v>11228770.439999999</v>
      </c>
      <c r="D17" s="165">
        <v>5.5474485095980254E-4</v>
      </c>
      <c r="E17" s="165"/>
      <c r="F17" s="167"/>
      <c r="G17" s="166">
        <v>784.06659999999999</v>
      </c>
      <c r="H17" s="165"/>
      <c r="I17" s="345"/>
      <c r="J17" s="346"/>
    </row>
    <row r="18" spans="1:10" x14ac:dyDescent="0.2">
      <c r="A18" s="343">
        <v>12</v>
      </c>
      <c r="B18" s="160" t="s">
        <v>276</v>
      </c>
      <c r="C18" s="167">
        <v>8352760.6600000001</v>
      </c>
      <c r="D18" s="165">
        <v>4.1265880286663E-4</v>
      </c>
      <c r="E18" s="165"/>
      <c r="F18" s="167"/>
      <c r="G18" s="166">
        <v>786.202</v>
      </c>
      <c r="H18" s="165"/>
      <c r="I18" s="345"/>
      <c r="J18" s="346"/>
    </row>
    <row r="19" spans="1:10" x14ac:dyDescent="0.2">
      <c r="A19" s="343">
        <v>13</v>
      </c>
      <c r="B19" s="160" t="s">
        <v>277</v>
      </c>
      <c r="C19" s="167">
        <v>530313717.30000001</v>
      </c>
      <c r="D19" s="165">
        <v>2.6199556366166783E-2</v>
      </c>
      <c r="E19" s="165">
        <v>5.0096668493272896E-4</v>
      </c>
      <c r="F19" s="167">
        <v>1519799.44</v>
      </c>
      <c r="G19" s="166">
        <v>1019834.0717</v>
      </c>
      <c r="H19" s="165">
        <v>2.8673438530468095E-3</v>
      </c>
      <c r="I19" s="345"/>
      <c r="J19" s="346"/>
    </row>
    <row r="20" spans="1:10" x14ac:dyDescent="0.2">
      <c r="A20" s="343">
        <v>14</v>
      </c>
      <c r="B20" s="160" t="s">
        <v>278</v>
      </c>
      <c r="C20" s="167">
        <v>139330296.2218</v>
      </c>
      <c r="D20" s="165">
        <v>6.8834575276745602E-3</v>
      </c>
      <c r="E20" s="165">
        <v>0.23502243350867857</v>
      </c>
      <c r="F20" s="167">
        <v>1564015.4</v>
      </c>
      <c r="G20" s="166">
        <v>840.34609999999998</v>
      </c>
      <c r="H20" s="165">
        <v>1.4071690199328966E-2</v>
      </c>
      <c r="I20" s="345"/>
      <c r="J20" s="346"/>
    </row>
    <row r="21" spans="1:10" x14ac:dyDescent="0.2">
      <c r="A21" s="343">
        <v>15</v>
      </c>
      <c r="B21" s="160" t="s">
        <v>279</v>
      </c>
      <c r="C21" s="167">
        <v>11893044.088199999</v>
      </c>
      <c r="D21" s="165">
        <v>5.8756254795844503E-4</v>
      </c>
      <c r="E21" s="165">
        <v>6.9953020755999101E-2</v>
      </c>
      <c r="F21" s="167">
        <v>901948.51</v>
      </c>
      <c r="G21" s="166">
        <v>135.4486</v>
      </c>
      <c r="H21" s="165">
        <v>8.1953751490747143E-2</v>
      </c>
      <c r="I21" s="345"/>
      <c r="J21" s="346"/>
    </row>
    <row r="22" spans="1:10" s="168" customFormat="1" x14ac:dyDescent="0.2">
      <c r="A22" s="343">
        <v>16</v>
      </c>
      <c r="B22" s="160" t="s">
        <v>280</v>
      </c>
      <c r="C22" s="167">
        <v>6880827.96</v>
      </c>
      <c r="D22" s="165">
        <v>3.3993961329485E-4</v>
      </c>
      <c r="E22" s="165">
        <v>0.11932691363045383</v>
      </c>
      <c r="F22" s="167">
        <v>328903.89</v>
      </c>
      <c r="G22" s="166">
        <v>779.83569999999997</v>
      </c>
      <c r="H22" s="165">
        <v>4.8314915623115885E-2</v>
      </c>
      <c r="I22" s="345"/>
      <c r="J22" s="346"/>
    </row>
    <row r="23" spans="1:10" x14ac:dyDescent="0.2">
      <c r="A23" s="343">
        <v>17</v>
      </c>
      <c r="B23" s="160" t="s">
        <v>281</v>
      </c>
      <c r="C23" s="167">
        <v>8273655.4900000002</v>
      </c>
      <c r="D23" s="165">
        <v>4.0875070037435041E-4</v>
      </c>
      <c r="E23" s="165">
        <v>0.32402539979490647</v>
      </c>
      <c r="F23" s="167">
        <v>1797927.51</v>
      </c>
      <c r="G23" s="166">
        <v>9.4872999999999994</v>
      </c>
      <c r="H23" s="165">
        <v>0.28293441514536849</v>
      </c>
      <c r="I23" s="345"/>
      <c r="J23" s="346"/>
    </row>
    <row r="24" spans="1:10" x14ac:dyDescent="0.2">
      <c r="A24" s="343">
        <v>18</v>
      </c>
      <c r="B24" s="160" t="s">
        <v>282</v>
      </c>
      <c r="C24" s="167">
        <v>20772302.27</v>
      </c>
      <c r="D24" s="165">
        <v>1.0262323723186845E-3</v>
      </c>
      <c r="E24" s="165">
        <v>0.12296230583081968</v>
      </c>
      <c r="F24" s="167">
        <v>1836579.43</v>
      </c>
      <c r="G24" s="166">
        <v>1011.985</v>
      </c>
      <c r="H24" s="165">
        <v>0.10047627840374636</v>
      </c>
      <c r="I24" s="345"/>
      <c r="J24" s="346"/>
    </row>
    <row r="25" spans="1:10" x14ac:dyDescent="0.2">
      <c r="A25" s="343">
        <v>19</v>
      </c>
      <c r="B25" s="160" t="s">
        <v>283</v>
      </c>
      <c r="C25" s="167">
        <v>9726628.7400000002</v>
      </c>
      <c r="D25" s="165">
        <v>4.8053321951362581E-4</v>
      </c>
      <c r="E25" s="165">
        <v>-2.2924909909750869E-2</v>
      </c>
      <c r="F25" s="167">
        <v>-20858.61</v>
      </c>
      <c r="G25" s="166">
        <v>1014.9659</v>
      </c>
      <c r="H25" s="165">
        <v>-2.1715050521803154E-3</v>
      </c>
      <c r="I25" s="345"/>
      <c r="J25" s="346"/>
    </row>
    <row r="26" spans="1:10" x14ac:dyDescent="0.2">
      <c r="A26" s="343">
        <v>20</v>
      </c>
      <c r="B26" s="160" t="s">
        <v>284</v>
      </c>
      <c r="C26" s="167">
        <v>38883626.289999999</v>
      </c>
      <c r="D26" s="165">
        <v>1.9210020889003686E-3</v>
      </c>
      <c r="E26" s="165">
        <v>0.20333762986413284</v>
      </c>
      <c r="F26" s="167">
        <v>4848210.92</v>
      </c>
      <c r="G26" s="166">
        <v>6.9295</v>
      </c>
      <c r="H26" s="165">
        <v>0.1485993701309464</v>
      </c>
      <c r="I26" s="345"/>
      <c r="J26" s="346"/>
    </row>
    <row r="27" spans="1:10" x14ac:dyDescent="0.2">
      <c r="A27" s="343">
        <v>21</v>
      </c>
      <c r="B27" s="160" t="s">
        <v>285</v>
      </c>
      <c r="C27" s="167">
        <v>83415492.560000002</v>
      </c>
      <c r="D27" s="165">
        <v>4.121049159852245E-3</v>
      </c>
      <c r="E27" s="165">
        <v>3.9518778238481156E-2</v>
      </c>
      <c r="F27" s="167">
        <v>67867.38</v>
      </c>
      <c r="G27" s="166">
        <v>1420.0703000000001</v>
      </c>
      <c r="H27" s="165">
        <v>1.0401843458177206E-3</v>
      </c>
      <c r="I27" s="345"/>
      <c r="J27" s="346"/>
    </row>
    <row r="28" spans="1:10" x14ac:dyDescent="0.2">
      <c r="A28" s="343">
        <v>22</v>
      </c>
      <c r="B28" s="160" t="s">
        <v>286</v>
      </c>
      <c r="C28" s="167">
        <v>14228102.85</v>
      </c>
      <c r="D28" s="165">
        <v>7.0292351572591168E-4</v>
      </c>
      <c r="E28" s="165">
        <v>2.8569771218313788E-2</v>
      </c>
      <c r="F28" s="167">
        <v>1748193.28</v>
      </c>
      <c r="G28" s="166">
        <v>21.244399999999999</v>
      </c>
      <c r="H28" s="165">
        <v>0.12619938718603874</v>
      </c>
      <c r="I28" s="345"/>
      <c r="J28" s="346"/>
    </row>
    <row r="29" spans="1:10" x14ac:dyDescent="0.2">
      <c r="A29" s="343">
        <v>23</v>
      </c>
      <c r="B29" s="160" t="s">
        <v>287</v>
      </c>
      <c r="C29" s="167">
        <v>63780673.310000002</v>
      </c>
      <c r="D29" s="165">
        <v>3.1510128645458185E-3</v>
      </c>
      <c r="E29" s="165">
        <v>0.13309650633423722</v>
      </c>
      <c r="F29" s="167">
        <v>7999927.2699999996</v>
      </c>
      <c r="G29" s="166">
        <v>22.209199999999999</v>
      </c>
      <c r="H29" s="165">
        <v>0.14344848890490661</v>
      </c>
      <c r="I29" s="345"/>
      <c r="J29" s="346"/>
    </row>
    <row r="30" spans="1:10" x14ac:dyDescent="0.2">
      <c r="A30" s="343">
        <v>24</v>
      </c>
      <c r="B30" s="160" t="s">
        <v>288</v>
      </c>
      <c r="C30" s="167">
        <v>92650183.040000007</v>
      </c>
      <c r="D30" s="165">
        <v>4.577278719567735E-3</v>
      </c>
      <c r="E30" s="165">
        <v>0.53717487020974664</v>
      </c>
      <c r="F30" s="167">
        <v>386300.75</v>
      </c>
      <c r="G30" s="166">
        <v>817.85599999999999</v>
      </c>
      <c r="H30" s="165">
        <v>5.8645587511112485E-3</v>
      </c>
      <c r="I30" s="345"/>
      <c r="J30" s="346"/>
    </row>
    <row r="31" spans="1:10" x14ac:dyDescent="0.2">
      <c r="A31" s="343">
        <v>25</v>
      </c>
      <c r="B31" s="160" t="s">
        <v>289</v>
      </c>
      <c r="C31" s="167">
        <v>37207106.390000001</v>
      </c>
      <c r="D31" s="165">
        <v>1.838175497420363E-3</v>
      </c>
      <c r="E31" s="165">
        <v>0.43826757556598828</v>
      </c>
      <c r="F31" s="167">
        <v>3051483.21</v>
      </c>
      <c r="G31" s="166">
        <v>137.30539999999999</v>
      </c>
      <c r="H31" s="165">
        <v>0.10114496929666629</v>
      </c>
      <c r="I31" s="345"/>
      <c r="J31" s="346"/>
    </row>
    <row r="32" spans="1:10" x14ac:dyDescent="0.2">
      <c r="A32" s="343">
        <v>26</v>
      </c>
      <c r="B32" s="160" t="s">
        <v>290</v>
      </c>
      <c r="C32" s="167">
        <v>91814326.329999998</v>
      </c>
      <c r="D32" s="165">
        <v>4.5359841532133524E-3</v>
      </c>
      <c r="E32" s="165">
        <v>0.18657240786284723</v>
      </c>
      <c r="F32" s="167">
        <v>7978503.4299999997</v>
      </c>
      <c r="G32" s="166">
        <v>126.41160000000001</v>
      </c>
      <c r="H32" s="165">
        <v>0.1033954227257651</v>
      </c>
      <c r="I32" s="345"/>
      <c r="J32" s="346"/>
    </row>
    <row r="33" spans="1:10" x14ac:dyDescent="0.2">
      <c r="A33" s="343">
        <v>27</v>
      </c>
      <c r="B33" s="160" t="s">
        <v>291</v>
      </c>
      <c r="C33" s="167">
        <v>22750915.59</v>
      </c>
      <c r="D33" s="165">
        <v>1.1239835515039346E-3</v>
      </c>
      <c r="E33" s="165">
        <v>-0.22280464606161682</v>
      </c>
      <c r="F33" s="167">
        <v>3018.14</v>
      </c>
      <c r="G33" s="166">
        <v>802.93420000000003</v>
      </c>
      <c r="H33" s="165">
        <v>-1.6889375831630933E-3</v>
      </c>
      <c r="I33" s="345"/>
      <c r="J33" s="346"/>
    </row>
    <row r="34" spans="1:10" x14ac:dyDescent="0.2">
      <c r="A34" s="343">
        <v>28</v>
      </c>
      <c r="B34" s="160" t="s">
        <v>292</v>
      </c>
      <c r="C34" s="167">
        <v>295213271.67000002</v>
      </c>
      <c r="D34" s="165">
        <v>1.4584681668310059E-2</v>
      </c>
      <c r="E34" s="165">
        <v>-5.3998998971298943E-2</v>
      </c>
      <c r="F34" s="167">
        <v>275158.42</v>
      </c>
      <c r="G34" s="166">
        <v>144.8878</v>
      </c>
      <c r="H34" s="165">
        <v>9.8794568095020123E-4</v>
      </c>
      <c r="I34" s="345"/>
      <c r="J34" s="346"/>
    </row>
    <row r="35" spans="1:10" x14ac:dyDescent="0.2">
      <c r="A35" s="343">
        <v>29</v>
      </c>
      <c r="B35" s="160" t="s">
        <v>293</v>
      </c>
      <c r="C35" s="167">
        <v>369739421.19999999</v>
      </c>
      <c r="D35" s="165">
        <v>1.8266562773150582E-2</v>
      </c>
      <c r="E35" s="165">
        <v>-6.2975198694788681E-2</v>
      </c>
      <c r="F35" s="167">
        <v>-7046426.8499999996</v>
      </c>
      <c r="G35" s="166">
        <v>1302.2469000000001</v>
      </c>
      <c r="H35" s="165">
        <v>-1.8090551230083334E-2</v>
      </c>
      <c r="I35" s="345"/>
      <c r="J35" s="346"/>
    </row>
    <row r="36" spans="1:10" x14ac:dyDescent="0.2">
      <c r="A36" s="343">
        <v>30</v>
      </c>
      <c r="B36" s="160" t="s">
        <v>294</v>
      </c>
      <c r="C36" s="167">
        <v>115792290.58</v>
      </c>
      <c r="D36" s="165">
        <v>5.7205886720484286E-3</v>
      </c>
      <c r="E36" s="165">
        <v>0.35403008931088825</v>
      </c>
      <c r="F36" s="167">
        <v>4958781.4400000004</v>
      </c>
      <c r="G36" s="166"/>
      <c r="H36" s="165"/>
      <c r="I36" s="345"/>
      <c r="J36" s="346"/>
    </row>
    <row r="37" spans="1:10" x14ac:dyDescent="0.2">
      <c r="A37" s="343"/>
      <c r="B37" s="160" t="s">
        <v>295</v>
      </c>
      <c r="C37" s="167"/>
      <c r="D37" s="165"/>
      <c r="E37" s="165"/>
      <c r="F37" s="167"/>
      <c r="G37" s="166">
        <v>127.99039999999999</v>
      </c>
      <c r="H37" s="165">
        <v>5.3008993206759725E-2</v>
      </c>
      <c r="I37" s="345"/>
      <c r="J37" s="346"/>
    </row>
    <row r="38" spans="1:10" x14ac:dyDescent="0.2">
      <c r="A38" s="343"/>
      <c r="B38" s="160" t="s">
        <v>296</v>
      </c>
      <c r="C38" s="167"/>
      <c r="D38" s="165"/>
      <c r="E38" s="165"/>
      <c r="F38" s="167"/>
      <c r="G38" s="166">
        <v>124.9372</v>
      </c>
      <c r="H38" s="165">
        <v>5.0354063172301837E-2</v>
      </c>
      <c r="I38" s="345"/>
      <c r="J38" s="346"/>
    </row>
    <row r="39" spans="1:10" x14ac:dyDescent="0.2">
      <c r="A39" s="343">
        <v>31</v>
      </c>
      <c r="B39" s="160" t="s">
        <v>297</v>
      </c>
      <c r="C39" s="167">
        <v>398919143.88999999</v>
      </c>
      <c r="D39" s="165">
        <v>1.9708154352674617E-2</v>
      </c>
      <c r="E39" s="165">
        <v>-0.3720059070035126</v>
      </c>
      <c r="F39" s="167">
        <v>-10023206.289999999</v>
      </c>
      <c r="G39" s="166"/>
      <c r="H39" s="165"/>
      <c r="I39" s="345"/>
      <c r="J39" s="346"/>
    </row>
    <row r="40" spans="1:10" x14ac:dyDescent="0.2">
      <c r="A40" s="343"/>
      <c r="B40" s="160" t="s">
        <v>295</v>
      </c>
      <c r="C40" s="167"/>
      <c r="D40" s="165"/>
      <c r="E40" s="165"/>
      <c r="F40" s="167"/>
      <c r="G40" s="166">
        <v>1866.0824</v>
      </c>
      <c r="H40" s="165">
        <v>-1.5125183092335565E-2</v>
      </c>
      <c r="I40" s="345"/>
      <c r="J40" s="346"/>
    </row>
    <row r="41" spans="1:10" x14ac:dyDescent="0.2">
      <c r="A41" s="343"/>
      <c r="B41" s="160" t="s">
        <v>296</v>
      </c>
      <c r="C41" s="167"/>
      <c r="D41" s="165"/>
      <c r="E41" s="165"/>
      <c r="F41" s="167"/>
      <c r="G41" s="166">
        <v>1804.8396</v>
      </c>
      <c r="H41" s="165">
        <v>-1.7577989875200681E-2</v>
      </c>
      <c r="I41" s="345"/>
      <c r="J41" s="346"/>
    </row>
    <row r="42" spans="1:10" x14ac:dyDescent="0.2">
      <c r="A42" s="343">
        <v>32</v>
      </c>
      <c r="B42" s="160" t="s">
        <v>298</v>
      </c>
      <c r="C42" s="167">
        <v>18445270.489999998</v>
      </c>
      <c r="D42" s="165">
        <v>9.1126796861369392E-4</v>
      </c>
      <c r="E42" s="165"/>
      <c r="F42" s="167">
        <v>29653.24</v>
      </c>
      <c r="G42" s="166"/>
      <c r="H42" s="165"/>
      <c r="I42" s="345"/>
      <c r="J42" s="346"/>
    </row>
    <row r="43" spans="1:10" x14ac:dyDescent="0.2">
      <c r="A43" s="343"/>
      <c r="B43" s="160" t="s">
        <v>295</v>
      </c>
      <c r="C43" s="167"/>
      <c r="D43" s="165"/>
      <c r="E43" s="165"/>
      <c r="F43" s="167"/>
      <c r="G43" s="166">
        <v>760.54679999999996</v>
      </c>
      <c r="H43" s="165"/>
      <c r="I43" s="345"/>
      <c r="J43" s="346"/>
    </row>
    <row r="44" spans="1:10" x14ac:dyDescent="0.2">
      <c r="A44" s="343"/>
      <c r="B44" s="160" t="s">
        <v>296</v>
      </c>
      <c r="C44" s="167"/>
      <c r="D44" s="165"/>
      <c r="E44" s="165"/>
      <c r="F44" s="167"/>
      <c r="G44" s="166">
        <v>760.16780000000006</v>
      </c>
      <c r="H44" s="165"/>
      <c r="I44" s="345"/>
      <c r="J44" s="346"/>
    </row>
    <row r="45" spans="1:10" x14ac:dyDescent="0.2">
      <c r="A45" s="343">
        <v>33</v>
      </c>
      <c r="B45" s="160" t="s">
        <v>299</v>
      </c>
      <c r="C45" s="167">
        <v>28975915.109999999</v>
      </c>
      <c r="D45" s="165">
        <v>1.4315226938703754E-3</v>
      </c>
      <c r="E45" s="165">
        <v>0.55437491016627072</v>
      </c>
      <c r="F45" s="167">
        <v>2934013.45</v>
      </c>
      <c r="G45" s="166">
        <v>117.21169999999999</v>
      </c>
      <c r="H45" s="165">
        <v>0.12988092128157341</v>
      </c>
      <c r="I45" s="345"/>
      <c r="J45" s="346"/>
    </row>
    <row r="46" spans="1:10" x14ac:dyDescent="0.2">
      <c r="A46" s="343">
        <v>34</v>
      </c>
      <c r="B46" s="160" t="s">
        <v>300</v>
      </c>
      <c r="C46" s="167">
        <v>20251494.879999999</v>
      </c>
      <c r="D46" s="165">
        <v>1.0005024654256628E-3</v>
      </c>
      <c r="E46" s="165">
        <v>-0.24543823274203838</v>
      </c>
      <c r="F46" s="167">
        <v>715134.94</v>
      </c>
      <c r="G46" s="166"/>
      <c r="H46" s="165"/>
      <c r="I46" s="345"/>
      <c r="J46" s="346"/>
    </row>
    <row r="47" spans="1:10" x14ac:dyDescent="0.2">
      <c r="A47" s="343"/>
      <c r="B47" s="160" t="s">
        <v>295</v>
      </c>
      <c r="C47" s="167"/>
      <c r="D47" s="165"/>
      <c r="E47" s="165"/>
      <c r="F47" s="167"/>
      <c r="G47" s="166">
        <v>672.17809999999997</v>
      </c>
      <c r="H47" s="165">
        <v>2.4581301925229861E-2</v>
      </c>
      <c r="I47" s="345"/>
      <c r="J47" s="346"/>
    </row>
    <row r="48" spans="1:10" x14ac:dyDescent="0.2">
      <c r="A48" s="343"/>
      <c r="B48" s="160" t="s">
        <v>296</v>
      </c>
      <c r="C48" s="167"/>
      <c r="D48" s="165"/>
      <c r="E48" s="165"/>
      <c r="F48" s="167"/>
      <c r="G48" s="166">
        <v>658.22109999999998</v>
      </c>
      <c r="H48" s="165">
        <v>2.2064995784233519E-2</v>
      </c>
      <c r="I48" s="345"/>
      <c r="J48" s="346"/>
    </row>
    <row r="49" spans="1:10" x14ac:dyDescent="0.2">
      <c r="A49" s="343">
        <v>35</v>
      </c>
      <c r="B49" s="160" t="s">
        <v>301</v>
      </c>
      <c r="C49" s="167">
        <v>10819401.369999999</v>
      </c>
      <c r="D49" s="165">
        <v>5.3452042968962267E-4</v>
      </c>
      <c r="E49" s="165">
        <v>-4.0009143984059581E-2</v>
      </c>
      <c r="F49" s="167">
        <v>-450915.86</v>
      </c>
      <c r="G49" s="166">
        <v>721.29340000000002</v>
      </c>
      <c r="H49" s="165">
        <v>-4.0009210033346454E-2</v>
      </c>
      <c r="I49" s="345"/>
      <c r="J49" s="346"/>
    </row>
    <row r="50" spans="1:10" x14ac:dyDescent="0.2">
      <c r="A50" s="343">
        <v>36</v>
      </c>
      <c r="B50" s="160" t="s">
        <v>302</v>
      </c>
      <c r="C50" s="167">
        <v>102056296.3</v>
      </c>
      <c r="D50" s="165">
        <v>5.0419772300958135E-3</v>
      </c>
      <c r="E50" s="165">
        <v>-0.16337868055261331</v>
      </c>
      <c r="F50" s="167">
        <v>-3744408.78</v>
      </c>
      <c r="G50" s="166"/>
      <c r="H50" s="165"/>
      <c r="I50" s="345"/>
      <c r="J50" s="346"/>
    </row>
    <row r="51" spans="1:10" x14ac:dyDescent="0.2">
      <c r="A51" s="343"/>
      <c r="B51" s="160" t="s">
        <v>295</v>
      </c>
      <c r="C51" s="167"/>
      <c r="D51" s="165"/>
      <c r="E51" s="165"/>
      <c r="F51" s="167"/>
      <c r="G51" s="166">
        <v>115.6104</v>
      </c>
      <c r="H51" s="165">
        <v>-3.2148044587507016E-2</v>
      </c>
      <c r="I51" s="345"/>
      <c r="J51" s="346"/>
    </row>
    <row r="52" spans="1:10" x14ac:dyDescent="0.2">
      <c r="A52" s="343"/>
      <c r="B52" s="160" t="s">
        <v>296</v>
      </c>
      <c r="C52" s="167"/>
      <c r="D52" s="165"/>
      <c r="E52" s="165"/>
      <c r="F52" s="167"/>
      <c r="G52" s="166">
        <v>113.95180000000001</v>
      </c>
      <c r="H52" s="165">
        <v>-3.4607033236273045E-2</v>
      </c>
      <c r="I52" s="345"/>
      <c r="J52" s="346"/>
    </row>
    <row r="53" spans="1:10" x14ac:dyDescent="0.2">
      <c r="A53" s="343">
        <v>37</v>
      </c>
      <c r="B53" s="160" t="s">
        <v>303</v>
      </c>
      <c r="C53" s="167">
        <v>142825678.37</v>
      </c>
      <c r="D53" s="165">
        <v>7.0561429752230608E-3</v>
      </c>
      <c r="E53" s="165">
        <v>0.29247795352480971</v>
      </c>
      <c r="F53" s="167">
        <v>14486463.210000001</v>
      </c>
      <c r="G53" s="166"/>
      <c r="H53" s="165"/>
      <c r="I53" s="345"/>
      <c r="J53" s="346"/>
    </row>
    <row r="54" spans="1:10" x14ac:dyDescent="0.2">
      <c r="A54" s="343"/>
      <c r="B54" s="160" t="s">
        <v>295</v>
      </c>
      <c r="C54" s="167"/>
      <c r="D54" s="165"/>
      <c r="E54" s="165"/>
      <c r="F54" s="167"/>
      <c r="G54" s="166">
        <v>127.92010000000001</v>
      </c>
      <c r="H54" s="165">
        <v>0.12252856557423809</v>
      </c>
      <c r="I54" s="345"/>
      <c r="J54" s="346"/>
    </row>
    <row r="55" spans="1:10" x14ac:dyDescent="0.2">
      <c r="A55" s="343"/>
      <c r="B55" s="160" t="s">
        <v>296</v>
      </c>
      <c r="C55" s="167"/>
      <c r="D55" s="165"/>
      <c r="E55" s="165"/>
      <c r="F55" s="167"/>
      <c r="G55" s="166">
        <v>124.4806</v>
      </c>
      <c r="H55" s="165">
        <v>0.11701300962126901</v>
      </c>
      <c r="I55" s="345"/>
      <c r="J55" s="346"/>
    </row>
    <row r="56" spans="1:10" x14ac:dyDescent="0.2">
      <c r="A56" s="343"/>
      <c r="B56" s="160" t="s">
        <v>304</v>
      </c>
      <c r="C56" s="167"/>
      <c r="D56" s="165"/>
      <c r="E56" s="165"/>
      <c r="F56" s="167"/>
      <c r="G56" s="166"/>
      <c r="H56" s="165"/>
      <c r="I56" s="345"/>
      <c r="J56" s="346"/>
    </row>
    <row r="57" spans="1:10" x14ac:dyDescent="0.2">
      <c r="A57" s="343"/>
      <c r="B57" s="160" t="s">
        <v>305</v>
      </c>
      <c r="C57" s="167"/>
      <c r="D57" s="165"/>
      <c r="E57" s="165"/>
      <c r="F57" s="167"/>
      <c r="G57" s="166">
        <v>129.87049999999999</v>
      </c>
      <c r="H57" s="165">
        <v>0.12800805332286422</v>
      </c>
      <c r="I57" s="345"/>
      <c r="J57" s="346"/>
    </row>
    <row r="58" spans="1:10" x14ac:dyDescent="0.2">
      <c r="A58" s="343">
        <v>38</v>
      </c>
      <c r="B58" s="160" t="s">
        <v>306</v>
      </c>
      <c r="C58" s="167">
        <v>93458897.5</v>
      </c>
      <c r="D58" s="165">
        <v>4.6172323534031537E-3</v>
      </c>
      <c r="E58" s="165"/>
      <c r="F58" s="167">
        <v>7379491.6100000003</v>
      </c>
      <c r="G58" s="166"/>
      <c r="H58" s="165"/>
      <c r="I58" s="345"/>
      <c r="J58" s="346"/>
    </row>
    <row r="59" spans="1:10" x14ac:dyDescent="0.2">
      <c r="A59" s="343"/>
      <c r="B59" s="160" t="s">
        <v>295</v>
      </c>
      <c r="C59" s="167"/>
      <c r="D59" s="165"/>
      <c r="E59" s="165"/>
      <c r="F59" s="167"/>
      <c r="G59" s="166">
        <v>710.70039999999995</v>
      </c>
      <c r="H59" s="165"/>
      <c r="I59" s="345"/>
      <c r="J59" s="346"/>
    </row>
    <row r="60" spans="1:10" x14ac:dyDescent="0.2">
      <c r="A60" s="343"/>
      <c r="B60" s="160" t="s">
        <v>296</v>
      </c>
      <c r="C60" s="167"/>
      <c r="D60" s="165"/>
      <c r="E60" s="165"/>
      <c r="F60" s="167"/>
      <c r="G60" s="166">
        <v>709.41980000000001</v>
      </c>
      <c r="H60" s="165"/>
      <c r="I60" s="345"/>
      <c r="J60" s="346"/>
    </row>
    <row r="61" spans="1:10" x14ac:dyDescent="0.2">
      <c r="A61" s="343"/>
      <c r="B61" s="160" t="s">
        <v>304</v>
      </c>
      <c r="C61" s="167"/>
      <c r="D61" s="165"/>
      <c r="E61" s="165"/>
      <c r="F61" s="167"/>
      <c r="G61" s="166"/>
      <c r="H61" s="165"/>
      <c r="I61" s="345"/>
      <c r="J61" s="346"/>
    </row>
    <row r="62" spans="1:10" x14ac:dyDescent="0.2">
      <c r="A62" s="343"/>
      <c r="B62" s="160" t="s">
        <v>305</v>
      </c>
      <c r="C62" s="167"/>
      <c r="D62" s="165"/>
      <c r="E62" s="165"/>
      <c r="F62" s="167"/>
      <c r="G62" s="166">
        <v>712.88589999999999</v>
      </c>
      <c r="H62" s="165"/>
      <c r="I62" s="345"/>
      <c r="J62" s="346"/>
    </row>
    <row r="63" spans="1:10" x14ac:dyDescent="0.2">
      <c r="A63" s="343">
        <v>39</v>
      </c>
      <c r="B63" s="160" t="s">
        <v>307</v>
      </c>
      <c r="C63" s="167">
        <v>411464282.47000003</v>
      </c>
      <c r="D63" s="165">
        <v>2.0327932900024829E-2</v>
      </c>
      <c r="E63" s="165">
        <v>0.52397628478197977</v>
      </c>
      <c r="F63" s="167">
        <v>-2006583.72</v>
      </c>
      <c r="G63" s="166"/>
      <c r="H63" s="165"/>
      <c r="I63" s="345"/>
      <c r="J63" s="346"/>
    </row>
    <row r="64" spans="1:10" x14ac:dyDescent="0.2">
      <c r="A64" s="343"/>
      <c r="B64" s="160" t="s">
        <v>295</v>
      </c>
      <c r="C64" s="167"/>
      <c r="D64" s="165"/>
      <c r="E64" s="165"/>
      <c r="F64" s="167"/>
      <c r="G64" s="166">
        <v>893.80340000000001</v>
      </c>
      <c r="H64" s="165">
        <v>-4.2612288113879253E-3</v>
      </c>
      <c r="I64" s="345"/>
      <c r="J64" s="346"/>
    </row>
    <row r="65" spans="1:11" x14ac:dyDescent="0.2">
      <c r="A65" s="343"/>
      <c r="B65" s="160" t="s">
        <v>296</v>
      </c>
      <c r="C65" s="167"/>
      <c r="D65" s="165"/>
      <c r="E65" s="165"/>
      <c r="F65" s="167"/>
      <c r="G65" s="166">
        <v>874.39599999999996</v>
      </c>
      <c r="H65" s="165">
        <v>-6.7365922457852867E-3</v>
      </c>
      <c r="I65" s="345"/>
      <c r="J65" s="346"/>
    </row>
    <row r="66" spans="1:11" x14ac:dyDescent="0.2">
      <c r="A66" s="343"/>
      <c r="B66" s="160" t="s">
        <v>304</v>
      </c>
      <c r="C66" s="167"/>
      <c r="D66" s="165"/>
      <c r="E66" s="165"/>
      <c r="F66" s="167"/>
      <c r="G66" s="166"/>
      <c r="H66" s="165"/>
      <c r="I66" s="345"/>
      <c r="J66" s="346"/>
    </row>
    <row r="67" spans="1:11" x14ac:dyDescent="0.2">
      <c r="A67" s="343">
        <v>40</v>
      </c>
      <c r="B67" s="160" t="s">
        <v>308</v>
      </c>
      <c r="C67" s="167">
        <v>23010086.079999998</v>
      </c>
      <c r="D67" s="165">
        <v>1.1367875798360188E-3</v>
      </c>
      <c r="E67" s="165">
        <v>1.7506054199144174</v>
      </c>
      <c r="F67" s="167">
        <v>2644210.02</v>
      </c>
      <c r="G67" s="166">
        <v>133.99610000000001</v>
      </c>
      <c r="H67" s="165">
        <v>0.25201332405196947</v>
      </c>
      <c r="I67" s="345"/>
      <c r="J67" s="346"/>
    </row>
    <row r="68" spans="1:11" x14ac:dyDescent="0.2">
      <c r="A68" s="343">
        <v>41</v>
      </c>
      <c r="B68" s="160" t="s">
        <v>309</v>
      </c>
      <c r="C68" s="167">
        <v>192196172.52000001</v>
      </c>
      <c r="D68" s="165">
        <v>9.4952370474902965E-3</v>
      </c>
      <c r="E68" s="165">
        <v>0.45517841607481208</v>
      </c>
      <c r="F68" s="167">
        <v>25921818.300000001</v>
      </c>
      <c r="G68" s="166"/>
      <c r="H68" s="165"/>
      <c r="I68" s="345"/>
      <c r="J68" s="346"/>
    </row>
    <row r="69" spans="1:11" x14ac:dyDescent="0.2">
      <c r="A69" s="343"/>
      <c r="B69" s="160" t="s">
        <v>295</v>
      </c>
      <c r="C69" s="167"/>
      <c r="D69" s="165"/>
      <c r="E69" s="165"/>
      <c r="F69" s="167"/>
      <c r="G69" s="166">
        <v>1097.3889999999999</v>
      </c>
      <c r="H69" s="165">
        <v>0.17394098742541897</v>
      </c>
      <c r="I69" s="345"/>
      <c r="J69" s="346"/>
    </row>
    <row r="70" spans="1:11" ht="14.25" customHeight="1" x14ac:dyDescent="0.2">
      <c r="A70" s="343"/>
      <c r="B70" s="160" t="s">
        <v>296</v>
      </c>
      <c r="C70" s="167"/>
      <c r="D70" s="165"/>
      <c r="E70" s="165"/>
      <c r="F70" s="167"/>
      <c r="G70" s="166">
        <v>1025.1795999999999</v>
      </c>
      <c r="H70" s="165">
        <v>0.16824338599497635</v>
      </c>
      <c r="I70" s="345"/>
      <c r="J70" s="346"/>
    </row>
    <row r="71" spans="1:11" x14ac:dyDescent="0.2">
      <c r="A71" s="343"/>
      <c r="B71" s="160" t="s">
        <v>304</v>
      </c>
      <c r="C71" s="167"/>
      <c r="D71" s="165"/>
      <c r="E71" s="165"/>
      <c r="F71" s="167"/>
      <c r="G71" s="166"/>
      <c r="H71" s="165"/>
      <c r="I71" s="345"/>
      <c r="J71" s="346"/>
    </row>
    <row r="72" spans="1:11" x14ac:dyDescent="0.2">
      <c r="A72" s="343"/>
      <c r="B72" s="160" t="s">
        <v>305</v>
      </c>
      <c r="C72" s="167"/>
      <c r="D72" s="165"/>
      <c r="E72" s="165"/>
      <c r="F72" s="167"/>
      <c r="G72" s="166">
        <v>1112.0045</v>
      </c>
      <c r="H72" s="165">
        <v>0.17956853424564245</v>
      </c>
      <c r="I72" s="345"/>
      <c r="J72" s="346"/>
    </row>
    <row r="73" spans="1:11" ht="15" x14ac:dyDescent="0.25">
      <c r="A73" s="343">
        <v>42</v>
      </c>
      <c r="B73" s="160" t="s">
        <v>310</v>
      </c>
      <c r="C73" s="167">
        <v>112695987.43000001</v>
      </c>
      <c r="D73" s="165">
        <v>5.567619276276089E-3</v>
      </c>
      <c r="E73" s="165">
        <v>-0.16919814636541133</v>
      </c>
      <c r="F73" s="167">
        <v>90936.28</v>
      </c>
      <c r="G73" s="166">
        <v>131.1576</v>
      </c>
      <c r="H73" s="165">
        <v>7.2560801144493797E-4</v>
      </c>
      <c r="I73" s="345"/>
      <c r="J73" s="346"/>
      <c r="K73" s="347"/>
    </row>
    <row r="74" spans="1:11" ht="15" x14ac:dyDescent="0.25">
      <c r="A74" s="343">
        <v>43</v>
      </c>
      <c r="B74" s="160" t="s">
        <v>311</v>
      </c>
      <c r="C74" s="167">
        <v>72700975.200000003</v>
      </c>
      <c r="D74" s="165">
        <v>3.591710407426969E-3</v>
      </c>
      <c r="E74" s="165">
        <v>0.15997013371300256</v>
      </c>
      <c r="F74" s="167">
        <v>396927.96</v>
      </c>
      <c r="G74" s="166">
        <v>773.37159999999994</v>
      </c>
      <c r="H74" s="165">
        <v>6.6707729859726544E-3</v>
      </c>
      <c r="I74" s="345"/>
      <c r="J74" s="346"/>
      <c r="K74" s="347"/>
    </row>
    <row r="75" spans="1:11" ht="15" x14ac:dyDescent="0.25">
      <c r="A75" s="343">
        <v>44</v>
      </c>
      <c r="B75" s="160" t="s">
        <v>312</v>
      </c>
      <c r="C75" s="167">
        <v>177867288.63999999</v>
      </c>
      <c r="D75" s="165">
        <v>8.7873345576402195E-3</v>
      </c>
      <c r="E75" s="165">
        <v>0.18998585727583325</v>
      </c>
      <c r="F75" s="167">
        <v>-748248.14</v>
      </c>
      <c r="G75" s="166">
        <v>762.39160000000004</v>
      </c>
      <c r="H75" s="165">
        <v>-5.7785195978157849E-3</v>
      </c>
      <c r="I75" s="345"/>
      <c r="J75" s="346"/>
      <c r="K75" s="347"/>
    </row>
    <row r="76" spans="1:11" x14ac:dyDescent="0.2">
      <c r="A76" s="343">
        <v>45</v>
      </c>
      <c r="B76" s="160" t="s">
        <v>313</v>
      </c>
      <c r="C76" s="424">
        <v>158042752.50999999</v>
      </c>
      <c r="D76" s="165">
        <v>7.8079255119616565E-3</v>
      </c>
      <c r="E76" s="165">
        <v>0.13427832729357586</v>
      </c>
      <c r="F76" s="424">
        <v>18633415.84</v>
      </c>
      <c r="G76" s="166">
        <v>50.913800000000002</v>
      </c>
      <c r="H76" s="165">
        <v>0.132910702325509</v>
      </c>
      <c r="I76" s="345"/>
      <c r="J76" s="346"/>
    </row>
    <row r="77" spans="1:11" ht="15" x14ac:dyDescent="0.25">
      <c r="A77" s="343">
        <v>46</v>
      </c>
      <c r="B77" s="160" t="s">
        <v>314</v>
      </c>
      <c r="C77" s="424">
        <v>20645229.800000001</v>
      </c>
      <c r="D77" s="165">
        <v>1.0199544989924895E-3</v>
      </c>
      <c r="E77" s="165">
        <v>0.1952737997777407</v>
      </c>
      <c r="F77" s="424">
        <v>2373343.0099999998</v>
      </c>
      <c r="G77" s="166">
        <v>834.49890000000005</v>
      </c>
      <c r="H77" s="165">
        <v>0.13870821603963729</v>
      </c>
      <c r="I77" s="345"/>
      <c r="J77" s="346"/>
      <c r="K77" s="347"/>
    </row>
    <row r="78" spans="1:11" ht="15" x14ac:dyDescent="0.25">
      <c r="A78" s="343">
        <v>47</v>
      </c>
      <c r="B78" s="160" t="s">
        <v>315</v>
      </c>
      <c r="C78" s="424">
        <v>18581649.370000001</v>
      </c>
      <c r="D78" s="165">
        <v>9.180056147223151E-4</v>
      </c>
      <c r="E78" s="165">
        <v>-1.3028123229351455E-2</v>
      </c>
      <c r="F78" s="424">
        <v>-104886.92</v>
      </c>
      <c r="G78" s="166">
        <v>781.28</v>
      </c>
      <c r="H78" s="165">
        <v>-5.6303660488851246E-3</v>
      </c>
      <c r="I78" s="345"/>
      <c r="J78" s="346"/>
      <c r="K78" s="347"/>
    </row>
    <row r="79" spans="1:11" ht="15" x14ac:dyDescent="0.25">
      <c r="A79" s="343">
        <v>48</v>
      </c>
      <c r="B79" s="160" t="s">
        <v>316</v>
      </c>
      <c r="C79" s="424">
        <v>14953360.300000001</v>
      </c>
      <c r="D79" s="165">
        <v>7.3875404927876758E-4</v>
      </c>
      <c r="E79" s="165">
        <v>1.3712668557735924E-2</v>
      </c>
      <c r="F79" s="424">
        <v>356121.94</v>
      </c>
      <c r="G79" s="166">
        <v>681.24130000000002</v>
      </c>
      <c r="H79" s="165">
        <v>2.4253274119085923E-2</v>
      </c>
      <c r="I79" s="345"/>
      <c r="J79" s="346"/>
      <c r="K79" s="347"/>
    </row>
    <row r="80" spans="1:11" x14ac:dyDescent="0.2">
      <c r="A80" s="343">
        <v>49</v>
      </c>
      <c r="B80" s="160" t="s">
        <v>317</v>
      </c>
      <c r="C80" s="167"/>
      <c r="D80" s="165"/>
      <c r="E80" s="165"/>
      <c r="F80" s="167">
        <v>-331978.73</v>
      </c>
      <c r="G80" s="166"/>
      <c r="H80" s="165"/>
      <c r="I80" s="345"/>
      <c r="J80" s="346"/>
    </row>
    <row r="81" spans="1:10" x14ac:dyDescent="0.2">
      <c r="A81" s="343">
        <v>50</v>
      </c>
      <c r="B81" s="160" t="s">
        <v>318</v>
      </c>
      <c r="C81" s="167">
        <v>249638105.61000001</v>
      </c>
      <c r="D81" s="165">
        <v>1.2333091537536759E-2</v>
      </c>
      <c r="E81" s="165">
        <v>-2.3713331209319049E-2</v>
      </c>
      <c r="F81" s="167">
        <v>-94974.89</v>
      </c>
      <c r="G81" s="166">
        <v>133.12129999999999</v>
      </c>
      <c r="H81" s="165">
        <v>-3.7770815999823779E-4</v>
      </c>
      <c r="I81" s="345"/>
      <c r="J81" s="346"/>
    </row>
    <row r="82" spans="1:10" x14ac:dyDescent="0.2">
      <c r="A82" s="343">
        <v>51</v>
      </c>
      <c r="B82" s="160" t="s">
        <v>319</v>
      </c>
      <c r="C82" s="167">
        <v>59991895.390000001</v>
      </c>
      <c r="D82" s="165">
        <v>2.9638325268783053E-3</v>
      </c>
      <c r="E82" s="165">
        <v>0.29714241850740214</v>
      </c>
      <c r="F82" s="167">
        <v>-920574.07</v>
      </c>
      <c r="G82" s="166">
        <v>113.5583</v>
      </c>
      <c r="H82" s="165">
        <v>-1.4139616449772935E-2</v>
      </c>
      <c r="I82" s="345"/>
      <c r="J82" s="346"/>
    </row>
    <row r="83" spans="1:10" x14ac:dyDescent="0.2">
      <c r="A83" s="343">
        <v>52</v>
      </c>
      <c r="B83" s="160" t="s">
        <v>320</v>
      </c>
      <c r="C83" s="167">
        <v>1236511907.5799999</v>
      </c>
      <c r="D83" s="165">
        <v>6.1088488498878622E-2</v>
      </c>
      <c r="E83" s="165">
        <v>1.0698799957332581E-2</v>
      </c>
      <c r="F83" s="167">
        <v>-17396289.760000002</v>
      </c>
      <c r="G83" s="166">
        <v>1070.1422</v>
      </c>
      <c r="H83" s="165">
        <v>-1.364609808308696E-2</v>
      </c>
      <c r="I83" s="345"/>
      <c r="J83" s="346"/>
    </row>
    <row r="84" spans="1:10" x14ac:dyDescent="0.2">
      <c r="A84" s="343">
        <v>53</v>
      </c>
      <c r="B84" s="160" t="s">
        <v>321</v>
      </c>
      <c r="C84" s="167">
        <v>763153201</v>
      </c>
      <c r="D84" s="165">
        <v>3.7702730767398364E-2</v>
      </c>
      <c r="E84" s="165">
        <v>5.8940754222721166E-2</v>
      </c>
      <c r="F84" s="167">
        <v>-5023938.4000000004</v>
      </c>
      <c r="G84" s="166">
        <v>921.80449999999996</v>
      </c>
      <c r="H84" s="165">
        <v>-6.5960065095772074E-3</v>
      </c>
      <c r="I84" s="345"/>
      <c r="J84" s="346"/>
    </row>
    <row r="85" spans="1:10" x14ac:dyDescent="0.2">
      <c r="A85" s="343">
        <v>54</v>
      </c>
      <c r="B85" s="160" t="s">
        <v>322</v>
      </c>
      <c r="C85" s="167">
        <v>30953297.73</v>
      </c>
      <c r="D85" s="165">
        <v>1.5292130716979236E-3</v>
      </c>
      <c r="E85" s="165"/>
      <c r="F85" s="167">
        <v>-175386.05</v>
      </c>
      <c r="G85" s="166">
        <v>628.07960000000003</v>
      </c>
      <c r="H85" s="165"/>
      <c r="I85" s="345"/>
      <c r="J85" s="346"/>
    </row>
    <row r="86" spans="1:10" x14ac:dyDescent="0.2">
      <c r="A86" s="343">
        <v>55</v>
      </c>
      <c r="B86" s="160" t="s">
        <v>323</v>
      </c>
      <c r="C86" s="167">
        <v>485098621.94</v>
      </c>
      <c r="D86" s="165">
        <v>2.39657551258044E-2</v>
      </c>
      <c r="E86" s="165">
        <v>0.18293416645330637</v>
      </c>
      <c r="F86" s="167">
        <v>10892550.460000001</v>
      </c>
      <c r="G86" s="166">
        <v>887.8954</v>
      </c>
      <c r="H86" s="165">
        <v>2.6252979431606215E-2</v>
      </c>
      <c r="I86" s="345"/>
      <c r="J86" s="346"/>
    </row>
    <row r="87" spans="1:10" x14ac:dyDescent="0.2">
      <c r="A87" s="343">
        <v>56</v>
      </c>
      <c r="B87" s="160" t="s">
        <v>324</v>
      </c>
      <c r="C87" s="167">
        <v>300676044.35000002</v>
      </c>
      <c r="D87" s="165">
        <v>1.4854563845738728E-2</v>
      </c>
      <c r="E87" s="165">
        <v>0.38650314225736754</v>
      </c>
      <c r="F87" s="167">
        <v>28805258.280000001</v>
      </c>
      <c r="G87" s="166">
        <v>107.1922</v>
      </c>
      <c r="H87" s="165">
        <v>0.12600515352915903</v>
      </c>
      <c r="I87" s="345"/>
      <c r="J87" s="346"/>
    </row>
    <row r="88" spans="1:10" x14ac:dyDescent="0.2">
      <c r="A88" s="343">
        <v>57</v>
      </c>
      <c r="B88" s="160" t="s">
        <v>325</v>
      </c>
      <c r="C88" s="167">
        <v>323407285.30000001</v>
      </c>
      <c r="D88" s="165">
        <v>1.5977575393647719E-2</v>
      </c>
      <c r="E88" s="165">
        <v>0.53283156121962061</v>
      </c>
      <c r="F88" s="167">
        <v>-840741.08</v>
      </c>
      <c r="G88" s="166">
        <v>763.66719999999998</v>
      </c>
      <c r="H88" s="165">
        <v>-2.0281770243088791E-3</v>
      </c>
      <c r="I88" s="345"/>
      <c r="J88" s="346"/>
    </row>
    <row r="89" spans="1:10" x14ac:dyDescent="0.2">
      <c r="A89" s="343">
        <v>58</v>
      </c>
      <c r="B89" s="160" t="s">
        <v>326</v>
      </c>
      <c r="C89" s="167">
        <v>109169103.22</v>
      </c>
      <c r="D89" s="165">
        <v>5.393377504580475E-3</v>
      </c>
      <c r="E89" s="165">
        <v>0.4607082927312488</v>
      </c>
      <c r="F89" s="167">
        <v>1239792.8799999999</v>
      </c>
      <c r="G89" s="166">
        <v>837.76909999999998</v>
      </c>
      <c r="H89" s="165">
        <v>1.5211526965717877E-2</v>
      </c>
      <c r="I89" s="345"/>
      <c r="J89" s="346"/>
    </row>
    <row r="90" spans="1:10" x14ac:dyDescent="0.2">
      <c r="A90" s="343">
        <v>59</v>
      </c>
      <c r="B90" s="160" t="s">
        <v>327</v>
      </c>
      <c r="C90" s="167">
        <v>385778842.14999998</v>
      </c>
      <c r="D90" s="165">
        <v>1.9058972434736757E-2</v>
      </c>
      <c r="E90" s="165">
        <v>0.48057601492490915</v>
      </c>
      <c r="F90" s="167">
        <v>16544760.810000001</v>
      </c>
      <c r="G90" s="166">
        <v>142.7039</v>
      </c>
      <c r="H90" s="165">
        <v>5.6515755128995801E-2</v>
      </c>
      <c r="I90" s="345"/>
      <c r="J90" s="346"/>
    </row>
    <row r="91" spans="1:10" x14ac:dyDescent="0.2">
      <c r="A91" s="343">
        <v>60</v>
      </c>
      <c r="B91" s="160" t="s">
        <v>328</v>
      </c>
      <c r="C91" s="167">
        <v>21805286.579999998</v>
      </c>
      <c r="D91" s="165">
        <v>1.0772658073823693E-3</v>
      </c>
      <c r="E91" s="165">
        <v>1.0482978745443874E-2</v>
      </c>
      <c r="F91" s="167">
        <v>142455.70000000001</v>
      </c>
      <c r="G91" s="166">
        <v>762.75540000000001</v>
      </c>
      <c r="H91" s="165">
        <v>6.5670861821190774E-3</v>
      </c>
      <c r="I91" s="345"/>
      <c r="J91" s="346"/>
    </row>
    <row r="92" spans="1:10" x14ac:dyDescent="0.2">
      <c r="A92" s="343">
        <v>61</v>
      </c>
      <c r="B92" s="160" t="s">
        <v>329</v>
      </c>
      <c r="C92" s="167">
        <v>33548841.870000001</v>
      </c>
      <c r="D92" s="165">
        <v>1.6574430283790836E-3</v>
      </c>
      <c r="E92" s="165">
        <v>0.66417033095024591</v>
      </c>
      <c r="F92" s="167">
        <v>-130563.67</v>
      </c>
      <c r="G92" s="166">
        <v>773.9402</v>
      </c>
      <c r="H92" s="165">
        <v>-2.8265737617473403E-3</v>
      </c>
      <c r="I92" s="345"/>
      <c r="J92" s="346"/>
    </row>
    <row r="93" spans="1:10" x14ac:dyDescent="0.2">
      <c r="A93" s="343">
        <v>62</v>
      </c>
      <c r="B93" s="160" t="s">
        <v>330</v>
      </c>
      <c r="C93" s="167">
        <v>508153218.69999999</v>
      </c>
      <c r="D93" s="165">
        <v>2.5104741706027386E-2</v>
      </c>
      <c r="E93" s="165">
        <v>0.2147168514383862</v>
      </c>
      <c r="F93" s="167">
        <v>920583.06</v>
      </c>
      <c r="G93" s="166">
        <v>106.11069999999999</v>
      </c>
      <c r="H93" s="165">
        <v>2.1287185284453404E-3</v>
      </c>
      <c r="I93" s="345"/>
      <c r="J93" s="346"/>
    </row>
    <row r="94" spans="1:10" x14ac:dyDescent="0.2">
      <c r="A94" s="343">
        <v>63</v>
      </c>
      <c r="B94" s="160" t="s">
        <v>331</v>
      </c>
      <c r="C94" s="167">
        <v>786570598.55999994</v>
      </c>
      <c r="D94" s="165">
        <v>3.8859641115570789E-2</v>
      </c>
      <c r="E94" s="165">
        <v>0.48868381262021315</v>
      </c>
      <c r="F94" s="167">
        <v>1063138.5</v>
      </c>
      <c r="G94" s="166">
        <v>144.34829999999999</v>
      </c>
      <c r="H94" s="165">
        <v>1.7870675990416681E-3</v>
      </c>
      <c r="I94" s="345"/>
      <c r="J94" s="346"/>
    </row>
    <row r="95" spans="1:10" x14ac:dyDescent="0.2">
      <c r="A95" s="343">
        <v>64</v>
      </c>
      <c r="B95" s="160" t="s">
        <v>332</v>
      </c>
      <c r="C95" s="167">
        <v>534881069.04089999</v>
      </c>
      <c r="D95" s="165">
        <v>2.6425201273089161E-2</v>
      </c>
      <c r="E95" s="165">
        <v>-8.4398474813277818E-3</v>
      </c>
      <c r="F95" s="167">
        <v>-7566572.79</v>
      </c>
      <c r="G95" s="166">
        <v>851.57939999999996</v>
      </c>
      <c r="H95" s="165">
        <v>-1.3934133236283779E-2</v>
      </c>
      <c r="I95" s="345"/>
      <c r="J95" s="346"/>
    </row>
    <row r="96" spans="1:10" x14ac:dyDescent="0.2">
      <c r="A96" s="343">
        <v>65</v>
      </c>
      <c r="B96" s="160" t="s">
        <v>333</v>
      </c>
      <c r="C96" s="167">
        <v>34647649.017200001</v>
      </c>
      <c r="D96" s="165">
        <v>1.7117283671313672E-3</v>
      </c>
      <c r="E96" s="165">
        <v>-0.69981956972142056</v>
      </c>
      <c r="F96" s="167">
        <v>-406241.16</v>
      </c>
      <c r="G96" s="166">
        <v>798.46609999999998</v>
      </c>
      <c r="H96" s="165">
        <v>-3.5254358279327614E-3</v>
      </c>
      <c r="I96" s="345"/>
      <c r="J96" s="346"/>
    </row>
    <row r="97" spans="1:17" x14ac:dyDescent="0.2">
      <c r="A97" s="343">
        <v>66</v>
      </c>
      <c r="B97" s="160" t="s">
        <v>334</v>
      </c>
      <c r="C97" s="167">
        <v>294976050.16479999</v>
      </c>
      <c r="D97" s="165">
        <v>1.4572962005035274E-2</v>
      </c>
      <c r="E97" s="165">
        <v>0.2544660133570032</v>
      </c>
      <c r="F97" s="167">
        <v>-1669830.51</v>
      </c>
      <c r="G97" s="166">
        <v>805.92330000000004</v>
      </c>
      <c r="H97" s="165">
        <v>-6.0802598743176332E-3</v>
      </c>
      <c r="I97" s="345"/>
      <c r="J97" s="346"/>
    </row>
    <row r="98" spans="1:17" x14ac:dyDescent="0.2">
      <c r="A98" s="343">
        <v>67</v>
      </c>
      <c r="B98" s="160" t="s">
        <v>335</v>
      </c>
      <c r="C98" s="167">
        <v>271868126.00019997</v>
      </c>
      <c r="D98" s="165">
        <v>1.3431340844002665E-2</v>
      </c>
      <c r="E98" s="165">
        <v>0.12961370070582365</v>
      </c>
      <c r="F98" s="167">
        <v>-374967.69</v>
      </c>
      <c r="G98" s="166">
        <v>103.7109</v>
      </c>
      <c r="H98" s="165">
        <v>-1.592278508187193E-3</v>
      </c>
      <c r="I98" s="345"/>
      <c r="J98" s="346"/>
    </row>
    <row r="99" spans="1:17" x14ac:dyDescent="0.2">
      <c r="A99" s="343">
        <v>68</v>
      </c>
      <c r="B99" s="160" t="s">
        <v>336</v>
      </c>
      <c r="C99" s="167">
        <v>133352184.8955</v>
      </c>
      <c r="D99" s="165">
        <v>6.588115620521866E-3</v>
      </c>
      <c r="E99" s="165">
        <v>0.69193540280397359</v>
      </c>
      <c r="F99" s="167">
        <v>1890468.47</v>
      </c>
      <c r="G99" s="166">
        <v>649.86450000000002</v>
      </c>
      <c r="H99" s="165">
        <v>2.6987754173205179E-2</v>
      </c>
      <c r="I99" s="345"/>
      <c r="J99" s="346"/>
    </row>
    <row r="100" spans="1:17" x14ac:dyDescent="0.2">
      <c r="A100" s="343">
        <v>69</v>
      </c>
      <c r="B100" s="160" t="s">
        <v>337</v>
      </c>
      <c r="C100" s="424">
        <v>8345910.2790000001</v>
      </c>
      <c r="D100" s="165">
        <v>4.1232036745135736E-4</v>
      </c>
      <c r="E100" s="165">
        <v>3.6370961346800924E-3</v>
      </c>
      <c r="F100" s="424">
        <v>-137687.54999999999</v>
      </c>
      <c r="G100" s="166">
        <v>737.23509999999999</v>
      </c>
      <c r="H100" s="165">
        <v>-6.5733898044948022E-3</v>
      </c>
      <c r="I100" s="345"/>
      <c r="J100" s="346"/>
    </row>
    <row r="101" spans="1:17" x14ac:dyDescent="0.2">
      <c r="A101" s="343">
        <v>70</v>
      </c>
      <c r="B101" s="160" t="s">
        <v>338</v>
      </c>
      <c r="C101" s="167">
        <v>23457025.036200002</v>
      </c>
      <c r="D101" s="165">
        <v>1.1588680993345811E-3</v>
      </c>
      <c r="E101" s="165">
        <v>0.65347460136051916</v>
      </c>
      <c r="F101" s="167">
        <v>1703366.38</v>
      </c>
      <c r="G101" s="166">
        <v>957.37080000000003</v>
      </c>
      <c r="H101" s="165">
        <v>0.10105950595031907</v>
      </c>
      <c r="I101" s="345"/>
      <c r="J101" s="346"/>
    </row>
    <row r="102" spans="1:17" x14ac:dyDescent="0.2">
      <c r="A102" s="343">
        <v>71</v>
      </c>
      <c r="B102" s="160" t="s">
        <v>339</v>
      </c>
      <c r="C102" s="167">
        <v>124967678.3796</v>
      </c>
      <c r="D102" s="165">
        <v>6.1738884491331488E-3</v>
      </c>
      <c r="E102" s="165">
        <v>1.5950334679903377E-2</v>
      </c>
      <c r="F102" s="167">
        <v>7349606.7699999996</v>
      </c>
      <c r="G102" s="166">
        <v>921.27200000000005</v>
      </c>
      <c r="H102" s="165">
        <v>5.9972837730059021E-2</v>
      </c>
      <c r="I102" s="345"/>
      <c r="J102" s="346"/>
      <c r="K102" s="101"/>
      <c r="L102" s="101"/>
      <c r="N102" s="101"/>
      <c r="O102" s="101"/>
      <c r="P102" s="101"/>
      <c r="Q102" s="101"/>
    </row>
    <row r="103" spans="1:17" x14ac:dyDescent="0.2">
      <c r="A103" s="343">
        <v>72</v>
      </c>
      <c r="B103" s="160" t="s">
        <v>340</v>
      </c>
      <c r="C103" s="167">
        <v>148909878.84209999</v>
      </c>
      <c r="D103" s="165">
        <v>7.3567260980270804E-3</v>
      </c>
      <c r="E103" s="165">
        <v>0.61779332744247073</v>
      </c>
      <c r="F103" s="167">
        <v>4464819.28</v>
      </c>
      <c r="G103" s="166">
        <v>818.7482</v>
      </c>
      <c r="H103" s="165">
        <v>6.4638904897336688E-2</v>
      </c>
      <c r="I103" s="345"/>
      <c r="J103" s="346"/>
      <c r="K103" s="101"/>
      <c r="L103" s="101"/>
      <c r="N103" s="101"/>
      <c r="O103" s="101"/>
      <c r="P103" s="101"/>
      <c r="Q103" s="101"/>
    </row>
    <row r="104" spans="1:17" x14ac:dyDescent="0.2">
      <c r="A104" s="343">
        <v>73</v>
      </c>
      <c r="B104" s="160" t="s">
        <v>341</v>
      </c>
      <c r="C104" s="424">
        <v>51795773.081900001</v>
      </c>
      <c r="D104" s="165">
        <v>2.5589122666814772E-3</v>
      </c>
      <c r="E104" s="165">
        <v>2.2565935100533743E-2</v>
      </c>
      <c r="F104" s="424">
        <v>1160926.73</v>
      </c>
      <c r="G104" s="166">
        <v>670.13729999999998</v>
      </c>
      <c r="H104" s="165">
        <v>2.2919384670617968E-2</v>
      </c>
      <c r="I104" s="345"/>
      <c r="J104" s="346"/>
    </row>
    <row r="105" spans="1:17" x14ac:dyDescent="0.2">
      <c r="A105" s="343">
        <v>74</v>
      </c>
      <c r="B105" s="160" t="s">
        <v>342</v>
      </c>
      <c r="C105" s="424">
        <v>47761097.427000001</v>
      </c>
      <c r="D105" s="165">
        <v>2.3595836263099993E-3</v>
      </c>
      <c r="E105" s="165"/>
      <c r="F105" s="424">
        <v>-401588.27</v>
      </c>
      <c r="G105" s="166">
        <v>751.68169999999998</v>
      </c>
      <c r="H105" s="165"/>
      <c r="I105" s="345"/>
      <c r="J105" s="346"/>
    </row>
    <row r="106" spans="1:17" x14ac:dyDescent="0.2">
      <c r="A106" s="343">
        <v>75</v>
      </c>
      <c r="B106" s="160" t="s">
        <v>343</v>
      </c>
      <c r="C106" s="424"/>
      <c r="D106" s="165">
        <v>0</v>
      </c>
      <c r="E106" s="165"/>
      <c r="F106" s="424"/>
      <c r="G106" s="166"/>
      <c r="H106" s="165"/>
      <c r="I106" s="345"/>
      <c r="J106" s="346"/>
    </row>
    <row r="107" spans="1:17" x14ac:dyDescent="0.2">
      <c r="A107" s="343">
        <v>76</v>
      </c>
      <c r="B107" s="160" t="s">
        <v>344</v>
      </c>
      <c r="C107" s="424"/>
      <c r="D107" s="165">
        <v>0</v>
      </c>
      <c r="E107" s="165"/>
      <c r="F107" s="424"/>
      <c r="G107" s="166"/>
      <c r="H107" s="165"/>
      <c r="I107" s="345"/>
      <c r="J107" s="346"/>
    </row>
    <row r="108" spans="1:17" x14ac:dyDescent="0.2">
      <c r="A108" s="343">
        <v>77</v>
      </c>
      <c r="B108" s="160" t="s">
        <v>345</v>
      </c>
      <c r="C108" s="167">
        <v>7588289.2072999999</v>
      </c>
      <c r="D108" s="165">
        <v>3.7489094534766507E-4</v>
      </c>
      <c r="E108" s="165">
        <v>0.24638434733855971</v>
      </c>
      <c r="F108" s="167">
        <v>857581</v>
      </c>
      <c r="G108" s="166">
        <v>166.73769999999999</v>
      </c>
      <c r="H108" s="165">
        <v>0.14068584391666858</v>
      </c>
      <c r="I108" s="345"/>
      <c r="J108" s="346"/>
    </row>
    <row r="109" spans="1:17" x14ac:dyDescent="0.2">
      <c r="A109" s="343">
        <v>78</v>
      </c>
      <c r="B109" s="160" t="s">
        <v>346</v>
      </c>
      <c r="C109" s="167">
        <v>201306664.31900001</v>
      </c>
      <c r="D109" s="165">
        <v>9.9453307102125299E-3</v>
      </c>
      <c r="E109" s="165">
        <v>2.8453540964735638E-2</v>
      </c>
      <c r="F109" s="167">
        <v>23369786.850000001</v>
      </c>
      <c r="G109" s="166">
        <v>133.8372</v>
      </c>
      <c r="H109" s="165">
        <v>0.1266848221839656</v>
      </c>
      <c r="I109" s="345"/>
      <c r="J109" s="346"/>
    </row>
    <row r="110" spans="1:17" x14ac:dyDescent="0.2">
      <c r="A110" s="343">
        <v>79</v>
      </c>
      <c r="B110" s="160" t="s">
        <v>347</v>
      </c>
      <c r="C110" s="167">
        <v>88349605.775700003</v>
      </c>
      <c r="D110" s="165">
        <v>4.3648135074349252E-3</v>
      </c>
      <c r="E110" s="165">
        <v>1.1797871520608915E-2</v>
      </c>
      <c r="F110" s="167">
        <v>2332670.9700000002</v>
      </c>
      <c r="G110" s="166">
        <v>701.47220000000004</v>
      </c>
      <c r="H110" s="165">
        <v>2.6685363862785014E-2</v>
      </c>
      <c r="I110" s="345"/>
      <c r="J110" s="346"/>
    </row>
    <row r="111" spans="1:17" x14ac:dyDescent="0.2">
      <c r="A111" s="343">
        <v>80</v>
      </c>
      <c r="B111" s="160" t="s">
        <v>348</v>
      </c>
      <c r="C111" s="167">
        <v>1905342958.2591</v>
      </c>
      <c r="D111" s="165">
        <v>9.4131338872286516E-2</v>
      </c>
      <c r="E111" s="165">
        <v>2.7574677674593703E-2</v>
      </c>
      <c r="F111" s="167">
        <v>-17275946.350000001</v>
      </c>
      <c r="G111" s="166">
        <v>1600.8955000000001</v>
      </c>
      <c r="H111" s="165">
        <v>-8.8870436984285605E-3</v>
      </c>
      <c r="I111" s="345"/>
      <c r="J111" s="346"/>
    </row>
    <row r="112" spans="1:17" x14ac:dyDescent="0.2">
      <c r="A112" s="343">
        <v>81</v>
      </c>
      <c r="B112" s="160" t="s">
        <v>349</v>
      </c>
      <c r="C112" s="167">
        <v>94431547.238299996</v>
      </c>
      <c r="D112" s="165">
        <v>4.665285026399942E-3</v>
      </c>
      <c r="E112" s="165">
        <v>0.38110573287438487</v>
      </c>
      <c r="F112" s="167">
        <v>6904891.2199999997</v>
      </c>
      <c r="G112" s="166">
        <v>1062.3583000000001</v>
      </c>
      <c r="H112" s="165">
        <v>0.10450568467433018</v>
      </c>
      <c r="I112" s="345"/>
      <c r="J112" s="346"/>
    </row>
    <row r="113" spans="1:10" x14ac:dyDescent="0.2">
      <c r="A113" s="343">
        <v>82</v>
      </c>
      <c r="B113" s="160" t="s">
        <v>350</v>
      </c>
      <c r="C113" s="167">
        <v>65238344.8169</v>
      </c>
      <c r="D113" s="165">
        <v>3.2230274958150629E-3</v>
      </c>
      <c r="E113" s="165">
        <v>-2.5600578601740691E-2</v>
      </c>
      <c r="F113" s="167">
        <v>-697570.37</v>
      </c>
      <c r="G113" s="166">
        <v>816.34870000000001</v>
      </c>
      <c r="H113" s="165">
        <v>-1.052120592124639E-2</v>
      </c>
      <c r="I113" s="345"/>
      <c r="J113" s="346"/>
    </row>
    <row r="114" spans="1:10" x14ac:dyDescent="0.2">
      <c r="A114" s="343">
        <v>83</v>
      </c>
      <c r="B114" s="160" t="s">
        <v>351</v>
      </c>
      <c r="C114" s="167">
        <v>96423085.605000004</v>
      </c>
      <c r="D114" s="165">
        <v>4.7636747530685128E-3</v>
      </c>
      <c r="E114" s="165">
        <v>7.120462666537695E-3</v>
      </c>
      <c r="F114" s="167">
        <v>1978000.13</v>
      </c>
      <c r="G114" s="166">
        <v>700.16629999999998</v>
      </c>
      <c r="H114" s="165">
        <v>2.0700576588007745E-2</v>
      </c>
      <c r="I114" s="345"/>
      <c r="J114" s="346"/>
    </row>
    <row r="115" spans="1:10" x14ac:dyDescent="0.2">
      <c r="A115" s="343">
        <v>84</v>
      </c>
      <c r="B115" s="160" t="s">
        <v>352</v>
      </c>
      <c r="C115" s="167">
        <v>584680245.97930002</v>
      </c>
      <c r="D115" s="165">
        <v>2.888547393929335E-2</v>
      </c>
      <c r="E115" s="165">
        <v>0.30201120306574253</v>
      </c>
      <c r="F115" s="167">
        <v>-2876416.3</v>
      </c>
      <c r="G115" s="166"/>
      <c r="H115" s="165"/>
      <c r="I115" s="345"/>
      <c r="J115" s="346"/>
    </row>
    <row r="116" spans="1:10" x14ac:dyDescent="0.2">
      <c r="A116" s="343"/>
      <c r="B116" s="160" t="s">
        <v>295</v>
      </c>
      <c r="C116" s="167"/>
      <c r="D116" s="165"/>
      <c r="E116" s="165"/>
      <c r="F116" s="167"/>
      <c r="G116" s="166">
        <v>1137.3706</v>
      </c>
      <c r="H116" s="165">
        <v>-4.112541869245142E-3</v>
      </c>
      <c r="I116" s="345"/>
      <c r="J116" s="346"/>
    </row>
    <row r="117" spans="1:10" x14ac:dyDescent="0.2">
      <c r="A117" s="343"/>
      <c r="B117" s="160" t="s">
        <v>296</v>
      </c>
      <c r="C117" s="167"/>
      <c r="D117" s="165"/>
      <c r="E117" s="165"/>
      <c r="F117" s="167"/>
      <c r="G117" s="166">
        <v>1137.3706</v>
      </c>
      <c r="H117" s="165">
        <v>-4.112541869245142E-3</v>
      </c>
      <c r="I117" s="345"/>
      <c r="J117" s="346"/>
    </row>
    <row r="118" spans="1:10" x14ac:dyDescent="0.2">
      <c r="A118" s="343">
        <v>85</v>
      </c>
      <c r="B118" s="160" t="s">
        <v>353</v>
      </c>
      <c r="C118" s="167">
        <v>290174095.66600001</v>
      </c>
      <c r="D118" s="165">
        <v>1.4335726811120976E-2</v>
      </c>
      <c r="E118" s="165">
        <v>0.19032149453885447</v>
      </c>
      <c r="F118" s="167">
        <v>27692507.75</v>
      </c>
      <c r="G118" s="166">
        <v>1269.2162000000001</v>
      </c>
      <c r="H118" s="165">
        <v>0.11153885563403414</v>
      </c>
      <c r="I118" s="345"/>
      <c r="J118" s="346"/>
    </row>
    <row r="119" spans="1:10" x14ac:dyDescent="0.2">
      <c r="A119" s="343">
        <v>86</v>
      </c>
      <c r="B119" s="160" t="s">
        <v>354</v>
      </c>
      <c r="C119" s="167">
        <v>22694664.082800001</v>
      </c>
      <c r="D119" s="165">
        <v>1.121204508674208E-3</v>
      </c>
      <c r="E119" s="165">
        <v>0.35812815559744715</v>
      </c>
      <c r="F119" s="167">
        <v>954497.02</v>
      </c>
      <c r="G119" s="166">
        <v>958.51509999999996</v>
      </c>
      <c r="H119" s="165">
        <v>5.3079998980445624E-2</v>
      </c>
      <c r="I119" s="345"/>
      <c r="J119" s="346"/>
    </row>
    <row r="120" spans="1:10" x14ac:dyDescent="0.2">
      <c r="A120" s="343">
        <v>87</v>
      </c>
      <c r="B120" s="160" t="s">
        <v>355</v>
      </c>
      <c r="C120" s="167">
        <v>20858093.831500001</v>
      </c>
      <c r="D120" s="165">
        <v>1.0304708085083129E-3</v>
      </c>
      <c r="E120" s="165">
        <v>0.62471666438311058</v>
      </c>
      <c r="F120" s="167">
        <v>1315888.77</v>
      </c>
      <c r="G120" s="166">
        <v>1006.0137999999999</v>
      </c>
      <c r="H120" s="165">
        <v>8.7326230142517752E-2</v>
      </c>
      <c r="I120" s="345"/>
      <c r="J120" s="346"/>
    </row>
    <row r="121" spans="1:10" x14ac:dyDescent="0.2">
      <c r="A121" s="343">
        <v>88</v>
      </c>
      <c r="B121" s="160" t="s">
        <v>356</v>
      </c>
      <c r="C121" s="167">
        <v>14673481.6613</v>
      </c>
      <c r="D121" s="165">
        <v>7.2492695800977338E-4</v>
      </c>
      <c r="E121" s="165">
        <v>0.38352033665216606</v>
      </c>
      <c r="F121" s="167">
        <v>1226963.6399999999</v>
      </c>
      <c r="G121" s="166">
        <v>1034.7277999999999</v>
      </c>
      <c r="H121" s="165">
        <v>0.10935666332664244</v>
      </c>
      <c r="I121" s="345"/>
      <c r="J121" s="346"/>
    </row>
    <row r="122" spans="1:10" x14ac:dyDescent="0.2">
      <c r="A122" s="343">
        <v>89</v>
      </c>
      <c r="B122" s="160" t="s">
        <v>357</v>
      </c>
      <c r="C122" s="167">
        <v>10121124.456</v>
      </c>
      <c r="D122" s="165">
        <v>5.0002283935633946E-4</v>
      </c>
      <c r="E122" s="165">
        <v>0.22217086731277319</v>
      </c>
      <c r="F122" s="167">
        <v>946163.77</v>
      </c>
      <c r="G122" s="166">
        <v>1036.1992</v>
      </c>
      <c r="H122" s="165">
        <v>0.11026009914773925</v>
      </c>
      <c r="I122" s="345"/>
      <c r="J122" s="346"/>
    </row>
    <row r="123" spans="1:10" x14ac:dyDescent="0.2">
      <c r="A123" s="343">
        <v>90</v>
      </c>
      <c r="B123" s="160" t="s">
        <v>358</v>
      </c>
      <c r="C123" s="167">
        <v>121071114.0007</v>
      </c>
      <c r="D123" s="165">
        <v>5.981383041958028E-3</v>
      </c>
      <c r="E123" s="165">
        <v>0.51270159394297421</v>
      </c>
      <c r="F123" s="167">
        <v>361824.56</v>
      </c>
      <c r="G123" s="166">
        <v>810.14520000000005</v>
      </c>
      <c r="H123" s="165">
        <v>5.0148696934026122E-3</v>
      </c>
      <c r="I123" s="345"/>
      <c r="J123" s="346"/>
    </row>
    <row r="124" spans="1:10" x14ac:dyDescent="0.2">
      <c r="A124" s="343">
        <v>91</v>
      </c>
      <c r="B124" s="160" t="s">
        <v>359</v>
      </c>
      <c r="C124" s="167">
        <v>349274923.4303</v>
      </c>
      <c r="D124" s="165">
        <v>1.7255537138074952E-2</v>
      </c>
      <c r="E124" s="165">
        <v>0.1498388686040982</v>
      </c>
      <c r="F124" s="167">
        <v>7669966.9500000002</v>
      </c>
      <c r="G124" s="166">
        <v>1438.1677999999999</v>
      </c>
      <c r="H124" s="165">
        <v>2.4812679971525191E-2</v>
      </c>
      <c r="I124" s="345"/>
      <c r="J124" s="346"/>
    </row>
    <row r="125" spans="1:10" x14ac:dyDescent="0.2">
      <c r="A125" s="343">
        <v>92</v>
      </c>
      <c r="B125" s="160" t="s">
        <v>360</v>
      </c>
      <c r="C125" s="167">
        <v>47464701.616499998</v>
      </c>
      <c r="D125" s="165">
        <v>2.3449405226327515E-3</v>
      </c>
      <c r="E125" s="165">
        <v>4.5672894687554022</v>
      </c>
      <c r="F125" s="167">
        <v>3040021.36</v>
      </c>
      <c r="G125" s="166">
        <v>836.85680000000002</v>
      </c>
      <c r="H125" s="165">
        <v>0.11234803284075039</v>
      </c>
      <c r="I125" s="345"/>
      <c r="J125" s="346"/>
    </row>
    <row r="126" spans="1:10" x14ac:dyDescent="0.2">
      <c r="A126" s="343">
        <v>93</v>
      </c>
      <c r="B126" s="160" t="s">
        <v>361</v>
      </c>
      <c r="C126" s="167">
        <v>310082491.45349997</v>
      </c>
      <c r="D126" s="165">
        <v>1.531927884943172E-2</v>
      </c>
      <c r="E126" s="165">
        <v>0.23934567636687989</v>
      </c>
      <c r="F126" s="167">
        <v>13823613.74</v>
      </c>
      <c r="G126" s="166">
        <v>823.80060000000003</v>
      </c>
      <c r="H126" s="165">
        <v>5.1180375938986153E-2</v>
      </c>
      <c r="I126" s="345"/>
      <c r="J126" s="346"/>
    </row>
    <row r="127" spans="1:10" x14ac:dyDescent="0.2">
      <c r="A127" s="343">
        <v>94</v>
      </c>
      <c r="B127" s="160" t="s">
        <v>362</v>
      </c>
      <c r="C127" s="167">
        <v>1863598072.8968999</v>
      </c>
      <c r="D127" s="165">
        <v>9.2068979477522031E-2</v>
      </c>
      <c r="E127" s="165">
        <v>0.30476923936685119</v>
      </c>
      <c r="F127" s="167">
        <v>1747481.53</v>
      </c>
      <c r="G127" s="166">
        <v>176.80080000000001</v>
      </c>
      <c r="H127" s="165">
        <v>1.0769455513995442E-3</v>
      </c>
      <c r="I127" s="345"/>
      <c r="J127" s="346"/>
    </row>
    <row r="128" spans="1:10" x14ac:dyDescent="0.2">
      <c r="A128" s="343">
        <v>95</v>
      </c>
      <c r="B128" s="160" t="s">
        <v>363</v>
      </c>
      <c r="C128" s="167">
        <v>50086425.354800001</v>
      </c>
      <c r="D128" s="165">
        <v>2.4744638531017829E-3</v>
      </c>
      <c r="E128" s="165">
        <v>-2.0424847837194806E-2</v>
      </c>
      <c r="F128" s="167">
        <v>-616924.69999999995</v>
      </c>
      <c r="G128" s="166">
        <v>807.35889999999995</v>
      </c>
      <c r="H128" s="165">
        <v>-1.2174583110702471E-2</v>
      </c>
      <c r="I128" s="345"/>
      <c r="J128" s="346"/>
    </row>
    <row r="129" spans="1:10" x14ac:dyDescent="0.2">
      <c r="A129" s="343">
        <v>96</v>
      </c>
      <c r="B129" s="160" t="s">
        <v>364</v>
      </c>
      <c r="C129" s="164">
        <v>188279977.73550001</v>
      </c>
      <c r="D129" s="165">
        <v>9.3017618220713125E-3</v>
      </c>
      <c r="E129" s="165">
        <v>0.41002539226790286</v>
      </c>
      <c r="F129" s="164">
        <v>17703197.129999999</v>
      </c>
      <c r="G129" s="166">
        <v>1813.5003999999999</v>
      </c>
      <c r="H129" s="165">
        <v>0.11869999624941013</v>
      </c>
      <c r="I129" s="345"/>
      <c r="J129" s="346"/>
    </row>
    <row r="130" spans="1:10" x14ac:dyDescent="0.2">
      <c r="A130" s="261" t="s">
        <v>147</v>
      </c>
      <c r="B130" s="348"/>
      <c r="C130" s="262">
        <v>20241324314.362404</v>
      </c>
      <c r="D130" s="263">
        <v>1</v>
      </c>
      <c r="E130" s="362">
        <v>0.11117429411371302</v>
      </c>
      <c r="F130" s="262">
        <v>208367295.59000003</v>
      </c>
      <c r="G130" s="262"/>
      <c r="H130" s="262"/>
      <c r="J130" s="346"/>
    </row>
    <row r="132" spans="1:10" x14ac:dyDescent="0.2">
      <c r="A132" s="153" t="s">
        <v>10</v>
      </c>
      <c r="B132" s="154"/>
    </row>
    <row r="133" spans="1:10" x14ac:dyDescent="0.2">
      <c r="A133" s="277" t="s">
        <v>176</v>
      </c>
    </row>
    <row r="134" spans="1:10" x14ac:dyDescent="0.2">
      <c r="A134" s="363" t="s">
        <v>177</v>
      </c>
    </row>
    <row r="135" spans="1:10" x14ac:dyDescent="0.2">
      <c r="A135" s="363"/>
    </row>
    <row r="136" spans="1:10" x14ac:dyDescent="0.2">
      <c r="A136" s="363"/>
    </row>
    <row r="137" spans="1:10" x14ac:dyDescent="0.2">
      <c r="A137" s="363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342" customWidth="1"/>
    <col min="2" max="2" width="42.7109375" style="342" bestFit="1" customWidth="1"/>
    <col min="3" max="3" width="13" style="351" customWidth="1"/>
    <col min="4" max="4" width="9.42578125" style="351" customWidth="1"/>
    <col min="5" max="5" width="12.7109375" style="351" bestFit="1" customWidth="1"/>
    <col min="6" max="6" width="12.28515625" style="351" bestFit="1" customWidth="1"/>
    <col min="7" max="7" width="9.5703125" style="342" customWidth="1"/>
    <col min="8" max="8" width="9.140625" style="342"/>
    <col min="9" max="9" width="6.5703125" style="342" customWidth="1"/>
    <col min="10" max="208" width="9.140625" style="342"/>
    <col min="209" max="209" width="56.5703125" style="342" customWidth="1"/>
    <col min="210" max="210" width="11" style="342" customWidth="1"/>
    <col min="211" max="213" width="14.42578125" style="342" customWidth="1"/>
    <col min="214" max="214" width="12.5703125" style="342" bestFit="1" customWidth="1"/>
    <col min="215" max="215" width="9.42578125" style="342" customWidth="1"/>
    <col min="216" max="216" width="11.140625" style="342" bestFit="1" customWidth="1"/>
    <col min="217" max="218" width="9.140625" style="342"/>
    <col min="219" max="219" width="59.140625" style="342" bestFit="1" customWidth="1"/>
    <col min="220" max="220" width="45.42578125" style="342" bestFit="1" customWidth="1"/>
    <col min="221" max="222" width="12.5703125" style="342" bestFit="1" customWidth="1"/>
    <col min="223" max="223" width="9.140625" style="342"/>
    <col min="224" max="225" width="12" style="342" bestFit="1" customWidth="1"/>
    <col min="226" max="464" width="9.140625" style="342"/>
    <col min="465" max="465" width="56.5703125" style="342" customWidth="1"/>
    <col min="466" max="466" width="11" style="342" customWidth="1"/>
    <col min="467" max="469" width="14.42578125" style="342" customWidth="1"/>
    <col min="470" max="470" width="12.5703125" style="342" bestFit="1" customWidth="1"/>
    <col min="471" max="471" width="9.42578125" style="342" customWidth="1"/>
    <col min="472" max="472" width="11.140625" style="342" bestFit="1" customWidth="1"/>
    <col min="473" max="474" width="9.140625" style="342"/>
    <col min="475" max="475" width="59.140625" style="342" bestFit="1" customWidth="1"/>
    <col min="476" max="476" width="45.42578125" style="342" bestFit="1" customWidth="1"/>
    <col min="477" max="478" width="12.5703125" style="342" bestFit="1" customWidth="1"/>
    <col min="479" max="479" width="9.140625" style="342"/>
    <col min="480" max="481" width="12" style="342" bestFit="1" customWidth="1"/>
    <col min="482" max="720" width="9.140625" style="342"/>
    <col min="721" max="721" width="56.5703125" style="342" customWidth="1"/>
    <col min="722" max="722" width="11" style="342" customWidth="1"/>
    <col min="723" max="725" width="14.42578125" style="342" customWidth="1"/>
    <col min="726" max="726" width="12.5703125" style="342" bestFit="1" customWidth="1"/>
    <col min="727" max="727" width="9.42578125" style="342" customWidth="1"/>
    <col min="728" max="728" width="11.140625" style="342" bestFit="1" customWidth="1"/>
    <col min="729" max="730" width="9.140625" style="342"/>
    <col min="731" max="731" width="59.140625" style="342" bestFit="1" customWidth="1"/>
    <col min="732" max="732" width="45.42578125" style="342" bestFit="1" customWidth="1"/>
    <col min="733" max="734" width="12.5703125" style="342" bestFit="1" customWidth="1"/>
    <col min="735" max="735" width="9.140625" style="342"/>
    <col min="736" max="737" width="12" style="342" bestFit="1" customWidth="1"/>
    <col min="738" max="976" width="9.140625" style="342"/>
    <col min="977" max="977" width="56.5703125" style="342" customWidth="1"/>
    <col min="978" max="978" width="11" style="342" customWidth="1"/>
    <col min="979" max="981" width="14.42578125" style="342" customWidth="1"/>
    <col min="982" max="982" width="12.5703125" style="342" bestFit="1" customWidth="1"/>
    <col min="983" max="983" width="9.42578125" style="342" customWidth="1"/>
    <col min="984" max="984" width="11.140625" style="342" bestFit="1" customWidth="1"/>
    <col min="985" max="986" width="9.140625" style="342"/>
    <col min="987" max="987" width="59.140625" style="342" bestFit="1" customWidth="1"/>
    <col min="988" max="988" width="45.42578125" style="342" bestFit="1" customWidth="1"/>
    <col min="989" max="990" width="12.5703125" style="342" bestFit="1" customWidth="1"/>
    <col min="991" max="991" width="9.140625" style="342"/>
    <col min="992" max="993" width="12" style="342" bestFit="1" customWidth="1"/>
    <col min="994" max="1232" width="9.140625" style="342"/>
    <col min="1233" max="1233" width="56.5703125" style="342" customWidth="1"/>
    <col min="1234" max="1234" width="11" style="342" customWidth="1"/>
    <col min="1235" max="1237" width="14.42578125" style="342" customWidth="1"/>
    <col min="1238" max="1238" width="12.5703125" style="342" bestFit="1" customWidth="1"/>
    <col min="1239" max="1239" width="9.42578125" style="342" customWidth="1"/>
    <col min="1240" max="1240" width="11.140625" style="342" bestFit="1" customWidth="1"/>
    <col min="1241" max="1242" width="9.140625" style="342"/>
    <col min="1243" max="1243" width="59.140625" style="342" bestFit="1" customWidth="1"/>
    <col min="1244" max="1244" width="45.42578125" style="342" bestFit="1" customWidth="1"/>
    <col min="1245" max="1246" width="12.5703125" style="342" bestFit="1" customWidth="1"/>
    <col min="1247" max="1247" width="9.140625" style="342"/>
    <col min="1248" max="1249" width="12" style="342" bestFit="1" customWidth="1"/>
    <col min="1250" max="1488" width="9.140625" style="342"/>
    <col min="1489" max="1489" width="56.5703125" style="342" customWidth="1"/>
    <col min="1490" max="1490" width="11" style="342" customWidth="1"/>
    <col min="1491" max="1493" width="14.42578125" style="342" customWidth="1"/>
    <col min="1494" max="1494" width="12.5703125" style="342" bestFit="1" customWidth="1"/>
    <col min="1495" max="1495" width="9.42578125" style="342" customWidth="1"/>
    <col min="1496" max="1496" width="11.140625" style="342" bestFit="1" customWidth="1"/>
    <col min="1497" max="1498" width="9.140625" style="342"/>
    <col min="1499" max="1499" width="59.140625" style="342" bestFit="1" customWidth="1"/>
    <col min="1500" max="1500" width="45.42578125" style="342" bestFit="1" customWidth="1"/>
    <col min="1501" max="1502" width="12.5703125" style="342" bestFit="1" customWidth="1"/>
    <col min="1503" max="1503" width="9.140625" style="342"/>
    <col min="1504" max="1505" width="12" style="342" bestFit="1" customWidth="1"/>
    <col min="1506" max="1744" width="9.140625" style="342"/>
    <col min="1745" max="1745" width="56.5703125" style="342" customWidth="1"/>
    <col min="1746" max="1746" width="11" style="342" customWidth="1"/>
    <col min="1747" max="1749" width="14.42578125" style="342" customWidth="1"/>
    <col min="1750" max="1750" width="12.5703125" style="342" bestFit="1" customWidth="1"/>
    <col min="1751" max="1751" width="9.42578125" style="342" customWidth="1"/>
    <col min="1752" max="1752" width="11.140625" style="342" bestFit="1" customWidth="1"/>
    <col min="1753" max="1754" width="9.140625" style="342"/>
    <col min="1755" max="1755" width="59.140625" style="342" bestFit="1" customWidth="1"/>
    <col min="1756" max="1756" width="45.42578125" style="342" bestFit="1" customWidth="1"/>
    <col min="1757" max="1758" width="12.5703125" style="342" bestFit="1" customWidth="1"/>
    <col min="1759" max="1759" width="9.140625" style="342"/>
    <col min="1760" max="1761" width="12" style="342" bestFit="1" customWidth="1"/>
    <col min="1762" max="2000" width="9.140625" style="342"/>
    <col min="2001" max="2001" width="56.5703125" style="342" customWidth="1"/>
    <col min="2002" max="2002" width="11" style="342" customWidth="1"/>
    <col min="2003" max="2005" width="14.42578125" style="342" customWidth="1"/>
    <col min="2006" max="2006" width="12.5703125" style="342" bestFit="1" customWidth="1"/>
    <col min="2007" max="2007" width="9.42578125" style="342" customWidth="1"/>
    <col min="2008" max="2008" width="11.140625" style="342" bestFit="1" customWidth="1"/>
    <col min="2009" max="2010" width="9.140625" style="342"/>
    <col min="2011" max="2011" width="59.140625" style="342" bestFit="1" customWidth="1"/>
    <col min="2012" max="2012" width="45.42578125" style="342" bestFit="1" customWidth="1"/>
    <col min="2013" max="2014" width="12.5703125" style="342" bestFit="1" customWidth="1"/>
    <col min="2015" max="2015" width="9.140625" style="342"/>
    <col min="2016" max="2017" width="12" style="342" bestFit="1" customWidth="1"/>
    <col min="2018" max="2256" width="9.140625" style="342"/>
    <col min="2257" max="2257" width="56.5703125" style="342" customWidth="1"/>
    <col min="2258" max="2258" width="11" style="342" customWidth="1"/>
    <col min="2259" max="2261" width="14.42578125" style="342" customWidth="1"/>
    <col min="2262" max="2262" width="12.5703125" style="342" bestFit="1" customWidth="1"/>
    <col min="2263" max="2263" width="9.42578125" style="342" customWidth="1"/>
    <col min="2264" max="2264" width="11.140625" style="342" bestFit="1" customWidth="1"/>
    <col min="2265" max="2266" width="9.140625" style="342"/>
    <col min="2267" max="2267" width="59.140625" style="342" bestFit="1" customWidth="1"/>
    <col min="2268" max="2268" width="45.42578125" style="342" bestFit="1" customWidth="1"/>
    <col min="2269" max="2270" width="12.5703125" style="342" bestFit="1" customWidth="1"/>
    <col min="2271" max="2271" width="9.140625" style="342"/>
    <col min="2272" max="2273" width="12" style="342" bestFit="1" customWidth="1"/>
    <col min="2274" max="2512" width="9.140625" style="342"/>
    <col min="2513" max="2513" width="56.5703125" style="342" customWidth="1"/>
    <col min="2514" max="2514" width="11" style="342" customWidth="1"/>
    <col min="2515" max="2517" width="14.42578125" style="342" customWidth="1"/>
    <col min="2518" max="2518" width="12.5703125" style="342" bestFit="1" customWidth="1"/>
    <col min="2519" max="2519" width="9.42578125" style="342" customWidth="1"/>
    <col min="2520" max="2520" width="11.140625" style="342" bestFit="1" customWidth="1"/>
    <col min="2521" max="2522" width="9.140625" style="342"/>
    <col min="2523" max="2523" width="59.140625" style="342" bestFit="1" customWidth="1"/>
    <col min="2524" max="2524" width="45.42578125" style="342" bestFit="1" customWidth="1"/>
    <col min="2525" max="2526" width="12.5703125" style="342" bestFit="1" customWidth="1"/>
    <col min="2527" max="2527" width="9.140625" style="342"/>
    <col min="2528" max="2529" width="12" style="342" bestFit="1" customWidth="1"/>
    <col min="2530" max="2768" width="9.140625" style="342"/>
    <col min="2769" max="2769" width="56.5703125" style="342" customWidth="1"/>
    <col min="2770" max="2770" width="11" style="342" customWidth="1"/>
    <col min="2771" max="2773" width="14.42578125" style="342" customWidth="1"/>
    <col min="2774" max="2774" width="12.5703125" style="342" bestFit="1" customWidth="1"/>
    <col min="2775" max="2775" width="9.42578125" style="342" customWidth="1"/>
    <col min="2776" max="2776" width="11.140625" style="342" bestFit="1" customWidth="1"/>
    <col min="2777" max="2778" width="9.140625" style="342"/>
    <col min="2779" max="2779" width="59.140625" style="342" bestFit="1" customWidth="1"/>
    <col min="2780" max="2780" width="45.42578125" style="342" bestFit="1" customWidth="1"/>
    <col min="2781" max="2782" width="12.5703125" style="342" bestFit="1" customWidth="1"/>
    <col min="2783" max="2783" width="9.140625" style="342"/>
    <col min="2784" max="2785" width="12" style="342" bestFit="1" customWidth="1"/>
    <col min="2786" max="3024" width="9.140625" style="342"/>
    <col min="3025" max="3025" width="56.5703125" style="342" customWidth="1"/>
    <col min="3026" max="3026" width="11" style="342" customWidth="1"/>
    <col min="3027" max="3029" width="14.42578125" style="342" customWidth="1"/>
    <col min="3030" max="3030" width="12.5703125" style="342" bestFit="1" customWidth="1"/>
    <col min="3031" max="3031" width="9.42578125" style="342" customWidth="1"/>
    <col min="3032" max="3032" width="11.140625" style="342" bestFit="1" customWidth="1"/>
    <col min="3033" max="3034" width="9.140625" style="342"/>
    <col min="3035" max="3035" width="59.140625" style="342" bestFit="1" customWidth="1"/>
    <col min="3036" max="3036" width="45.42578125" style="342" bestFit="1" customWidth="1"/>
    <col min="3037" max="3038" width="12.5703125" style="342" bestFit="1" customWidth="1"/>
    <col min="3039" max="3039" width="9.140625" style="342"/>
    <col min="3040" max="3041" width="12" style="342" bestFit="1" customWidth="1"/>
    <col min="3042" max="3280" width="9.140625" style="342"/>
    <col min="3281" max="3281" width="56.5703125" style="342" customWidth="1"/>
    <col min="3282" max="3282" width="11" style="342" customWidth="1"/>
    <col min="3283" max="3285" width="14.42578125" style="342" customWidth="1"/>
    <col min="3286" max="3286" width="12.5703125" style="342" bestFit="1" customWidth="1"/>
    <col min="3287" max="3287" width="9.42578125" style="342" customWidth="1"/>
    <col min="3288" max="3288" width="11.140625" style="342" bestFit="1" customWidth="1"/>
    <col min="3289" max="3290" width="9.140625" style="342"/>
    <col min="3291" max="3291" width="59.140625" style="342" bestFit="1" customWidth="1"/>
    <col min="3292" max="3292" width="45.42578125" style="342" bestFit="1" customWidth="1"/>
    <col min="3293" max="3294" width="12.5703125" style="342" bestFit="1" customWidth="1"/>
    <col min="3295" max="3295" width="9.140625" style="342"/>
    <col min="3296" max="3297" width="12" style="342" bestFit="1" customWidth="1"/>
    <col min="3298" max="3536" width="9.140625" style="342"/>
    <col min="3537" max="3537" width="56.5703125" style="342" customWidth="1"/>
    <col min="3538" max="3538" width="11" style="342" customWidth="1"/>
    <col min="3539" max="3541" width="14.42578125" style="342" customWidth="1"/>
    <col min="3542" max="3542" width="12.5703125" style="342" bestFit="1" customWidth="1"/>
    <col min="3543" max="3543" width="9.42578125" style="342" customWidth="1"/>
    <col min="3544" max="3544" width="11.140625" style="342" bestFit="1" customWidth="1"/>
    <col min="3545" max="3546" width="9.140625" style="342"/>
    <col min="3547" max="3547" width="59.140625" style="342" bestFit="1" customWidth="1"/>
    <col min="3548" max="3548" width="45.42578125" style="342" bestFit="1" customWidth="1"/>
    <col min="3549" max="3550" width="12.5703125" style="342" bestFit="1" customWidth="1"/>
    <col min="3551" max="3551" width="9.140625" style="342"/>
    <col min="3552" max="3553" width="12" style="342" bestFit="1" customWidth="1"/>
    <col min="3554" max="3792" width="9.140625" style="342"/>
    <col min="3793" max="3793" width="56.5703125" style="342" customWidth="1"/>
    <col min="3794" max="3794" width="11" style="342" customWidth="1"/>
    <col min="3795" max="3797" width="14.42578125" style="342" customWidth="1"/>
    <col min="3798" max="3798" width="12.5703125" style="342" bestFit="1" customWidth="1"/>
    <col min="3799" max="3799" width="9.42578125" style="342" customWidth="1"/>
    <col min="3800" max="3800" width="11.140625" style="342" bestFit="1" customWidth="1"/>
    <col min="3801" max="3802" width="9.140625" style="342"/>
    <col min="3803" max="3803" width="59.140625" style="342" bestFit="1" customWidth="1"/>
    <col min="3804" max="3804" width="45.42578125" style="342" bestFit="1" customWidth="1"/>
    <col min="3805" max="3806" width="12.5703125" style="342" bestFit="1" customWidth="1"/>
    <col min="3807" max="3807" width="9.140625" style="342"/>
    <col min="3808" max="3809" width="12" style="342" bestFit="1" customWidth="1"/>
    <col min="3810" max="4048" width="9.140625" style="342"/>
    <col min="4049" max="4049" width="56.5703125" style="342" customWidth="1"/>
    <col min="4050" max="4050" width="11" style="342" customWidth="1"/>
    <col min="4051" max="4053" width="14.42578125" style="342" customWidth="1"/>
    <col min="4054" max="4054" width="12.5703125" style="342" bestFit="1" customWidth="1"/>
    <col min="4055" max="4055" width="9.42578125" style="342" customWidth="1"/>
    <col min="4056" max="4056" width="11.140625" style="342" bestFit="1" customWidth="1"/>
    <col min="4057" max="4058" width="9.140625" style="342"/>
    <col min="4059" max="4059" width="59.140625" style="342" bestFit="1" customWidth="1"/>
    <col min="4060" max="4060" width="45.42578125" style="342" bestFit="1" customWidth="1"/>
    <col min="4061" max="4062" width="12.5703125" style="342" bestFit="1" customWidth="1"/>
    <col min="4063" max="4063" width="9.140625" style="342"/>
    <col min="4064" max="4065" width="12" style="342" bestFit="1" customWidth="1"/>
    <col min="4066" max="4304" width="9.140625" style="342"/>
    <col min="4305" max="4305" width="56.5703125" style="342" customWidth="1"/>
    <col min="4306" max="4306" width="11" style="342" customWidth="1"/>
    <col min="4307" max="4309" width="14.42578125" style="342" customWidth="1"/>
    <col min="4310" max="4310" width="12.5703125" style="342" bestFit="1" customWidth="1"/>
    <col min="4311" max="4311" width="9.42578125" style="342" customWidth="1"/>
    <col min="4312" max="4312" width="11.140625" style="342" bestFit="1" customWidth="1"/>
    <col min="4313" max="4314" width="9.140625" style="342"/>
    <col min="4315" max="4315" width="59.140625" style="342" bestFit="1" customWidth="1"/>
    <col min="4316" max="4316" width="45.42578125" style="342" bestFit="1" customWidth="1"/>
    <col min="4317" max="4318" width="12.5703125" style="342" bestFit="1" customWidth="1"/>
    <col min="4319" max="4319" width="9.140625" style="342"/>
    <col min="4320" max="4321" width="12" style="342" bestFit="1" customWidth="1"/>
    <col min="4322" max="4560" width="9.140625" style="342"/>
    <col min="4561" max="4561" width="56.5703125" style="342" customWidth="1"/>
    <col min="4562" max="4562" width="11" style="342" customWidth="1"/>
    <col min="4563" max="4565" width="14.42578125" style="342" customWidth="1"/>
    <col min="4566" max="4566" width="12.5703125" style="342" bestFit="1" customWidth="1"/>
    <col min="4567" max="4567" width="9.42578125" style="342" customWidth="1"/>
    <col min="4568" max="4568" width="11.140625" style="342" bestFit="1" customWidth="1"/>
    <col min="4569" max="4570" width="9.140625" style="342"/>
    <col min="4571" max="4571" width="59.140625" style="342" bestFit="1" customWidth="1"/>
    <col min="4572" max="4572" width="45.42578125" style="342" bestFit="1" customWidth="1"/>
    <col min="4573" max="4574" width="12.5703125" style="342" bestFit="1" customWidth="1"/>
    <col min="4575" max="4575" width="9.140625" style="342"/>
    <col min="4576" max="4577" width="12" style="342" bestFit="1" customWidth="1"/>
    <col min="4578" max="4816" width="9.140625" style="342"/>
    <col min="4817" max="4817" width="56.5703125" style="342" customWidth="1"/>
    <col min="4818" max="4818" width="11" style="342" customWidth="1"/>
    <col min="4819" max="4821" width="14.42578125" style="342" customWidth="1"/>
    <col min="4822" max="4822" width="12.5703125" style="342" bestFit="1" customWidth="1"/>
    <col min="4823" max="4823" width="9.42578125" style="342" customWidth="1"/>
    <col min="4824" max="4824" width="11.140625" style="342" bestFit="1" customWidth="1"/>
    <col min="4825" max="4826" width="9.140625" style="342"/>
    <col min="4827" max="4827" width="59.140625" style="342" bestFit="1" customWidth="1"/>
    <col min="4828" max="4828" width="45.42578125" style="342" bestFit="1" customWidth="1"/>
    <col min="4829" max="4830" width="12.5703125" style="342" bestFit="1" customWidth="1"/>
    <col min="4831" max="4831" width="9.140625" style="342"/>
    <col min="4832" max="4833" width="12" style="342" bestFit="1" customWidth="1"/>
    <col min="4834" max="5072" width="9.140625" style="342"/>
    <col min="5073" max="5073" width="56.5703125" style="342" customWidth="1"/>
    <col min="5074" max="5074" width="11" style="342" customWidth="1"/>
    <col min="5075" max="5077" width="14.42578125" style="342" customWidth="1"/>
    <col min="5078" max="5078" width="12.5703125" style="342" bestFit="1" customWidth="1"/>
    <col min="5079" max="5079" width="9.42578125" style="342" customWidth="1"/>
    <col min="5080" max="5080" width="11.140625" style="342" bestFit="1" customWidth="1"/>
    <col min="5081" max="5082" width="9.140625" style="342"/>
    <col min="5083" max="5083" width="59.140625" style="342" bestFit="1" customWidth="1"/>
    <col min="5084" max="5084" width="45.42578125" style="342" bestFit="1" customWidth="1"/>
    <col min="5085" max="5086" width="12.5703125" style="342" bestFit="1" customWidth="1"/>
    <col min="5087" max="5087" width="9.140625" style="342"/>
    <col min="5088" max="5089" width="12" style="342" bestFit="1" customWidth="1"/>
    <col min="5090" max="5328" width="9.140625" style="342"/>
    <col min="5329" max="5329" width="56.5703125" style="342" customWidth="1"/>
    <col min="5330" max="5330" width="11" style="342" customWidth="1"/>
    <col min="5331" max="5333" width="14.42578125" style="342" customWidth="1"/>
    <col min="5334" max="5334" width="12.5703125" style="342" bestFit="1" customWidth="1"/>
    <col min="5335" max="5335" width="9.42578125" style="342" customWidth="1"/>
    <col min="5336" max="5336" width="11.140625" style="342" bestFit="1" customWidth="1"/>
    <col min="5337" max="5338" width="9.140625" style="342"/>
    <col min="5339" max="5339" width="59.140625" style="342" bestFit="1" customWidth="1"/>
    <col min="5340" max="5340" width="45.42578125" style="342" bestFit="1" customWidth="1"/>
    <col min="5341" max="5342" width="12.5703125" style="342" bestFit="1" customWidth="1"/>
    <col min="5343" max="5343" width="9.140625" style="342"/>
    <col min="5344" max="5345" width="12" style="342" bestFit="1" customWidth="1"/>
    <col min="5346" max="5584" width="9.140625" style="342"/>
    <col min="5585" max="5585" width="56.5703125" style="342" customWidth="1"/>
    <col min="5586" max="5586" width="11" style="342" customWidth="1"/>
    <col min="5587" max="5589" width="14.42578125" style="342" customWidth="1"/>
    <col min="5590" max="5590" width="12.5703125" style="342" bestFit="1" customWidth="1"/>
    <col min="5591" max="5591" width="9.42578125" style="342" customWidth="1"/>
    <col min="5592" max="5592" width="11.140625" style="342" bestFit="1" customWidth="1"/>
    <col min="5593" max="5594" width="9.140625" style="342"/>
    <col min="5595" max="5595" width="59.140625" style="342" bestFit="1" customWidth="1"/>
    <col min="5596" max="5596" width="45.42578125" style="342" bestFit="1" customWidth="1"/>
    <col min="5597" max="5598" width="12.5703125" style="342" bestFit="1" customWidth="1"/>
    <col min="5599" max="5599" width="9.140625" style="342"/>
    <col min="5600" max="5601" width="12" style="342" bestFit="1" customWidth="1"/>
    <col min="5602" max="5840" width="9.140625" style="342"/>
    <col min="5841" max="5841" width="56.5703125" style="342" customWidth="1"/>
    <col min="5842" max="5842" width="11" style="342" customWidth="1"/>
    <col min="5843" max="5845" width="14.42578125" style="342" customWidth="1"/>
    <col min="5846" max="5846" width="12.5703125" style="342" bestFit="1" customWidth="1"/>
    <col min="5847" max="5847" width="9.42578125" style="342" customWidth="1"/>
    <col min="5848" max="5848" width="11.140625" style="342" bestFit="1" customWidth="1"/>
    <col min="5849" max="5850" width="9.140625" style="342"/>
    <col min="5851" max="5851" width="59.140625" style="342" bestFit="1" customWidth="1"/>
    <col min="5852" max="5852" width="45.42578125" style="342" bestFit="1" customWidth="1"/>
    <col min="5853" max="5854" width="12.5703125" style="342" bestFit="1" customWidth="1"/>
    <col min="5855" max="5855" width="9.140625" style="342"/>
    <col min="5856" max="5857" width="12" style="342" bestFit="1" customWidth="1"/>
    <col min="5858" max="6096" width="9.140625" style="342"/>
    <col min="6097" max="6097" width="56.5703125" style="342" customWidth="1"/>
    <col min="6098" max="6098" width="11" style="342" customWidth="1"/>
    <col min="6099" max="6101" width="14.42578125" style="342" customWidth="1"/>
    <col min="6102" max="6102" width="12.5703125" style="342" bestFit="1" customWidth="1"/>
    <col min="6103" max="6103" width="9.42578125" style="342" customWidth="1"/>
    <col min="6104" max="6104" width="11.140625" style="342" bestFit="1" customWidth="1"/>
    <col min="6105" max="6106" width="9.140625" style="342"/>
    <col min="6107" max="6107" width="59.140625" style="342" bestFit="1" customWidth="1"/>
    <col min="6108" max="6108" width="45.42578125" style="342" bestFit="1" customWidth="1"/>
    <col min="6109" max="6110" width="12.5703125" style="342" bestFit="1" customWidth="1"/>
    <col min="6111" max="6111" width="9.140625" style="342"/>
    <col min="6112" max="6113" width="12" style="342" bestFit="1" customWidth="1"/>
    <col min="6114" max="6352" width="9.140625" style="342"/>
    <col min="6353" max="6353" width="56.5703125" style="342" customWidth="1"/>
    <col min="6354" max="6354" width="11" style="342" customWidth="1"/>
    <col min="6355" max="6357" width="14.42578125" style="342" customWidth="1"/>
    <col min="6358" max="6358" width="12.5703125" style="342" bestFit="1" customWidth="1"/>
    <col min="6359" max="6359" width="9.42578125" style="342" customWidth="1"/>
    <col min="6360" max="6360" width="11.140625" style="342" bestFit="1" customWidth="1"/>
    <col min="6361" max="6362" width="9.140625" style="342"/>
    <col min="6363" max="6363" width="59.140625" style="342" bestFit="1" customWidth="1"/>
    <col min="6364" max="6364" width="45.42578125" style="342" bestFit="1" customWidth="1"/>
    <col min="6365" max="6366" width="12.5703125" style="342" bestFit="1" customWidth="1"/>
    <col min="6367" max="6367" width="9.140625" style="342"/>
    <col min="6368" max="6369" width="12" style="342" bestFit="1" customWidth="1"/>
    <col min="6370" max="6608" width="9.140625" style="342"/>
    <col min="6609" max="6609" width="56.5703125" style="342" customWidth="1"/>
    <col min="6610" max="6610" width="11" style="342" customWidth="1"/>
    <col min="6611" max="6613" width="14.42578125" style="342" customWidth="1"/>
    <col min="6614" max="6614" width="12.5703125" style="342" bestFit="1" customWidth="1"/>
    <col min="6615" max="6615" width="9.42578125" style="342" customWidth="1"/>
    <col min="6616" max="6616" width="11.140625" style="342" bestFit="1" customWidth="1"/>
    <col min="6617" max="6618" width="9.140625" style="342"/>
    <col min="6619" max="6619" width="59.140625" style="342" bestFit="1" customWidth="1"/>
    <col min="6620" max="6620" width="45.42578125" style="342" bestFit="1" customWidth="1"/>
    <col min="6621" max="6622" width="12.5703125" style="342" bestFit="1" customWidth="1"/>
    <col min="6623" max="6623" width="9.140625" style="342"/>
    <col min="6624" max="6625" width="12" style="342" bestFit="1" customWidth="1"/>
    <col min="6626" max="6864" width="9.140625" style="342"/>
    <col min="6865" max="6865" width="56.5703125" style="342" customWidth="1"/>
    <col min="6866" max="6866" width="11" style="342" customWidth="1"/>
    <col min="6867" max="6869" width="14.42578125" style="342" customWidth="1"/>
    <col min="6870" max="6870" width="12.5703125" style="342" bestFit="1" customWidth="1"/>
    <col min="6871" max="6871" width="9.42578125" style="342" customWidth="1"/>
    <col min="6872" max="6872" width="11.140625" style="342" bestFit="1" customWidth="1"/>
    <col min="6873" max="6874" width="9.140625" style="342"/>
    <col min="6875" max="6875" width="59.140625" style="342" bestFit="1" customWidth="1"/>
    <col min="6876" max="6876" width="45.42578125" style="342" bestFit="1" customWidth="1"/>
    <col min="6877" max="6878" width="12.5703125" style="342" bestFit="1" customWidth="1"/>
    <col min="6879" max="6879" width="9.140625" style="342"/>
    <col min="6880" max="6881" width="12" style="342" bestFit="1" customWidth="1"/>
    <col min="6882" max="7120" width="9.140625" style="342"/>
    <col min="7121" max="7121" width="56.5703125" style="342" customWidth="1"/>
    <col min="7122" max="7122" width="11" style="342" customWidth="1"/>
    <col min="7123" max="7125" width="14.42578125" style="342" customWidth="1"/>
    <col min="7126" max="7126" width="12.5703125" style="342" bestFit="1" customWidth="1"/>
    <col min="7127" max="7127" width="9.42578125" style="342" customWidth="1"/>
    <col min="7128" max="7128" width="11.140625" style="342" bestFit="1" customWidth="1"/>
    <col min="7129" max="7130" width="9.140625" style="342"/>
    <col min="7131" max="7131" width="59.140625" style="342" bestFit="1" customWidth="1"/>
    <col min="7132" max="7132" width="45.42578125" style="342" bestFit="1" customWidth="1"/>
    <col min="7133" max="7134" width="12.5703125" style="342" bestFit="1" customWidth="1"/>
    <col min="7135" max="7135" width="9.140625" style="342"/>
    <col min="7136" max="7137" width="12" style="342" bestFit="1" customWidth="1"/>
    <col min="7138" max="7376" width="9.140625" style="342"/>
    <col min="7377" max="7377" width="56.5703125" style="342" customWidth="1"/>
    <col min="7378" max="7378" width="11" style="342" customWidth="1"/>
    <col min="7379" max="7381" width="14.42578125" style="342" customWidth="1"/>
    <col min="7382" max="7382" width="12.5703125" style="342" bestFit="1" customWidth="1"/>
    <col min="7383" max="7383" width="9.42578125" style="342" customWidth="1"/>
    <col min="7384" max="7384" width="11.140625" style="342" bestFit="1" customWidth="1"/>
    <col min="7385" max="7386" width="9.140625" style="342"/>
    <col min="7387" max="7387" width="59.140625" style="342" bestFit="1" customWidth="1"/>
    <col min="7388" max="7388" width="45.42578125" style="342" bestFit="1" customWidth="1"/>
    <col min="7389" max="7390" width="12.5703125" style="342" bestFit="1" customWidth="1"/>
    <col min="7391" max="7391" width="9.140625" style="342"/>
    <col min="7392" max="7393" width="12" style="342" bestFit="1" customWidth="1"/>
    <col min="7394" max="7632" width="9.140625" style="342"/>
    <col min="7633" max="7633" width="56.5703125" style="342" customWidth="1"/>
    <col min="7634" max="7634" width="11" style="342" customWidth="1"/>
    <col min="7635" max="7637" width="14.42578125" style="342" customWidth="1"/>
    <col min="7638" max="7638" width="12.5703125" style="342" bestFit="1" customWidth="1"/>
    <col min="7639" max="7639" width="9.42578125" style="342" customWidth="1"/>
    <col min="7640" max="7640" width="11.140625" style="342" bestFit="1" customWidth="1"/>
    <col min="7641" max="7642" width="9.140625" style="342"/>
    <col min="7643" max="7643" width="59.140625" style="342" bestFit="1" customWidth="1"/>
    <col min="7644" max="7644" width="45.42578125" style="342" bestFit="1" customWidth="1"/>
    <col min="7645" max="7646" width="12.5703125" style="342" bestFit="1" customWidth="1"/>
    <col min="7647" max="7647" width="9.140625" style="342"/>
    <col min="7648" max="7649" width="12" style="342" bestFit="1" customWidth="1"/>
    <col min="7650" max="7888" width="9.140625" style="342"/>
    <col min="7889" max="7889" width="56.5703125" style="342" customWidth="1"/>
    <col min="7890" max="7890" width="11" style="342" customWidth="1"/>
    <col min="7891" max="7893" width="14.42578125" style="342" customWidth="1"/>
    <col min="7894" max="7894" width="12.5703125" style="342" bestFit="1" customWidth="1"/>
    <col min="7895" max="7895" width="9.42578125" style="342" customWidth="1"/>
    <col min="7896" max="7896" width="11.140625" style="342" bestFit="1" customWidth="1"/>
    <col min="7897" max="7898" width="9.140625" style="342"/>
    <col min="7899" max="7899" width="59.140625" style="342" bestFit="1" customWidth="1"/>
    <col min="7900" max="7900" width="45.42578125" style="342" bestFit="1" customWidth="1"/>
    <col min="7901" max="7902" width="12.5703125" style="342" bestFit="1" customWidth="1"/>
    <col min="7903" max="7903" width="9.140625" style="342"/>
    <col min="7904" max="7905" width="12" style="342" bestFit="1" customWidth="1"/>
    <col min="7906" max="8144" width="9.140625" style="342"/>
    <col min="8145" max="8145" width="56.5703125" style="342" customWidth="1"/>
    <col min="8146" max="8146" width="11" style="342" customWidth="1"/>
    <col min="8147" max="8149" width="14.42578125" style="342" customWidth="1"/>
    <col min="8150" max="8150" width="12.5703125" style="342" bestFit="1" customWidth="1"/>
    <col min="8151" max="8151" width="9.42578125" style="342" customWidth="1"/>
    <col min="8152" max="8152" width="11.140625" style="342" bestFit="1" customWidth="1"/>
    <col min="8153" max="8154" width="9.140625" style="342"/>
    <col min="8155" max="8155" width="59.140625" style="342" bestFit="1" customWidth="1"/>
    <col min="8156" max="8156" width="45.42578125" style="342" bestFit="1" customWidth="1"/>
    <col min="8157" max="8158" width="12.5703125" style="342" bestFit="1" customWidth="1"/>
    <col min="8159" max="8159" width="9.140625" style="342"/>
    <col min="8160" max="8161" width="12" style="342" bestFit="1" customWidth="1"/>
    <col min="8162" max="8400" width="9.140625" style="342"/>
    <col min="8401" max="8401" width="56.5703125" style="342" customWidth="1"/>
    <col min="8402" max="8402" width="11" style="342" customWidth="1"/>
    <col min="8403" max="8405" width="14.42578125" style="342" customWidth="1"/>
    <col min="8406" max="8406" width="12.5703125" style="342" bestFit="1" customWidth="1"/>
    <col min="8407" max="8407" width="9.42578125" style="342" customWidth="1"/>
    <col min="8408" max="8408" width="11.140625" style="342" bestFit="1" customWidth="1"/>
    <col min="8409" max="8410" width="9.140625" style="342"/>
    <col min="8411" max="8411" width="59.140625" style="342" bestFit="1" customWidth="1"/>
    <col min="8412" max="8412" width="45.42578125" style="342" bestFit="1" customWidth="1"/>
    <col min="8413" max="8414" width="12.5703125" style="342" bestFit="1" customWidth="1"/>
    <col min="8415" max="8415" width="9.140625" style="342"/>
    <col min="8416" max="8417" width="12" style="342" bestFit="1" customWidth="1"/>
    <col min="8418" max="8656" width="9.140625" style="342"/>
    <col min="8657" max="8657" width="56.5703125" style="342" customWidth="1"/>
    <col min="8658" max="8658" width="11" style="342" customWidth="1"/>
    <col min="8659" max="8661" width="14.42578125" style="342" customWidth="1"/>
    <col min="8662" max="8662" width="12.5703125" style="342" bestFit="1" customWidth="1"/>
    <col min="8663" max="8663" width="9.42578125" style="342" customWidth="1"/>
    <col min="8664" max="8664" width="11.140625" style="342" bestFit="1" customWidth="1"/>
    <col min="8665" max="8666" width="9.140625" style="342"/>
    <col min="8667" max="8667" width="59.140625" style="342" bestFit="1" customWidth="1"/>
    <col min="8668" max="8668" width="45.42578125" style="342" bestFit="1" customWidth="1"/>
    <col min="8669" max="8670" width="12.5703125" style="342" bestFit="1" customWidth="1"/>
    <col min="8671" max="8671" width="9.140625" style="342"/>
    <col min="8672" max="8673" width="12" style="342" bestFit="1" customWidth="1"/>
    <col min="8674" max="8912" width="9.140625" style="342"/>
    <col min="8913" max="8913" width="56.5703125" style="342" customWidth="1"/>
    <col min="8914" max="8914" width="11" style="342" customWidth="1"/>
    <col min="8915" max="8917" width="14.42578125" style="342" customWidth="1"/>
    <col min="8918" max="8918" width="12.5703125" style="342" bestFit="1" customWidth="1"/>
    <col min="8919" max="8919" width="9.42578125" style="342" customWidth="1"/>
    <col min="8920" max="8920" width="11.140625" style="342" bestFit="1" customWidth="1"/>
    <col min="8921" max="8922" width="9.140625" style="342"/>
    <col min="8923" max="8923" width="59.140625" style="342" bestFit="1" customWidth="1"/>
    <col min="8924" max="8924" width="45.42578125" style="342" bestFit="1" customWidth="1"/>
    <col min="8925" max="8926" width="12.5703125" style="342" bestFit="1" customWidth="1"/>
    <col min="8927" max="8927" width="9.140625" style="342"/>
    <col min="8928" max="8929" width="12" style="342" bestFit="1" customWidth="1"/>
    <col min="8930" max="9168" width="9.140625" style="342"/>
    <col min="9169" max="9169" width="56.5703125" style="342" customWidth="1"/>
    <col min="9170" max="9170" width="11" style="342" customWidth="1"/>
    <col min="9171" max="9173" width="14.42578125" style="342" customWidth="1"/>
    <col min="9174" max="9174" width="12.5703125" style="342" bestFit="1" customWidth="1"/>
    <col min="9175" max="9175" width="9.42578125" style="342" customWidth="1"/>
    <col min="9176" max="9176" width="11.140625" style="342" bestFit="1" customWidth="1"/>
    <col min="9177" max="9178" width="9.140625" style="342"/>
    <col min="9179" max="9179" width="59.140625" style="342" bestFit="1" customWidth="1"/>
    <col min="9180" max="9180" width="45.42578125" style="342" bestFit="1" customWidth="1"/>
    <col min="9181" max="9182" width="12.5703125" style="342" bestFit="1" customWidth="1"/>
    <col min="9183" max="9183" width="9.140625" style="342"/>
    <col min="9184" max="9185" width="12" style="342" bestFit="1" customWidth="1"/>
    <col min="9186" max="9424" width="9.140625" style="342"/>
    <col min="9425" max="9425" width="56.5703125" style="342" customWidth="1"/>
    <col min="9426" max="9426" width="11" style="342" customWidth="1"/>
    <col min="9427" max="9429" width="14.42578125" style="342" customWidth="1"/>
    <col min="9430" max="9430" width="12.5703125" style="342" bestFit="1" customWidth="1"/>
    <col min="9431" max="9431" width="9.42578125" style="342" customWidth="1"/>
    <col min="9432" max="9432" width="11.140625" style="342" bestFit="1" customWidth="1"/>
    <col min="9433" max="9434" width="9.140625" style="342"/>
    <col min="9435" max="9435" width="59.140625" style="342" bestFit="1" customWidth="1"/>
    <col min="9436" max="9436" width="45.42578125" style="342" bestFit="1" customWidth="1"/>
    <col min="9437" max="9438" width="12.5703125" style="342" bestFit="1" customWidth="1"/>
    <col min="9439" max="9439" width="9.140625" style="342"/>
    <col min="9440" max="9441" width="12" style="342" bestFit="1" customWidth="1"/>
    <col min="9442" max="9680" width="9.140625" style="342"/>
    <col min="9681" max="9681" width="56.5703125" style="342" customWidth="1"/>
    <col min="9682" max="9682" width="11" style="342" customWidth="1"/>
    <col min="9683" max="9685" width="14.42578125" style="342" customWidth="1"/>
    <col min="9686" max="9686" width="12.5703125" style="342" bestFit="1" customWidth="1"/>
    <col min="9687" max="9687" width="9.42578125" style="342" customWidth="1"/>
    <col min="9688" max="9688" width="11.140625" style="342" bestFit="1" customWidth="1"/>
    <col min="9689" max="9690" width="9.140625" style="342"/>
    <col min="9691" max="9691" width="59.140625" style="342" bestFit="1" customWidth="1"/>
    <col min="9692" max="9692" width="45.42578125" style="342" bestFit="1" customWidth="1"/>
    <col min="9693" max="9694" width="12.5703125" style="342" bestFit="1" customWidth="1"/>
    <col min="9695" max="9695" width="9.140625" style="342"/>
    <col min="9696" max="9697" width="12" style="342" bestFit="1" customWidth="1"/>
    <col min="9698" max="9936" width="9.140625" style="342"/>
    <col min="9937" max="9937" width="56.5703125" style="342" customWidth="1"/>
    <col min="9938" max="9938" width="11" style="342" customWidth="1"/>
    <col min="9939" max="9941" width="14.42578125" style="342" customWidth="1"/>
    <col min="9942" max="9942" width="12.5703125" style="342" bestFit="1" customWidth="1"/>
    <col min="9943" max="9943" width="9.42578125" style="342" customWidth="1"/>
    <col min="9944" max="9944" width="11.140625" style="342" bestFit="1" customWidth="1"/>
    <col min="9945" max="9946" width="9.140625" style="342"/>
    <col min="9947" max="9947" width="59.140625" style="342" bestFit="1" customWidth="1"/>
    <col min="9948" max="9948" width="45.42578125" style="342" bestFit="1" customWidth="1"/>
    <col min="9949" max="9950" width="12.5703125" style="342" bestFit="1" customWidth="1"/>
    <col min="9951" max="9951" width="9.140625" style="342"/>
    <col min="9952" max="9953" width="12" style="342" bestFit="1" customWidth="1"/>
    <col min="9954" max="10192" width="9.140625" style="342"/>
    <col min="10193" max="10193" width="56.5703125" style="342" customWidth="1"/>
    <col min="10194" max="10194" width="11" style="342" customWidth="1"/>
    <col min="10195" max="10197" width="14.42578125" style="342" customWidth="1"/>
    <col min="10198" max="10198" width="12.5703125" style="342" bestFit="1" customWidth="1"/>
    <col min="10199" max="10199" width="9.42578125" style="342" customWidth="1"/>
    <col min="10200" max="10200" width="11.140625" style="342" bestFit="1" customWidth="1"/>
    <col min="10201" max="10202" width="9.140625" style="342"/>
    <col min="10203" max="10203" width="59.140625" style="342" bestFit="1" customWidth="1"/>
    <col min="10204" max="10204" width="45.42578125" style="342" bestFit="1" customWidth="1"/>
    <col min="10205" max="10206" width="12.5703125" style="342" bestFit="1" customWidth="1"/>
    <col min="10207" max="10207" width="9.140625" style="342"/>
    <col min="10208" max="10209" width="12" style="342" bestFit="1" customWidth="1"/>
    <col min="10210" max="10448" width="9.140625" style="342"/>
    <col min="10449" max="10449" width="56.5703125" style="342" customWidth="1"/>
    <col min="10450" max="10450" width="11" style="342" customWidth="1"/>
    <col min="10451" max="10453" width="14.42578125" style="342" customWidth="1"/>
    <col min="10454" max="10454" width="12.5703125" style="342" bestFit="1" customWidth="1"/>
    <col min="10455" max="10455" width="9.42578125" style="342" customWidth="1"/>
    <col min="10456" max="10456" width="11.140625" style="342" bestFit="1" customWidth="1"/>
    <col min="10457" max="10458" width="9.140625" style="342"/>
    <col min="10459" max="10459" width="59.140625" style="342" bestFit="1" customWidth="1"/>
    <col min="10460" max="10460" width="45.42578125" style="342" bestFit="1" customWidth="1"/>
    <col min="10461" max="10462" width="12.5703125" style="342" bestFit="1" customWidth="1"/>
    <col min="10463" max="10463" width="9.140625" style="342"/>
    <col min="10464" max="10465" width="12" style="342" bestFit="1" customWidth="1"/>
    <col min="10466" max="10704" width="9.140625" style="342"/>
    <col min="10705" max="10705" width="56.5703125" style="342" customWidth="1"/>
    <col min="10706" max="10706" width="11" style="342" customWidth="1"/>
    <col min="10707" max="10709" width="14.42578125" style="342" customWidth="1"/>
    <col min="10710" max="10710" width="12.5703125" style="342" bestFit="1" customWidth="1"/>
    <col min="10711" max="10711" width="9.42578125" style="342" customWidth="1"/>
    <col min="10712" max="10712" width="11.140625" style="342" bestFit="1" customWidth="1"/>
    <col min="10713" max="10714" width="9.140625" style="342"/>
    <col min="10715" max="10715" width="59.140625" style="342" bestFit="1" customWidth="1"/>
    <col min="10716" max="10716" width="45.42578125" style="342" bestFit="1" customWidth="1"/>
    <col min="10717" max="10718" width="12.5703125" style="342" bestFit="1" customWidth="1"/>
    <col min="10719" max="10719" width="9.140625" style="342"/>
    <col min="10720" max="10721" width="12" style="342" bestFit="1" customWidth="1"/>
    <col min="10722" max="10960" width="9.140625" style="342"/>
    <col min="10961" max="10961" width="56.5703125" style="342" customWidth="1"/>
    <col min="10962" max="10962" width="11" style="342" customWidth="1"/>
    <col min="10963" max="10965" width="14.42578125" style="342" customWidth="1"/>
    <col min="10966" max="10966" width="12.5703125" style="342" bestFit="1" customWidth="1"/>
    <col min="10967" max="10967" width="9.42578125" style="342" customWidth="1"/>
    <col min="10968" max="10968" width="11.140625" style="342" bestFit="1" customWidth="1"/>
    <col min="10969" max="10970" width="9.140625" style="342"/>
    <col min="10971" max="10971" width="59.140625" style="342" bestFit="1" customWidth="1"/>
    <col min="10972" max="10972" width="45.42578125" style="342" bestFit="1" customWidth="1"/>
    <col min="10973" max="10974" width="12.5703125" style="342" bestFit="1" customWidth="1"/>
    <col min="10975" max="10975" width="9.140625" style="342"/>
    <col min="10976" max="10977" width="12" style="342" bestFit="1" customWidth="1"/>
    <col min="10978" max="11216" width="9.140625" style="342"/>
    <col min="11217" max="11217" width="56.5703125" style="342" customWidth="1"/>
    <col min="11218" max="11218" width="11" style="342" customWidth="1"/>
    <col min="11219" max="11221" width="14.42578125" style="342" customWidth="1"/>
    <col min="11222" max="11222" width="12.5703125" style="342" bestFit="1" customWidth="1"/>
    <col min="11223" max="11223" width="9.42578125" style="342" customWidth="1"/>
    <col min="11224" max="11224" width="11.140625" style="342" bestFit="1" customWidth="1"/>
    <col min="11225" max="11226" width="9.140625" style="342"/>
    <col min="11227" max="11227" width="59.140625" style="342" bestFit="1" customWidth="1"/>
    <col min="11228" max="11228" width="45.42578125" style="342" bestFit="1" customWidth="1"/>
    <col min="11229" max="11230" width="12.5703125" style="342" bestFit="1" customWidth="1"/>
    <col min="11231" max="11231" width="9.140625" style="342"/>
    <col min="11232" max="11233" width="12" style="342" bestFit="1" customWidth="1"/>
    <col min="11234" max="11472" width="9.140625" style="342"/>
    <col min="11473" max="11473" width="56.5703125" style="342" customWidth="1"/>
    <col min="11474" max="11474" width="11" style="342" customWidth="1"/>
    <col min="11475" max="11477" width="14.42578125" style="342" customWidth="1"/>
    <col min="11478" max="11478" width="12.5703125" style="342" bestFit="1" customWidth="1"/>
    <col min="11479" max="11479" width="9.42578125" style="342" customWidth="1"/>
    <col min="11480" max="11480" width="11.140625" style="342" bestFit="1" customWidth="1"/>
    <col min="11481" max="11482" width="9.140625" style="342"/>
    <col min="11483" max="11483" width="59.140625" style="342" bestFit="1" customWidth="1"/>
    <col min="11484" max="11484" width="45.42578125" style="342" bestFit="1" customWidth="1"/>
    <col min="11485" max="11486" width="12.5703125" style="342" bestFit="1" customWidth="1"/>
    <col min="11487" max="11487" width="9.140625" style="342"/>
    <col min="11488" max="11489" width="12" style="342" bestFit="1" customWidth="1"/>
    <col min="11490" max="11728" width="9.140625" style="342"/>
    <col min="11729" max="11729" width="56.5703125" style="342" customWidth="1"/>
    <col min="11730" max="11730" width="11" style="342" customWidth="1"/>
    <col min="11731" max="11733" width="14.42578125" style="342" customWidth="1"/>
    <col min="11734" max="11734" width="12.5703125" style="342" bestFit="1" customWidth="1"/>
    <col min="11735" max="11735" width="9.42578125" style="342" customWidth="1"/>
    <col min="11736" max="11736" width="11.140625" style="342" bestFit="1" customWidth="1"/>
    <col min="11737" max="11738" width="9.140625" style="342"/>
    <col min="11739" max="11739" width="59.140625" style="342" bestFit="1" customWidth="1"/>
    <col min="11740" max="11740" width="45.42578125" style="342" bestFit="1" customWidth="1"/>
    <col min="11741" max="11742" width="12.5703125" style="342" bestFit="1" customWidth="1"/>
    <col min="11743" max="11743" width="9.140625" style="342"/>
    <col min="11744" max="11745" width="12" style="342" bestFit="1" customWidth="1"/>
    <col min="11746" max="11984" width="9.140625" style="342"/>
    <col min="11985" max="11985" width="56.5703125" style="342" customWidth="1"/>
    <col min="11986" max="11986" width="11" style="342" customWidth="1"/>
    <col min="11987" max="11989" width="14.42578125" style="342" customWidth="1"/>
    <col min="11990" max="11990" width="12.5703125" style="342" bestFit="1" customWidth="1"/>
    <col min="11991" max="11991" width="9.42578125" style="342" customWidth="1"/>
    <col min="11992" max="11992" width="11.140625" style="342" bestFit="1" customWidth="1"/>
    <col min="11993" max="11994" width="9.140625" style="342"/>
    <col min="11995" max="11995" width="59.140625" style="342" bestFit="1" customWidth="1"/>
    <col min="11996" max="11996" width="45.42578125" style="342" bestFit="1" customWidth="1"/>
    <col min="11997" max="11998" width="12.5703125" style="342" bestFit="1" customWidth="1"/>
    <col min="11999" max="11999" width="9.140625" style="342"/>
    <col min="12000" max="12001" width="12" style="342" bestFit="1" customWidth="1"/>
    <col min="12002" max="12240" width="9.140625" style="342"/>
    <col min="12241" max="12241" width="56.5703125" style="342" customWidth="1"/>
    <col min="12242" max="12242" width="11" style="342" customWidth="1"/>
    <col min="12243" max="12245" width="14.42578125" style="342" customWidth="1"/>
    <col min="12246" max="12246" width="12.5703125" style="342" bestFit="1" customWidth="1"/>
    <col min="12247" max="12247" width="9.42578125" style="342" customWidth="1"/>
    <col min="12248" max="12248" width="11.140625" style="342" bestFit="1" customWidth="1"/>
    <col min="12249" max="12250" width="9.140625" style="342"/>
    <col min="12251" max="12251" width="59.140625" style="342" bestFit="1" customWidth="1"/>
    <col min="12252" max="12252" width="45.42578125" style="342" bestFit="1" customWidth="1"/>
    <col min="12253" max="12254" width="12.5703125" style="342" bestFit="1" customWidth="1"/>
    <col min="12255" max="12255" width="9.140625" style="342"/>
    <col min="12256" max="12257" width="12" style="342" bestFit="1" customWidth="1"/>
    <col min="12258" max="12496" width="9.140625" style="342"/>
    <col min="12497" max="12497" width="56.5703125" style="342" customWidth="1"/>
    <col min="12498" max="12498" width="11" style="342" customWidth="1"/>
    <col min="12499" max="12501" width="14.42578125" style="342" customWidth="1"/>
    <col min="12502" max="12502" width="12.5703125" style="342" bestFit="1" customWidth="1"/>
    <col min="12503" max="12503" width="9.42578125" style="342" customWidth="1"/>
    <col min="12504" max="12504" width="11.140625" style="342" bestFit="1" customWidth="1"/>
    <col min="12505" max="12506" width="9.140625" style="342"/>
    <col min="12507" max="12507" width="59.140625" style="342" bestFit="1" customWidth="1"/>
    <col min="12508" max="12508" width="45.42578125" style="342" bestFit="1" customWidth="1"/>
    <col min="12509" max="12510" width="12.5703125" style="342" bestFit="1" customWidth="1"/>
    <col min="12511" max="12511" width="9.140625" style="342"/>
    <col min="12512" max="12513" width="12" style="342" bestFit="1" customWidth="1"/>
    <col min="12514" max="12752" width="9.140625" style="342"/>
    <col min="12753" max="12753" width="56.5703125" style="342" customWidth="1"/>
    <col min="12754" max="12754" width="11" style="342" customWidth="1"/>
    <col min="12755" max="12757" width="14.42578125" style="342" customWidth="1"/>
    <col min="12758" max="12758" width="12.5703125" style="342" bestFit="1" customWidth="1"/>
    <col min="12759" max="12759" width="9.42578125" style="342" customWidth="1"/>
    <col min="12760" max="12760" width="11.140625" style="342" bestFit="1" customWidth="1"/>
    <col min="12761" max="12762" width="9.140625" style="342"/>
    <col min="12763" max="12763" width="59.140625" style="342" bestFit="1" customWidth="1"/>
    <col min="12764" max="12764" width="45.42578125" style="342" bestFit="1" customWidth="1"/>
    <col min="12765" max="12766" width="12.5703125" style="342" bestFit="1" customWidth="1"/>
    <col min="12767" max="12767" width="9.140625" style="342"/>
    <col min="12768" max="12769" width="12" style="342" bestFit="1" customWidth="1"/>
    <col min="12770" max="13008" width="9.140625" style="342"/>
    <col min="13009" max="13009" width="56.5703125" style="342" customWidth="1"/>
    <col min="13010" max="13010" width="11" style="342" customWidth="1"/>
    <col min="13011" max="13013" width="14.42578125" style="342" customWidth="1"/>
    <col min="13014" max="13014" width="12.5703125" style="342" bestFit="1" customWidth="1"/>
    <col min="13015" max="13015" width="9.42578125" style="342" customWidth="1"/>
    <col min="13016" max="13016" width="11.140625" style="342" bestFit="1" customWidth="1"/>
    <col min="13017" max="13018" width="9.140625" style="342"/>
    <col min="13019" max="13019" width="59.140625" style="342" bestFit="1" customWidth="1"/>
    <col min="13020" max="13020" width="45.42578125" style="342" bestFit="1" customWidth="1"/>
    <col min="13021" max="13022" width="12.5703125" style="342" bestFit="1" customWidth="1"/>
    <col min="13023" max="13023" width="9.140625" style="342"/>
    <col min="13024" max="13025" width="12" style="342" bestFit="1" customWidth="1"/>
    <col min="13026" max="13264" width="9.140625" style="342"/>
    <col min="13265" max="13265" width="56.5703125" style="342" customWidth="1"/>
    <col min="13266" max="13266" width="11" style="342" customWidth="1"/>
    <col min="13267" max="13269" width="14.42578125" style="342" customWidth="1"/>
    <col min="13270" max="13270" width="12.5703125" style="342" bestFit="1" customWidth="1"/>
    <col min="13271" max="13271" width="9.42578125" style="342" customWidth="1"/>
    <col min="13272" max="13272" width="11.140625" style="342" bestFit="1" customWidth="1"/>
    <col min="13273" max="13274" width="9.140625" style="342"/>
    <col min="13275" max="13275" width="59.140625" style="342" bestFit="1" customWidth="1"/>
    <col min="13276" max="13276" width="45.42578125" style="342" bestFit="1" customWidth="1"/>
    <col min="13277" max="13278" width="12.5703125" style="342" bestFit="1" customWidth="1"/>
    <col min="13279" max="13279" width="9.140625" style="342"/>
    <col min="13280" max="13281" width="12" style="342" bestFit="1" customWidth="1"/>
    <col min="13282" max="13520" width="9.140625" style="342"/>
    <col min="13521" max="13521" width="56.5703125" style="342" customWidth="1"/>
    <col min="13522" max="13522" width="11" style="342" customWidth="1"/>
    <col min="13523" max="13525" width="14.42578125" style="342" customWidth="1"/>
    <col min="13526" max="13526" width="12.5703125" style="342" bestFit="1" customWidth="1"/>
    <col min="13527" max="13527" width="9.42578125" style="342" customWidth="1"/>
    <col min="13528" max="13528" width="11.140625" style="342" bestFit="1" customWidth="1"/>
    <col min="13529" max="13530" width="9.140625" style="342"/>
    <col min="13531" max="13531" width="59.140625" style="342" bestFit="1" customWidth="1"/>
    <col min="13532" max="13532" width="45.42578125" style="342" bestFit="1" customWidth="1"/>
    <col min="13533" max="13534" width="12.5703125" style="342" bestFit="1" customWidth="1"/>
    <col min="13535" max="13535" width="9.140625" style="342"/>
    <col min="13536" max="13537" width="12" style="342" bestFit="1" customWidth="1"/>
    <col min="13538" max="13776" width="9.140625" style="342"/>
    <col min="13777" max="13777" width="56.5703125" style="342" customWidth="1"/>
    <col min="13778" max="13778" width="11" style="342" customWidth="1"/>
    <col min="13779" max="13781" width="14.42578125" style="342" customWidth="1"/>
    <col min="13782" max="13782" width="12.5703125" style="342" bestFit="1" customWidth="1"/>
    <col min="13783" max="13783" width="9.42578125" style="342" customWidth="1"/>
    <col min="13784" max="13784" width="11.140625" style="342" bestFit="1" customWidth="1"/>
    <col min="13785" max="13786" width="9.140625" style="342"/>
    <col min="13787" max="13787" width="59.140625" style="342" bestFit="1" customWidth="1"/>
    <col min="13788" max="13788" width="45.42578125" style="342" bestFit="1" customWidth="1"/>
    <col min="13789" max="13790" width="12.5703125" style="342" bestFit="1" customWidth="1"/>
    <col min="13791" max="13791" width="9.140625" style="342"/>
    <col min="13792" max="13793" width="12" style="342" bestFit="1" customWidth="1"/>
    <col min="13794" max="14032" width="9.140625" style="342"/>
    <col min="14033" max="14033" width="56.5703125" style="342" customWidth="1"/>
    <col min="14034" max="14034" width="11" style="342" customWidth="1"/>
    <col min="14035" max="14037" width="14.42578125" style="342" customWidth="1"/>
    <col min="14038" max="14038" width="12.5703125" style="342" bestFit="1" customWidth="1"/>
    <col min="14039" max="14039" width="9.42578125" style="342" customWidth="1"/>
    <col min="14040" max="14040" width="11.140625" style="342" bestFit="1" customWidth="1"/>
    <col min="14041" max="14042" width="9.140625" style="342"/>
    <col min="14043" max="14043" width="59.140625" style="342" bestFit="1" customWidth="1"/>
    <col min="14044" max="14044" width="45.42578125" style="342" bestFit="1" customWidth="1"/>
    <col min="14045" max="14046" width="12.5703125" style="342" bestFit="1" customWidth="1"/>
    <col min="14047" max="14047" width="9.140625" style="342"/>
    <col min="14048" max="14049" width="12" style="342" bestFit="1" customWidth="1"/>
    <col min="14050" max="14288" width="9.140625" style="342"/>
    <col min="14289" max="14289" width="56.5703125" style="342" customWidth="1"/>
    <col min="14290" max="14290" width="11" style="342" customWidth="1"/>
    <col min="14291" max="14293" width="14.42578125" style="342" customWidth="1"/>
    <col min="14294" max="14294" width="12.5703125" style="342" bestFit="1" customWidth="1"/>
    <col min="14295" max="14295" width="9.42578125" style="342" customWidth="1"/>
    <col min="14296" max="14296" width="11.140625" style="342" bestFit="1" customWidth="1"/>
    <col min="14297" max="14298" width="9.140625" style="342"/>
    <col min="14299" max="14299" width="59.140625" style="342" bestFit="1" customWidth="1"/>
    <col min="14300" max="14300" width="45.42578125" style="342" bestFit="1" customWidth="1"/>
    <col min="14301" max="14302" width="12.5703125" style="342" bestFit="1" customWidth="1"/>
    <col min="14303" max="14303" width="9.140625" style="342"/>
    <col min="14304" max="14305" width="12" style="342" bestFit="1" customWidth="1"/>
    <col min="14306" max="14544" width="9.140625" style="342"/>
    <col min="14545" max="14545" width="56.5703125" style="342" customWidth="1"/>
    <col min="14546" max="14546" width="11" style="342" customWidth="1"/>
    <col min="14547" max="14549" width="14.42578125" style="342" customWidth="1"/>
    <col min="14550" max="14550" width="12.5703125" style="342" bestFit="1" customWidth="1"/>
    <col min="14551" max="14551" width="9.42578125" style="342" customWidth="1"/>
    <col min="14552" max="14552" width="11.140625" style="342" bestFit="1" customWidth="1"/>
    <col min="14553" max="14554" width="9.140625" style="342"/>
    <col min="14555" max="14555" width="59.140625" style="342" bestFit="1" customWidth="1"/>
    <col min="14556" max="14556" width="45.42578125" style="342" bestFit="1" customWidth="1"/>
    <col min="14557" max="14558" width="12.5703125" style="342" bestFit="1" customWidth="1"/>
    <col min="14559" max="14559" width="9.140625" style="342"/>
    <col min="14560" max="14561" width="12" style="342" bestFit="1" customWidth="1"/>
    <col min="14562" max="14800" width="9.140625" style="342"/>
    <col min="14801" max="14801" width="56.5703125" style="342" customWidth="1"/>
    <col min="14802" max="14802" width="11" style="342" customWidth="1"/>
    <col min="14803" max="14805" width="14.42578125" style="342" customWidth="1"/>
    <col min="14806" max="14806" width="12.5703125" style="342" bestFit="1" customWidth="1"/>
    <col min="14807" max="14807" width="9.42578125" style="342" customWidth="1"/>
    <col min="14808" max="14808" width="11.140625" style="342" bestFit="1" customWidth="1"/>
    <col min="14809" max="14810" width="9.140625" style="342"/>
    <col min="14811" max="14811" width="59.140625" style="342" bestFit="1" customWidth="1"/>
    <col min="14812" max="14812" width="45.42578125" style="342" bestFit="1" customWidth="1"/>
    <col min="14813" max="14814" width="12.5703125" style="342" bestFit="1" customWidth="1"/>
    <col min="14815" max="14815" width="9.140625" style="342"/>
    <col min="14816" max="14817" width="12" style="342" bestFit="1" customWidth="1"/>
    <col min="14818" max="15056" width="9.140625" style="342"/>
    <col min="15057" max="15057" width="56.5703125" style="342" customWidth="1"/>
    <col min="15058" max="15058" width="11" style="342" customWidth="1"/>
    <col min="15059" max="15061" width="14.42578125" style="342" customWidth="1"/>
    <col min="15062" max="15062" width="12.5703125" style="342" bestFit="1" customWidth="1"/>
    <col min="15063" max="15063" width="9.42578125" style="342" customWidth="1"/>
    <col min="15064" max="15064" width="11.140625" style="342" bestFit="1" customWidth="1"/>
    <col min="15065" max="15066" width="9.140625" style="342"/>
    <col min="15067" max="15067" width="59.140625" style="342" bestFit="1" customWidth="1"/>
    <col min="15068" max="15068" width="45.42578125" style="342" bestFit="1" customWidth="1"/>
    <col min="15069" max="15070" width="12.5703125" style="342" bestFit="1" customWidth="1"/>
    <col min="15071" max="15071" width="9.140625" style="342"/>
    <col min="15072" max="15073" width="12" style="342" bestFit="1" customWidth="1"/>
    <col min="15074" max="15312" width="9.140625" style="342"/>
    <col min="15313" max="15313" width="56.5703125" style="342" customWidth="1"/>
    <col min="15314" max="15314" width="11" style="342" customWidth="1"/>
    <col min="15315" max="15317" width="14.42578125" style="342" customWidth="1"/>
    <col min="15318" max="15318" width="12.5703125" style="342" bestFit="1" customWidth="1"/>
    <col min="15319" max="15319" width="9.42578125" style="342" customWidth="1"/>
    <col min="15320" max="15320" width="11.140625" style="342" bestFit="1" customWidth="1"/>
    <col min="15321" max="15322" width="9.140625" style="342"/>
    <col min="15323" max="15323" width="59.140625" style="342" bestFit="1" customWidth="1"/>
    <col min="15324" max="15324" width="45.42578125" style="342" bestFit="1" customWidth="1"/>
    <col min="15325" max="15326" width="12.5703125" style="342" bestFit="1" customWidth="1"/>
    <col min="15327" max="15327" width="9.140625" style="342"/>
    <col min="15328" max="15329" width="12" style="342" bestFit="1" customWidth="1"/>
    <col min="15330" max="15568" width="9.140625" style="342"/>
    <col min="15569" max="15569" width="56.5703125" style="342" customWidth="1"/>
    <col min="15570" max="15570" width="11" style="342" customWidth="1"/>
    <col min="15571" max="15573" width="14.42578125" style="342" customWidth="1"/>
    <col min="15574" max="15574" width="12.5703125" style="342" bestFit="1" customWidth="1"/>
    <col min="15575" max="15575" width="9.42578125" style="342" customWidth="1"/>
    <col min="15576" max="15576" width="11.140625" style="342" bestFit="1" customWidth="1"/>
    <col min="15577" max="15578" width="9.140625" style="342"/>
    <col min="15579" max="15579" width="59.140625" style="342" bestFit="1" customWidth="1"/>
    <col min="15580" max="15580" width="45.42578125" style="342" bestFit="1" customWidth="1"/>
    <col min="15581" max="15582" width="12.5703125" style="342" bestFit="1" customWidth="1"/>
    <col min="15583" max="15583" width="9.140625" style="342"/>
    <col min="15584" max="15585" width="12" style="342" bestFit="1" customWidth="1"/>
    <col min="15586" max="15824" width="9.140625" style="342"/>
    <col min="15825" max="15825" width="56.5703125" style="342" customWidth="1"/>
    <col min="15826" max="15826" width="11" style="342" customWidth="1"/>
    <col min="15827" max="15829" width="14.42578125" style="342" customWidth="1"/>
    <col min="15830" max="15830" width="12.5703125" style="342" bestFit="1" customWidth="1"/>
    <col min="15831" max="15831" width="9.42578125" style="342" customWidth="1"/>
    <col min="15832" max="15832" width="11.140625" style="342" bestFit="1" customWidth="1"/>
    <col min="15833" max="15834" width="9.140625" style="342"/>
    <col min="15835" max="15835" width="59.140625" style="342" bestFit="1" customWidth="1"/>
    <col min="15836" max="15836" width="45.42578125" style="342" bestFit="1" customWidth="1"/>
    <col min="15837" max="15838" width="12.5703125" style="342" bestFit="1" customWidth="1"/>
    <col min="15839" max="15839" width="9.140625" style="342"/>
    <col min="15840" max="15841" width="12" style="342" bestFit="1" customWidth="1"/>
    <col min="15842" max="16080" width="9.140625" style="342"/>
    <col min="16081" max="16081" width="56.5703125" style="342" customWidth="1"/>
    <col min="16082" max="16082" width="11" style="342" customWidth="1"/>
    <col min="16083" max="16085" width="14.42578125" style="342" customWidth="1"/>
    <col min="16086" max="16086" width="12.5703125" style="342" bestFit="1" customWidth="1"/>
    <col min="16087" max="16087" width="9.42578125" style="342" customWidth="1"/>
    <col min="16088" max="16088" width="11.140625" style="342" bestFit="1" customWidth="1"/>
    <col min="16089" max="16090" width="9.140625" style="342"/>
    <col min="16091" max="16091" width="59.140625" style="342" bestFit="1" customWidth="1"/>
    <col min="16092" max="16092" width="45.42578125" style="342" bestFit="1" customWidth="1"/>
    <col min="16093" max="16094" width="12.5703125" style="342" bestFit="1" customWidth="1"/>
    <col min="16095" max="16095" width="9.140625" style="342"/>
    <col min="16096" max="16097" width="12" style="342" bestFit="1" customWidth="1"/>
    <col min="16098" max="16384" width="9.140625" style="342"/>
  </cols>
  <sheetData>
    <row r="1" spans="1:8" x14ac:dyDescent="0.25">
      <c r="A1" s="349" t="s">
        <v>4</v>
      </c>
      <c r="B1" s="350"/>
    </row>
    <row r="2" spans="1:8" ht="12.75" customHeight="1" x14ac:dyDescent="0.25">
      <c r="A2" s="352" t="s">
        <v>179</v>
      </c>
      <c r="B2" s="353"/>
      <c r="C2" s="353"/>
      <c r="D2" s="353"/>
      <c r="E2" s="353"/>
      <c r="F2" s="353"/>
      <c r="G2" s="353"/>
      <c r="H2" s="353"/>
    </row>
    <row r="3" spans="1:8" x14ac:dyDescent="0.25">
      <c r="A3" s="354" t="s">
        <v>5</v>
      </c>
      <c r="B3" s="355"/>
    </row>
    <row r="4" spans="1:8" x14ac:dyDescent="0.25">
      <c r="A4" s="354"/>
      <c r="B4" s="355"/>
    </row>
    <row r="5" spans="1:8" ht="67.5" customHeight="1" x14ac:dyDescent="0.25">
      <c r="A5" s="16" t="s">
        <v>6</v>
      </c>
      <c r="B5" s="16" t="s">
        <v>148</v>
      </c>
      <c r="C5" s="356" t="s">
        <v>172</v>
      </c>
      <c r="D5" s="27" t="s">
        <v>117</v>
      </c>
      <c r="E5" s="27" t="s">
        <v>173</v>
      </c>
      <c r="F5" s="357" t="s">
        <v>118</v>
      </c>
      <c r="G5" s="27" t="s">
        <v>174</v>
      </c>
      <c r="H5" s="27" t="s">
        <v>175</v>
      </c>
    </row>
    <row r="6" spans="1:8" x14ac:dyDescent="0.25">
      <c r="A6" s="425">
        <v>1</v>
      </c>
      <c r="B6" s="426">
        <v>2</v>
      </c>
      <c r="C6" s="425">
        <v>3</v>
      </c>
      <c r="D6" s="425">
        <v>4</v>
      </c>
      <c r="E6" s="425">
        <v>5</v>
      </c>
      <c r="F6" s="425">
        <v>6</v>
      </c>
      <c r="G6" s="425">
        <v>7</v>
      </c>
      <c r="H6" s="425">
        <v>8</v>
      </c>
    </row>
    <row r="7" spans="1:8" x14ac:dyDescent="0.2">
      <c r="A7" s="427"/>
      <c r="B7" s="428" t="s">
        <v>365</v>
      </c>
      <c r="C7" s="429">
        <f>+C8+C14</f>
        <v>166557306.8716</v>
      </c>
      <c r="D7" s="430">
        <f t="shared" ref="D7:D41" si="0">+C7/$C$65</f>
        <v>3.3828218320198895E-2</v>
      </c>
      <c r="E7" s="431"/>
      <c r="F7" s="429">
        <f>+F8+F14</f>
        <v>7549348.4800000004</v>
      </c>
      <c r="G7" s="432"/>
      <c r="H7" s="433"/>
    </row>
    <row r="8" spans="1:8" x14ac:dyDescent="0.2">
      <c r="A8" s="434"/>
      <c r="B8" s="435" t="s">
        <v>366</v>
      </c>
      <c r="C8" s="436">
        <f>+C9+C12</f>
        <v>26017403.210000001</v>
      </c>
      <c r="D8" s="437">
        <f t="shared" si="0"/>
        <v>5.284201650732831E-3</v>
      </c>
      <c r="E8" s="438"/>
      <c r="F8" s="436">
        <f t="shared" ref="F8" si="1">+F9+F12</f>
        <v>176084.47999999998</v>
      </c>
      <c r="G8" s="439"/>
      <c r="H8" s="440"/>
    </row>
    <row r="9" spans="1:8" x14ac:dyDescent="0.2">
      <c r="A9" s="441"/>
      <c r="B9" s="442" t="s">
        <v>367</v>
      </c>
      <c r="C9" s="443">
        <f>+C10+C11</f>
        <v>3588818.25</v>
      </c>
      <c r="D9" s="444">
        <f t="shared" si="0"/>
        <v>7.2889823660576272E-4</v>
      </c>
      <c r="E9" s="445"/>
      <c r="F9" s="443">
        <f t="shared" ref="F9" si="2">+F10+F11</f>
        <v>340699.61</v>
      </c>
      <c r="G9" s="446"/>
      <c r="H9" s="446"/>
    </row>
    <row r="10" spans="1:8" x14ac:dyDescent="0.2">
      <c r="A10" s="358">
        <v>1</v>
      </c>
      <c r="B10" s="447" t="s">
        <v>368</v>
      </c>
      <c r="C10" s="448">
        <v>2474424.7200000002</v>
      </c>
      <c r="D10" s="449">
        <f t="shared" si="0"/>
        <v>5.0256203835948184E-4</v>
      </c>
      <c r="E10" s="450">
        <v>0.27694597043427943</v>
      </c>
      <c r="F10" s="448">
        <v>263231.96000000002</v>
      </c>
      <c r="G10" s="451">
        <v>110.9952</v>
      </c>
      <c r="H10" s="452">
        <v>0.11309203262403236</v>
      </c>
    </row>
    <row r="11" spans="1:8" x14ac:dyDescent="0.2">
      <c r="A11" s="358">
        <v>2</v>
      </c>
      <c r="B11" s="453" t="s">
        <v>369</v>
      </c>
      <c r="C11" s="454">
        <v>1114393.53</v>
      </c>
      <c r="D11" s="455">
        <f t="shared" si="0"/>
        <v>2.2633619824628099E-4</v>
      </c>
      <c r="E11" s="456">
        <v>0.34445012074967046</v>
      </c>
      <c r="F11" s="454">
        <v>77467.649999999994</v>
      </c>
      <c r="G11" s="457">
        <v>107.7847</v>
      </c>
      <c r="H11" s="458">
        <v>8.8894927938867774E-2</v>
      </c>
    </row>
    <row r="12" spans="1:8" x14ac:dyDescent="0.2">
      <c r="A12" s="441"/>
      <c r="B12" s="442" t="s">
        <v>370</v>
      </c>
      <c r="C12" s="443">
        <f>+C13</f>
        <v>22428584.960000001</v>
      </c>
      <c r="D12" s="444">
        <f t="shared" si="0"/>
        <v>4.5553034141270687E-3</v>
      </c>
      <c r="E12" s="445"/>
      <c r="F12" s="443">
        <f t="shared" ref="F12" si="3">+F13</f>
        <v>-164615.13</v>
      </c>
      <c r="G12" s="446"/>
      <c r="H12" s="446"/>
    </row>
    <row r="13" spans="1:8" x14ac:dyDescent="0.2">
      <c r="A13" s="358">
        <v>1</v>
      </c>
      <c r="B13" s="459" t="s">
        <v>371</v>
      </c>
      <c r="C13" s="460">
        <v>22428584.960000001</v>
      </c>
      <c r="D13" s="461">
        <f t="shared" si="0"/>
        <v>4.5553034141270687E-3</v>
      </c>
      <c r="E13" s="450">
        <v>-7.2860475428117612E-3</v>
      </c>
      <c r="F13" s="460">
        <v>-164615.13</v>
      </c>
      <c r="G13" s="462">
        <v>747.61950000000002</v>
      </c>
      <c r="H13" s="452">
        <v>-7.2860857565070518E-3</v>
      </c>
    </row>
    <row r="14" spans="1:8" x14ac:dyDescent="0.2">
      <c r="A14" s="434"/>
      <c r="B14" s="435" t="s">
        <v>372</v>
      </c>
      <c r="C14" s="436">
        <f>+C15</f>
        <v>140539903.66159999</v>
      </c>
      <c r="D14" s="437">
        <f t="shared" si="0"/>
        <v>2.8544016669466061E-2</v>
      </c>
      <c r="E14" s="463"/>
      <c r="F14" s="436">
        <f>+F15</f>
        <v>7373264</v>
      </c>
      <c r="G14" s="439"/>
      <c r="H14" s="440"/>
    </row>
    <row r="15" spans="1:8" x14ac:dyDescent="0.2">
      <c r="A15" s="441"/>
      <c r="B15" s="442" t="s">
        <v>373</v>
      </c>
      <c r="C15" s="443">
        <f>+C16+C17</f>
        <v>140539903.66159999</v>
      </c>
      <c r="D15" s="444">
        <f t="shared" si="0"/>
        <v>2.8544016669466061E-2</v>
      </c>
      <c r="E15" s="464"/>
      <c r="F15" s="443">
        <f>+F16+F17</f>
        <v>7373264</v>
      </c>
      <c r="G15" s="465"/>
      <c r="H15" s="465"/>
    </row>
    <row r="16" spans="1:8" x14ac:dyDescent="0.2">
      <c r="A16" s="358">
        <v>1</v>
      </c>
      <c r="B16" s="466" t="s">
        <v>374</v>
      </c>
      <c r="C16" s="448">
        <v>102102734.84</v>
      </c>
      <c r="D16" s="449">
        <f t="shared" si="0"/>
        <v>2.0737328611584546E-2</v>
      </c>
      <c r="E16" s="467">
        <v>6.0474876415544922E-2</v>
      </c>
      <c r="F16" s="448">
        <v>175242</v>
      </c>
      <c r="G16" s="451">
        <v>33.515700000000002</v>
      </c>
      <c r="H16" s="449">
        <v>6.0475756540228714E-2</v>
      </c>
    </row>
    <row r="17" spans="1:8" x14ac:dyDescent="0.2">
      <c r="A17" s="358">
        <v>2</v>
      </c>
      <c r="B17" s="468" t="s">
        <v>375</v>
      </c>
      <c r="C17" s="454">
        <v>38437168.821599998</v>
      </c>
      <c r="D17" s="455">
        <f t="shared" si="0"/>
        <v>7.8066880578815164E-3</v>
      </c>
      <c r="E17" s="469">
        <v>0.17339794896316416</v>
      </c>
      <c r="F17" s="454">
        <v>7198022</v>
      </c>
      <c r="G17" s="457">
        <v>75.962800000000001</v>
      </c>
      <c r="H17" s="455">
        <v>0.17339899347208892</v>
      </c>
    </row>
    <row r="18" spans="1:8" x14ac:dyDescent="0.2">
      <c r="A18" s="470"/>
      <c r="B18" s="428" t="s">
        <v>376</v>
      </c>
      <c r="C18" s="429">
        <f>+C19+C59</f>
        <v>4757063124.3039999</v>
      </c>
      <c r="D18" s="430">
        <f t="shared" si="0"/>
        <v>0.96617178167980111</v>
      </c>
      <c r="E18" s="431"/>
      <c r="F18" s="429">
        <f>+F19+F59</f>
        <v>-38393440.190000005</v>
      </c>
      <c r="G18" s="471"/>
      <c r="H18" s="433"/>
    </row>
    <row r="19" spans="1:8" x14ac:dyDescent="0.2">
      <c r="A19" s="434"/>
      <c r="B19" s="435" t="s">
        <v>366</v>
      </c>
      <c r="C19" s="436">
        <f>+C20+C31</f>
        <v>3164168676.8940001</v>
      </c>
      <c r="D19" s="437">
        <f t="shared" si="0"/>
        <v>0.64265081379120437</v>
      </c>
      <c r="E19" s="463"/>
      <c r="F19" s="436">
        <f>+F20+F31</f>
        <v>-36764212.430000007</v>
      </c>
      <c r="G19" s="472"/>
      <c r="H19" s="440"/>
    </row>
    <row r="20" spans="1:8" x14ac:dyDescent="0.2">
      <c r="A20" s="441"/>
      <c r="B20" s="473" t="s">
        <v>377</v>
      </c>
      <c r="C20" s="443">
        <f>SUM(C21:C30)</f>
        <v>2148653902.6760998</v>
      </c>
      <c r="D20" s="444">
        <f t="shared" si="0"/>
        <v>0.43639714570017563</v>
      </c>
      <c r="E20" s="464"/>
      <c r="F20" s="443">
        <f>SUM(F21:F30)</f>
        <v>-30488711.93</v>
      </c>
      <c r="G20" s="446"/>
      <c r="H20" s="465"/>
    </row>
    <row r="21" spans="1:8" x14ac:dyDescent="0.2">
      <c r="A21" s="358">
        <v>1</v>
      </c>
      <c r="B21" s="447" t="s">
        <v>378</v>
      </c>
      <c r="C21" s="448">
        <v>12357985.710000001</v>
      </c>
      <c r="D21" s="449">
        <f t="shared" si="0"/>
        <v>2.5099387498985818E-3</v>
      </c>
      <c r="E21" s="467">
        <v>0.32303988165624775</v>
      </c>
      <c r="F21" s="448">
        <v>2628841.0499999998</v>
      </c>
      <c r="G21" s="451">
        <v>152.54519999999999</v>
      </c>
      <c r="H21" s="449">
        <v>0.27815249832004157</v>
      </c>
    </row>
    <row r="22" spans="1:8" x14ac:dyDescent="0.2">
      <c r="A22" s="358">
        <v>2</v>
      </c>
      <c r="B22" s="474" t="s">
        <v>379</v>
      </c>
      <c r="C22" s="475">
        <v>46793320.890000001</v>
      </c>
      <c r="D22" s="476">
        <f t="shared" si="0"/>
        <v>9.5038440806102676E-3</v>
      </c>
      <c r="E22" s="477">
        <v>1.3439288174862903E-2</v>
      </c>
      <c r="F22" s="475">
        <v>360913.16</v>
      </c>
      <c r="G22" s="478">
        <v>6050.3387000000002</v>
      </c>
      <c r="H22" s="476">
        <v>1.3439278318866392E-2</v>
      </c>
    </row>
    <row r="23" spans="1:8" x14ac:dyDescent="0.2">
      <c r="A23" s="358">
        <v>3</v>
      </c>
      <c r="B23" s="474" t="s">
        <v>380</v>
      </c>
      <c r="C23" s="475">
        <v>1739507628.0899999</v>
      </c>
      <c r="D23" s="476">
        <f t="shared" si="0"/>
        <v>0.3532984827741204</v>
      </c>
      <c r="E23" s="477">
        <v>3.7166571716999566E-2</v>
      </c>
      <c r="F23" s="475">
        <v>-36083370.409999996</v>
      </c>
      <c r="G23" s="478">
        <v>900.16049999999996</v>
      </c>
      <c r="H23" s="476">
        <v>-2.1088837965585108E-2</v>
      </c>
    </row>
    <row r="24" spans="1:8" x14ac:dyDescent="0.2">
      <c r="A24" s="358">
        <v>4</v>
      </c>
      <c r="B24" s="474" t="s">
        <v>381</v>
      </c>
      <c r="C24" s="475">
        <v>38925967.700000003</v>
      </c>
      <c r="D24" s="476">
        <f t="shared" si="0"/>
        <v>7.9059643699434714E-3</v>
      </c>
      <c r="E24" s="477">
        <v>-2.8124662727225924E-2</v>
      </c>
      <c r="F24" s="475">
        <v>-1126460.8799999999</v>
      </c>
      <c r="G24" s="478">
        <v>780.40329999999994</v>
      </c>
      <c r="H24" s="476">
        <v>-2.8124735752293042E-2</v>
      </c>
    </row>
    <row r="25" spans="1:8" x14ac:dyDescent="0.2">
      <c r="A25" s="358">
        <v>5</v>
      </c>
      <c r="B25" s="474" t="s">
        <v>382</v>
      </c>
      <c r="C25" s="475">
        <v>2321051.09</v>
      </c>
      <c r="D25" s="476">
        <f t="shared" si="0"/>
        <v>4.7141145879228723E-4</v>
      </c>
      <c r="E25" s="477">
        <v>9.6834101615175463</v>
      </c>
      <c r="F25" s="475">
        <v>255080.75</v>
      </c>
      <c r="G25" s="478">
        <v>552.05190000000005</v>
      </c>
      <c r="H25" s="476">
        <v>0.10679641431674992</v>
      </c>
    </row>
    <row r="26" spans="1:8" s="359" customFormat="1" x14ac:dyDescent="0.2">
      <c r="A26" s="358">
        <v>6</v>
      </c>
      <c r="B26" s="474" t="s">
        <v>383</v>
      </c>
      <c r="C26" s="475">
        <v>151234537.31</v>
      </c>
      <c r="D26" s="476">
        <f t="shared" si="0"/>
        <v>3.0716124328432466E-2</v>
      </c>
      <c r="E26" s="477">
        <v>0.84455921823377011</v>
      </c>
      <c r="F26" s="475">
        <v>1621242.34</v>
      </c>
      <c r="G26" s="478">
        <v>137.42349999999999</v>
      </c>
      <c r="H26" s="476">
        <v>0.19479059528477483</v>
      </c>
    </row>
    <row r="27" spans="1:8" x14ac:dyDescent="0.2">
      <c r="A27" s="358">
        <v>7</v>
      </c>
      <c r="B27" s="474" t="s">
        <v>384</v>
      </c>
      <c r="C27" s="475">
        <v>20136591.789999999</v>
      </c>
      <c r="D27" s="476">
        <f t="shared" si="0"/>
        <v>4.0897936937823696E-3</v>
      </c>
      <c r="E27" s="477">
        <v>-7.0560278180555311E-2</v>
      </c>
      <c r="F27" s="475">
        <v>-28709.47</v>
      </c>
      <c r="G27" s="478">
        <v>0.99890000000000001</v>
      </c>
      <c r="H27" s="476">
        <v>1.7047733654232198E-3</v>
      </c>
    </row>
    <row r="28" spans="1:8" x14ac:dyDescent="0.2">
      <c r="A28" s="358">
        <v>8</v>
      </c>
      <c r="B28" s="474" t="s">
        <v>385</v>
      </c>
      <c r="C28" s="475">
        <v>128450160.23999999</v>
      </c>
      <c r="D28" s="476">
        <f t="shared" si="0"/>
        <v>2.6088558619724932E-2</v>
      </c>
      <c r="E28" s="477">
        <v>-4.3267958657018798E-4</v>
      </c>
      <c r="F28" s="475">
        <v>1241687.02</v>
      </c>
      <c r="G28" s="478">
        <v>8.2187999999999999</v>
      </c>
      <c r="H28" s="476">
        <v>9.6929937714221402E-3</v>
      </c>
    </row>
    <row r="29" spans="1:8" x14ac:dyDescent="0.2">
      <c r="A29" s="358">
        <v>9</v>
      </c>
      <c r="B29" s="474" t="s">
        <v>386</v>
      </c>
      <c r="C29" s="475">
        <v>8926007.4100000001</v>
      </c>
      <c r="D29" s="476">
        <f t="shared" si="0"/>
        <v>1.8128951113863098E-3</v>
      </c>
      <c r="E29" s="477">
        <v>6.730004043923081E-2</v>
      </c>
      <c r="F29" s="475">
        <v>562840.69999999995</v>
      </c>
      <c r="G29" s="478">
        <v>151.5341</v>
      </c>
      <c r="H29" s="476">
        <v>6.7300141077300812E-2</v>
      </c>
    </row>
    <row r="30" spans="1:8" x14ac:dyDescent="0.2">
      <c r="A30" s="358">
        <v>10</v>
      </c>
      <c r="B30" s="453" t="s">
        <v>387</v>
      </c>
      <c r="C30" s="475">
        <v>652.4461</v>
      </c>
      <c r="D30" s="476">
        <f t="shared" si="0"/>
        <v>1.325134845628661E-7</v>
      </c>
      <c r="E30" s="477">
        <v>-0.9998877688590937</v>
      </c>
      <c r="F30" s="475">
        <v>79223.81</v>
      </c>
      <c r="G30" s="478">
        <v>0</v>
      </c>
      <c r="H30" s="476">
        <v>-1</v>
      </c>
    </row>
    <row r="31" spans="1:8" ht="14.25" customHeight="1" x14ac:dyDescent="0.2">
      <c r="A31" s="441"/>
      <c r="B31" s="473" t="s">
        <v>388</v>
      </c>
      <c r="C31" s="443">
        <f>+C32+C48+C50+C55+C57</f>
        <v>1015514774.2179</v>
      </c>
      <c r="D31" s="444">
        <f t="shared" si="0"/>
        <v>0.20625366809102874</v>
      </c>
      <c r="E31" s="464"/>
      <c r="F31" s="443">
        <f>+F32+F48+F50+F55+F57</f>
        <v>-6275500.5000000047</v>
      </c>
      <c r="G31" s="446"/>
      <c r="H31" s="465"/>
    </row>
    <row r="32" spans="1:8" x14ac:dyDescent="0.2">
      <c r="A32" s="441"/>
      <c r="B32" s="442" t="s">
        <v>389</v>
      </c>
      <c r="C32" s="443">
        <f>SUM(C33:C47)</f>
        <v>782943810.10290003</v>
      </c>
      <c r="D32" s="444">
        <f t="shared" si="0"/>
        <v>0.1590179058372212</v>
      </c>
      <c r="E32" s="464"/>
      <c r="F32" s="443">
        <f>SUM(F33:F47)</f>
        <v>26235941.339999996</v>
      </c>
      <c r="G32" s="446"/>
      <c r="H32" s="465"/>
    </row>
    <row r="33" spans="1:9" x14ac:dyDescent="0.2">
      <c r="A33" s="358">
        <v>1</v>
      </c>
      <c r="B33" s="466" t="s">
        <v>390</v>
      </c>
      <c r="C33" s="448">
        <v>4003139.2</v>
      </c>
      <c r="D33" s="449">
        <f t="shared" si="0"/>
        <v>8.1304788944589314E-4</v>
      </c>
      <c r="E33" s="467">
        <v>0.29609349021815479</v>
      </c>
      <c r="F33" s="448">
        <v>414520.06</v>
      </c>
      <c r="G33" s="451">
        <v>911.36009999999999</v>
      </c>
      <c r="H33" s="449">
        <v>0.1182788059587212</v>
      </c>
    </row>
    <row r="34" spans="1:9" x14ac:dyDescent="0.2">
      <c r="A34" s="358">
        <v>2</v>
      </c>
      <c r="B34" s="479" t="s">
        <v>391</v>
      </c>
      <c r="C34" s="475">
        <v>6160677.1200000001</v>
      </c>
      <c r="D34" s="476">
        <f t="shared" si="0"/>
        <v>1.2512494019627405E-3</v>
      </c>
      <c r="E34" s="477">
        <v>0.15319653998422336</v>
      </c>
      <c r="F34" s="475">
        <v>818415.94</v>
      </c>
      <c r="G34" s="478">
        <v>97.184200000000004</v>
      </c>
      <c r="H34" s="476">
        <v>0.15319589243632079</v>
      </c>
    </row>
    <row r="35" spans="1:9" x14ac:dyDescent="0.2">
      <c r="A35" s="358">
        <v>3</v>
      </c>
      <c r="B35" s="479" t="s">
        <v>392</v>
      </c>
      <c r="C35" s="475">
        <v>254590948.40400001</v>
      </c>
      <c r="D35" s="476">
        <f t="shared" si="0"/>
        <v>5.1708077818503159E-2</v>
      </c>
      <c r="E35" s="477">
        <v>-0.17669793730276093</v>
      </c>
      <c r="F35" s="475">
        <v>-480570.72</v>
      </c>
      <c r="G35" s="478">
        <v>941.28570000000002</v>
      </c>
      <c r="H35" s="476">
        <v>-8.3507382235165387E-4</v>
      </c>
    </row>
    <row r="36" spans="1:9" x14ac:dyDescent="0.2">
      <c r="A36" s="358">
        <v>4</v>
      </c>
      <c r="B36" s="479" t="s">
        <v>393</v>
      </c>
      <c r="C36" s="475">
        <v>5196896.1216000002</v>
      </c>
      <c r="D36" s="476">
        <f t="shared" si="0"/>
        <v>1.0555029970819971E-3</v>
      </c>
      <c r="E36" s="477">
        <v>3.6027696168667751E-2</v>
      </c>
      <c r="F36" s="475">
        <v>180721.25</v>
      </c>
      <c r="G36" s="478">
        <v>850.10400000000004</v>
      </c>
      <c r="H36" s="476">
        <v>3.6027658798125917E-2</v>
      </c>
    </row>
    <row r="37" spans="1:9" ht="13.5" customHeight="1" x14ac:dyDescent="0.2">
      <c r="A37" s="358">
        <v>5</v>
      </c>
      <c r="B37" s="479" t="s">
        <v>394</v>
      </c>
      <c r="C37" s="475">
        <v>46247507.633900002</v>
      </c>
      <c r="D37" s="476">
        <f t="shared" si="0"/>
        <v>9.3929880014852422E-3</v>
      </c>
      <c r="E37" s="480">
        <v>7.7388124970924403</v>
      </c>
      <c r="F37" s="475">
        <v>955311.73</v>
      </c>
      <c r="G37" s="478">
        <v>864.16890000000001</v>
      </c>
      <c r="H37" s="480">
        <v>9.0864507783008933E-2</v>
      </c>
    </row>
    <row r="38" spans="1:9" x14ac:dyDescent="0.2">
      <c r="A38" s="358">
        <v>6</v>
      </c>
      <c r="B38" s="479" t="s">
        <v>395</v>
      </c>
      <c r="C38" s="475">
        <v>6499102.5833999999</v>
      </c>
      <c r="D38" s="476">
        <f t="shared" si="0"/>
        <v>1.3199844858569299E-3</v>
      </c>
      <c r="E38" s="477">
        <v>-3.7211318992910115E-2</v>
      </c>
      <c r="F38" s="475">
        <v>258812.67</v>
      </c>
      <c r="G38" s="478">
        <v>148.8914</v>
      </c>
      <c r="H38" s="476">
        <v>3.9627527910618937E-2</v>
      </c>
    </row>
    <row r="39" spans="1:9" x14ac:dyDescent="0.2">
      <c r="A39" s="358">
        <v>7</v>
      </c>
      <c r="B39" s="479" t="s">
        <v>396</v>
      </c>
      <c r="C39" s="475">
        <v>56269277.079999998</v>
      </c>
      <c r="D39" s="476">
        <f t="shared" si="0"/>
        <v>1.1428435206684835E-2</v>
      </c>
      <c r="E39" s="477">
        <v>8.0544274835537832E-2</v>
      </c>
      <c r="F39" s="475">
        <v>2508681.88</v>
      </c>
      <c r="G39" s="478">
        <v>1.4336</v>
      </c>
      <c r="H39" s="476">
        <v>4.7417257251406414E-2</v>
      </c>
      <c r="I39" s="360"/>
    </row>
    <row r="40" spans="1:9" x14ac:dyDescent="0.2">
      <c r="A40" s="358">
        <v>8</v>
      </c>
      <c r="B40" s="479" t="s">
        <v>397</v>
      </c>
      <c r="C40" s="475">
        <v>160756932.27000001</v>
      </c>
      <c r="D40" s="476">
        <f t="shared" si="0"/>
        <v>3.2650147288388047E-2</v>
      </c>
      <c r="E40" s="477">
        <v>0.10605234098833526</v>
      </c>
      <c r="F40" s="475">
        <v>2740698.8</v>
      </c>
      <c r="G40" s="478">
        <v>8.5265000000000004</v>
      </c>
      <c r="H40" s="476">
        <v>1.9038627019791567E-2</v>
      </c>
      <c r="I40" s="360"/>
    </row>
    <row r="41" spans="1:9" x14ac:dyDescent="0.2">
      <c r="A41" s="358">
        <v>9</v>
      </c>
      <c r="B41" s="479" t="s">
        <v>398</v>
      </c>
      <c r="C41" s="475">
        <v>54032845.100000001</v>
      </c>
      <c r="D41" s="476">
        <f t="shared" si="0"/>
        <v>1.0974210107235809E-2</v>
      </c>
      <c r="E41" s="477">
        <v>0.23229087985826996</v>
      </c>
      <c r="F41" s="475">
        <v>3140001.8</v>
      </c>
      <c r="G41" s="481"/>
      <c r="H41" s="481"/>
    </row>
    <row r="42" spans="1:9" x14ac:dyDescent="0.2">
      <c r="A42" s="358"/>
      <c r="B42" s="474" t="s">
        <v>399</v>
      </c>
      <c r="C42" s="482"/>
      <c r="D42" s="483"/>
      <c r="E42" s="484"/>
      <c r="F42" s="482"/>
      <c r="G42" s="485">
        <v>152.32939999999999</v>
      </c>
      <c r="H42" s="483">
        <v>6.934219716886085E-2</v>
      </c>
    </row>
    <row r="43" spans="1:9" x14ac:dyDescent="0.2">
      <c r="A43" s="358"/>
      <c r="B43" s="474" t="s">
        <v>400</v>
      </c>
      <c r="C43" s="482"/>
      <c r="D43" s="483"/>
      <c r="E43" s="484"/>
      <c r="F43" s="482"/>
      <c r="G43" s="485">
        <v>144.99459999999999</v>
      </c>
      <c r="H43" s="483">
        <v>6.4077461853236817E-2</v>
      </c>
    </row>
    <row r="44" spans="1:9" x14ac:dyDescent="0.2">
      <c r="A44" s="358">
        <v>10</v>
      </c>
      <c r="B44" s="479" t="s">
        <v>401</v>
      </c>
      <c r="C44" s="475">
        <v>126752498.92</v>
      </c>
      <c r="D44" s="476">
        <f t="shared" ref="D44:D65" si="4">+C44/$C$65</f>
        <v>2.5743759229981025E-2</v>
      </c>
      <c r="E44" s="477">
        <v>0.22245303964173085</v>
      </c>
      <c r="F44" s="475">
        <v>6903864.2699999996</v>
      </c>
      <c r="G44" s="478">
        <v>123.4975</v>
      </c>
      <c r="H44" s="476">
        <v>6.0185411725115427E-2</v>
      </c>
    </row>
    <row r="45" spans="1:9" ht="12.75" customHeight="1" x14ac:dyDescent="0.2">
      <c r="A45" s="358">
        <v>11</v>
      </c>
      <c r="B45" s="479" t="s">
        <v>402</v>
      </c>
      <c r="C45" s="475">
        <v>360620.1</v>
      </c>
      <c r="D45" s="476">
        <f t="shared" si="4"/>
        <v>7.3242871793408257E-5</v>
      </c>
      <c r="E45" s="477">
        <v>-1.3553932614881845E-2</v>
      </c>
      <c r="F45" s="475">
        <v>-4954.9799999999996</v>
      </c>
      <c r="G45" s="478">
        <v>90.155000000000001</v>
      </c>
      <c r="H45" s="476">
        <v>-1.3554529957174313E-2</v>
      </c>
    </row>
    <row r="46" spans="1:9" x14ac:dyDescent="0.2">
      <c r="A46" s="358">
        <v>12</v>
      </c>
      <c r="B46" s="479" t="s">
        <v>403</v>
      </c>
      <c r="C46" s="475">
        <v>2107428.2400000002</v>
      </c>
      <c r="D46" s="476">
        <f t="shared" si="4"/>
        <v>4.2802410735321751E-4</v>
      </c>
      <c r="E46" s="477">
        <v>-0.13575207471470405</v>
      </c>
      <c r="F46" s="475">
        <v>-331025.09999999998</v>
      </c>
      <c r="G46" s="478">
        <v>64.991500000000002</v>
      </c>
      <c r="H46" s="476">
        <v>-0.1357524790525545</v>
      </c>
    </row>
    <row r="47" spans="1:9" x14ac:dyDescent="0.2">
      <c r="A47" s="358">
        <v>13</v>
      </c>
      <c r="B47" s="468" t="s">
        <v>404</v>
      </c>
      <c r="C47" s="454">
        <v>59965937.329999998</v>
      </c>
      <c r="D47" s="455">
        <f t="shared" si="4"/>
        <v>1.2179236431448897E-2</v>
      </c>
      <c r="E47" s="469">
        <v>0.19721500781100756</v>
      </c>
      <c r="F47" s="454">
        <v>9131463.7400000002</v>
      </c>
      <c r="G47" s="457">
        <v>2307.2732999999998</v>
      </c>
      <c r="H47" s="455">
        <v>0.18640278133505045</v>
      </c>
    </row>
    <row r="48" spans="1:9" x14ac:dyDescent="0.2">
      <c r="A48" s="486"/>
      <c r="B48" s="487" t="s">
        <v>405</v>
      </c>
      <c r="C48" s="488">
        <f>+C49</f>
        <v>22034378.489999998</v>
      </c>
      <c r="D48" s="489">
        <f t="shared" si="4"/>
        <v>4.4752390640191786E-3</v>
      </c>
      <c r="E48" s="490"/>
      <c r="F48" s="488">
        <f>+F49</f>
        <v>-2740483.59</v>
      </c>
      <c r="G48" s="491"/>
      <c r="H48" s="492"/>
    </row>
    <row r="49" spans="1:8" x14ac:dyDescent="0.2">
      <c r="A49" s="358">
        <v>1</v>
      </c>
      <c r="B49" s="493" t="s">
        <v>406</v>
      </c>
      <c r="C49" s="494">
        <v>22034378.489999998</v>
      </c>
      <c r="D49" s="495">
        <f t="shared" si="4"/>
        <v>4.4752390640191786E-3</v>
      </c>
      <c r="E49" s="496"/>
      <c r="F49" s="494">
        <v>-2740483.59</v>
      </c>
      <c r="G49" s="497">
        <v>666.44219999999996</v>
      </c>
      <c r="H49" s="498"/>
    </row>
    <row r="50" spans="1:8" x14ac:dyDescent="0.2">
      <c r="A50" s="441"/>
      <c r="B50" s="442" t="s">
        <v>407</v>
      </c>
      <c r="C50" s="443">
        <f>SUM(C51:C54)</f>
        <v>156832444.10500002</v>
      </c>
      <c r="D50" s="444">
        <f t="shared" si="4"/>
        <v>3.1853073626870447E-2</v>
      </c>
      <c r="E50" s="464"/>
      <c r="F50" s="443">
        <f>SUM(F51:F53)</f>
        <v>-33557980.07</v>
      </c>
      <c r="G50" s="446"/>
      <c r="H50" s="465"/>
    </row>
    <row r="51" spans="1:8" x14ac:dyDescent="0.2">
      <c r="A51" s="358">
        <v>1</v>
      </c>
      <c r="B51" s="479" t="s">
        <v>408</v>
      </c>
      <c r="C51" s="475">
        <v>5267913.62</v>
      </c>
      <c r="D51" s="476">
        <f t="shared" si="4"/>
        <v>1.069926834051705E-3</v>
      </c>
      <c r="E51" s="477">
        <v>-0.93984014711111308</v>
      </c>
      <c r="F51" s="475">
        <v>-36263889.759999998</v>
      </c>
      <c r="G51" s="478">
        <v>9.6404999999999994</v>
      </c>
      <c r="H51" s="476">
        <v>-0.74528578562313241</v>
      </c>
    </row>
    <row r="52" spans="1:8" x14ac:dyDescent="0.2">
      <c r="A52" s="358">
        <v>2</v>
      </c>
      <c r="B52" s="479" t="s">
        <v>409</v>
      </c>
      <c r="C52" s="475">
        <v>36200614.704999998</v>
      </c>
      <c r="D52" s="476">
        <f t="shared" si="4"/>
        <v>7.3524381521742265E-3</v>
      </c>
      <c r="E52" s="477">
        <v>-0.76355883403010372</v>
      </c>
      <c r="F52" s="475">
        <v>6577773.3200000003</v>
      </c>
      <c r="G52" s="478">
        <v>7.6249000000000002</v>
      </c>
      <c r="H52" s="476">
        <v>0.68547050111629337</v>
      </c>
    </row>
    <row r="53" spans="1:8" x14ac:dyDescent="0.2">
      <c r="A53" s="358">
        <v>3</v>
      </c>
      <c r="B53" s="479" t="s">
        <v>410</v>
      </c>
      <c r="C53" s="475">
        <v>37452120.420000002</v>
      </c>
      <c r="D53" s="476">
        <f t="shared" si="4"/>
        <v>7.6066221885950002E-3</v>
      </c>
      <c r="E53" s="477">
        <v>-7.3378134599382666E-2</v>
      </c>
      <c r="F53" s="475">
        <v>-3871863.63</v>
      </c>
      <c r="G53" s="478">
        <v>2.5609999999999999</v>
      </c>
      <c r="H53" s="476">
        <v>-9.1425125057650783E-2</v>
      </c>
    </row>
    <row r="54" spans="1:8" x14ac:dyDescent="0.2">
      <c r="A54" s="514">
        <v>4</v>
      </c>
      <c r="B54" s="499" t="s">
        <v>421</v>
      </c>
      <c r="C54" s="460">
        <v>77911795.359999999</v>
      </c>
      <c r="D54" s="476">
        <f t="shared" si="4"/>
        <v>1.5824086452049514E-2</v>
      </c>
      <c r="E54" s="501">
        <v>-0.43957064318112449</v>
      </c>
      <c r="F54" s="460">
        <v>120190178.29000001</v>
      </c>
      <c r="G54" s="462">
        <v>204.74930000000001</v>
      </c>
      <c r="H54" s="461">
        <v>1.033785287164511</v>
      </c>
    </row>
    <row r="55" spans="1:8" x14ac:dyDescent="0.2">
      <c r="A55" s="441"/>
      <c r="B55" s="442" t="s">
        <v>411</v>
      </c>
      <c r="C55" s="443">
        <f>+C56</f>
        <v>28390435.84</v>
      </c>
      <c r="D55" s="444">
        <f t="shared" si="4"/>
        <v>5.7661706942793902E-3</v>
      </c>
      <c r="E55" s="464"/>
      <c r="F55" s="443">
        <f>+F56</f>
        <v>3796896.27</v>
      </c>
      <c r="G55" s="446"/>
      <c r="H55" s="465"/>
    </row>
    <row r="56" spans="1:8" x14ac:dyDescent="0.2">
      <c r="A56" s="358">
        <v>1</v>
      </c>
      <c r="B56" s="499" t="s">
        <v>412</v>
      </c>
      <c r="C56" s="460">
        <v>28390435.84</v>
      </c>
      <c r="D56" s="461">
        <f t="shared" si="4"/>
        <v>5.7661706942793902E-3</v>
      </c>
      <c r="E56" s="500">
        <v>0.35234154990091554</v>
      </c>
      <c r="F56" s="460">
        <v>3796896.27</v>
      </c>
      <c r="G56" s="462">
        <v>2630.8678</v>
      </c>
      <c r="H56" s="500">
        <v>0.2289687009713311</v>
      </c>
    </row>
    <row r="57" spans="1:8" x14ac:dyDescent="0.2">
      <c r="A57" s="441"/>
      <c r="B57" s="442" t="s">
        <v>413</v>
      </c>
      <c r="C57" s="443">
        <f>+C58</f>
        <v>25313705.68</v>
      </c>
      <c r="D57" s="444">
        <f t="shared" si="4"/>
        <v>5.1412788686385213E-3</v>
      </c>
      <c r="E57" s="464"/>
      <c r="F57" s="443">
        <f>+F58</f>
        <v>-9874.4500000000007</v>
      </c>
      <c r="G57" s="446"/>
      <c r="H57" s="465"/>
    </row>
    <row r="58" spans="1:8" x14ac:dyDescent="0.2">
      <c r="A58" s="358">
        <v>1</v>
      </c>
      <c r="B58" s="499" t="s">
        <v>414</v>
      </c>
      <c r="C58" s="460">
        <v>25313705.68</v>
      </c>
      <c r="D58" s="461">
        <f t="shared" si="4"/>
        <v>5.1412788686385213E-3</v>
      </c>
      <c r="E58" s="501">
        <v>125.31597854828948</v>
      </c>
      <c r="F58" s="460">
        <v>-9874.4500000000007</v>
      </c>
      <c r="G58" s="462">
        <v>7.4912000000000001</v>
      </c>
      <c r="H58" s="461">
        <v>-5.2766011253714357E-2</v>
      </c>
    </row>
    <row r="59" spans="1:8" x14ac:dyDescent="0.2">
      <c r="A59" s="434"/>
      <c r="B59" s="435" t="s">
        <v>372</v>
      </c>
      <c r="C59" s="436">
        <f>+C60+C62</f>
        <v>1592894447.4099998</v>
      </c>
      <c r="D59" s="437">
        <f t="shared" si="4"/>
        <v>0.32352096788859669</v>
      </c>
      <c r="E59" s="463"/>
      <c r="F59" s="436">
        <f>+F60+F63</f>
        <v>-1629227.7600000002</v>
      </c>
      <c r="G59" s="472"/>
      <c r="H59" s="440"/>
    </row>
    <row r="60" spans="1:8" x14ac:dyDescent="0.2">
      <c r="A60" s="441"/>
      <c r="B60" s="473" t="s">
        <v>377</v>
      </c>
      <c r="C60" s="443">
        <f>+C61</f>
        <v>1567287881.55</v>
      </c>
      <c r="D60" s="444">
        <f t="shared" si="4"/>
        <v>0.31832020836256519</v>
      </c>
      <c r="E60" s="464"/>
      <c r="F60" s="443">
        <f>+F61</f>
        <v>3128437.02</v>
      </c>
      <c r="G60" s="502">
        <v>340.00630000000001</v>
      </c>
      <c r="H60" s="465" t="s">
        <v>199</v>
      </c>
    </row>
    <row r="61" spans="1:8" x14ac:dyDescent="0.2">
      <c r="A61" s="358">
        <v>1</v>
      </c>
      <c r="B61" s="474" t="s">
        <v>415</v>
      </c>
      <c r="C61" s="460">
        <v>1567287881.55</v>
      </c>
      <c r="D61" s="461">
        <f t="shared" si="4"/>
        <v>0.31832020836256519</v>
      </c>
      <c r="E61" s="501">
        <v>0.19869543323255548</v>
      </c>
      <c r="F61" s="460">
        <v>3128437.02</v>
      </c>
      <c r="G61" s="462">
        <v>407.56400000000002</v>
      </c>
      <c r="H61" s="461">
        <v>0.1986954359375106</v>
      </c>
    </row>
    <row r="62" spans="1:8" x14ac:dyDescent="0.2">
      <c r="A62" s="441"/>
      <c r="B62" s="473" t="s">
        <v>388</v>
      </c>
      <c r="C62" s="443">
        <f>+C63</f>
        <v>25606565.859999999</v>
      </c>
      <c r="D62" s="444">
        <f t="shared" si="4"/>
        <v>5.2007595260315361E-3</v>
      </c>
      <c r="E62" s="464"/>
      <c r="F62" s="443">
        <f>+F63</f>
        <v>-4757664.78</v>
      </c>
      <c r="G62" s="502"/>
      <c r="H62" s="465"/>
    </row>
    <row r="63" spans="1:8" x14ac:dyDescent="0.2">
      <c r="A63" s="441"/>
      <c r="B63" s="442" t="s">
        <v>407</v>
      </c>
      <c r="C63" s="443">
        <f>+C64</f>
        <v>25606565.859999999</v>
      </c>
      <c r="D63" s="444">
        <f t="shared" si="4"/>
        <v>5.2007595260315361E-3</v>
      </c>
      <c r="E63" s="464"/>
      <c r="F63" s="443">
        <f>+F64</f>
        <v>-4757664.78</v>
      </c>
      <c r="G63" s="446"/>
      <c r="H63" s="465"/>
    </row>
    <row r="64" spans="1:8" x14ac:dyDescent="0.2">
      <c r="A64" s="358">
        <v>1</v>
      </c>
      <c r="B64" s="493" t="s">
        <v>416</v>
      </c>
      <c r="C64" s="460">
        <v>25606565.859999999</v>
      </c>
      <c r="D64" s="461">
        <f t="shared" si="4"/>
        <v>5.2007595260315361E-3</v>
      </c>
      <c r="E64" s="501"/>
      <c r="F64" s="460">
        <v>-4757664.78</v>
      </c>
      <c r="G64" s="462">
        <v>637.56410000000005</v>
      </c>
      <c r="H64" s="461"/>
    </row>
    <row r="65" spans="1:8" x14ac:dyDescent="0.2">
      <c r="A65" s="503"/>
      <c r="B65" s="504" t="s">
        <v>417</v>
      </c>
      <c r="C65" s="429">
        <f>+C7+C18</f>
        <v>4923620431.1756001</v>
      </c>
      <c r="D65" s="430">
        <f t="shared" si="4"/>
        <v>1</v>
      </c>
      <c r="E65" s="431"/>
      <c r="F65" s="429">
        <f>+F7+F18</f>
        <v>-30844091.710000005</v>
      </c>
      <c r="G65" s="471"/>
      <c r="H65" s="433"/>
    </row>
  </sheetData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2"/>
  <sheetViews>
    <sheetView zoomScaleNormal="100" workbookViewId="0"/>
  </sheetViews>
  <sheetFormatPr defaultColWidth="11.42578125" defaultRowHeight="11.25" x14ac:dyDescent="0.2"/>
  <cols>
    <col min="1" max="1" width="7.140625" style="59" customWidth="1"/>
    <col min="2" max="2" width="37.7109375" style="59" customWidth="1"/>
    <col min="3" max="3" width="11.28515625" style="59" customWidth="1"/>
    <col min="4" max="4" width="8.85546875" style="59" customWidth="1"/>
    <col min="5" max="5" width="9" style="59" customWidth="1"/>
    <col min="6" max="7" width="10.42578125" style="59" customWidth="1"/>
    <col min="8" max="8" width="10.85546875" style="59" customWidth="1"/>
    <col min="9" max="9" width="10.28515625" style="59" customWidth="1"/>
    <col min="10" max="16384" width="11.42578125" style="59"/>
  </cols>
  <sheetData>
    <row r="1" spans="1:46" ht="12.75" x14ac:dyDescent="0.2">
      <c r="A1" s="157" t="s">
        <v>137</v>
      </c>
      <c r="B1" s="310"/>
      <c r="C1" s="133"/>
      <c r="D1" s="133"/>
      <c r="E1" s="133"/>
      <c r="F1" s="133"/>
      <c r="G1" s="133"/>
      <c r="H1" s="134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</row>
    <row r="2" spans="1:46" ht="12.75" customHeight="1" x14ac:dyDescent="0.2">
      <c r="A2" s="172" t="s">
        <v>181</v>
      </c>
      <c r="B2" s="172"/>
      <c r="C2" s="60"/>
      <c r="D2" s="60"/>
      <c r="E2" s="60"/>
      <c r="F2" s="60"/>
      <c r="G2" s="60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</row>
    <row r="3" spans="1:46" ht="12.75" x14ac:dyDescent="0.2">
      <c r="A3" s="311" t="s">
        <v>5</v>
      </c>
      <c r="B3" s="312"/>
      <c r="C3" s="61"/>
      <c r="D3" s="61"/>
      <c r="E3" s="61"/>
      <c r="F3" s="137"/>
      <c r="G3" s="61"/>
      <c r="H3" s="134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</row>
    <row r="4" spans="1:46" x14ac:dyDescent="0.2">
      <c r="A4" s="108"/>
      <c r="B4" s="113"/>
      <c r="C4" s="60"/>
      <c r="D4" s="60"/>
      <c r="E4" s="60"/>
      <c r="F4" s="60"/>
      <c r="H4" s="60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</row>
    <row r="5" spans="1:46" ht="48.75" customHeight="1" x14ac:dyDescent="0.2">
      <c r="A5" s="16" t="s">
        <v>6</v>
      </c>
      <c r="B5" s="16" t="s">
        <v>138</v>
      </c>
      <c r="C5" s="16" t="s">
        <v>180</v>
      </c>
      <c r="D5" s="16" t="s">
        <v>418</v>
      </c>
      <c r="E5" s="16" t="s">
        <v>182</v>
      </c>
      <c r="F5" s="16" t="s">
        <v>47</v>
      </c>
      <c r="G5" s="16" t="s">
        <v>48</v>
      </c>
      <c r="H5" s="16" t="s">
        <v>139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</row>
    <row r="6" spans="1:46" x14ac:dyDescent="0.2">
      <c r="A6" s="139">
        <v>1</v>
      </c>
      <c r="B6" s="139">
        <v>2</v>
      </c>
      <c r="C6" s="139">
        <v>3</v>
      </c>
      <c r="D6" s="139">
        <v>4</v>
      </c>
      <c r="E6" s="139">
        <v>5</v>
      </c>
      <c r="F6" s="139">
        <v>6</v>
      </c>
      <c r="G6" s="139">
        <v>7</v>
      </c>
      <c r="H6" s="139">
        <v>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</row>
    <row r="7" spans="1:46" ht="13.5" customHeight="1" x14ac:dyDescent="0.2">
      <c r="A7" s="517" t="s">
        <v>140</v>
      </c>
      <c r="B7" s="517"/>
      <c r="C7" s="517"/>
      <c r="D7" s="517"/>
      <c r="E7" s="517"/>
      <c r="F7" s="517"/>
      <c r="G7" s="517"/>
      <c r="H7" s="51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</row>
    <row r="8" spans="1:46" ht="25.5" customHeight="1" x14ac:dyDescent="0.2">
      <c r="A8" s="140">
        <v>1</v>
      </c>
      <c r="B8" s="313" t="s">
        <v>141</v>
      </c>
      <c r="C8" s="314">
        <v>223551171</v>
      </c>
      <c r="D8" s="315">
        <v>0.30665034339970831</v>
      </c>
      <c r="E8" s="316">
        <v>-2.5280400899220901E-2</v>
      </c>
      <c r="F8" s="314">
        <v>105000000</v>
      </c>
      <c r="G8" s="169">
        <v>135122930</v>
      </c>
      <c r="H8" s="317">
        <v>36735280</v>
      </c>
      <c r="I8" s="318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</row>
    <row r="9" spans="1:46" ht="25.5" customHeight="1" x14ac:dyDescent="0.2">
      <c r="A9" s="319">
        <v>2</v>
      </c>
      <c r="B9" s="320" t="s">
        <v>142</v>
      </c>
      <c r="C9" s="321">
        <v>133113364.75</v>
      </c>
      <c r="D9" s="315">
        <v>0.1825947000370583</v>
      </c>
      <c r="E9" s="316">
        <v>-2.9342176194458756E-2</v>
      </c>
      <c r="F9" s="321">
        <v>82354600</v>
      </c>
      <c r="G9" s="321">
        <v>107614619.7</v>
      </c>
      <c r="H9" s="321">
        <v>11889503.140000001</v>
      </c>
      <c r="I9" s="318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46" ht="25.5" customHeight="1" x14ac:dyDescent="0.2">
      <c r="A10" s="319">
        <v>3</v>
      </c>
      <c r="B10" s="322" t="s">
        <v>143</v>
      </c>
      <c r="C10" s="321">
        <v>127241542.05</v>
      </c>
      <c r="D10" s="315">
        <v>0.17454018419944187</v>
      </c>
      <c r="E10" s="316">
        <v>-7.2021093485566026E-2</v>
      </c>
      <c r="F10" s="321">
        <v>56000000</v>
      </c>
      <c r="G10" s="321">
        <v>120617383.39</v>
      </c>
      <c r="H10" s="321">
        <v>12411417.59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</row>
    <row r="11" spans="1:46" ht="25.5" customHeight="1" x14ac:dyDescent="0.2">
      <c r="A11" s="323">
        <v>4</v>
      </c>
      <c r="B11" s="322" t="s">
        <v>144</v>
      </c>
      <c r="C11" s="321">
        <v>208500296</v>
      </c>
      <c r="D11" s="315">
        <v>0.28600470792139498</v>
      </c>
      <c r="E11" s="316">
        <v>-0.14135082847916935</v>
      </c>
      <c r="F11" s="321">
        <v>143445300</v>
      </c>
      <c r="G11" s="321">
        <v>183053051.44</v>
      </c>
      <c r="H11" s="324">
        <v>31464144.800000001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</row>
    <row r="12" spans="1:46" ht="25.5" customHeight="1" x14ac:dyDescent="0.2">
      <c r="A12" s="323">
        <v>5</v>
      </c>
      <c r="B12" s="325" t="s">
        <v>145</v>
      </c>
      <c r="C12" s="326">
        <v>36603639.759999998</v>
      </c>
      <c r="D12" s="315">
        <v>5.0210064442396576E-2</v>
      </c>
      <c r="E12" s="316">
        <v>5.7502675775483646E-2</v>
      </c>
      <c r="F12" s="326">
        <v>15000000</v>
      </c>
      <c r="G12" s="326">
        <v>21699901.27</v>
      </c>
      <c r="H12" s="326">
        <v>2981381.39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</row>
    <row r="13" spans="1:46" s="330" customFormat="1" ht="18.75" customHeight="1" x14ac:dyDescent="0.2">
      <c r="A13" s="517" t="s">
        <v>146</v>
      </c>
      <c r="B13" s="517"/>
      <c r="C13" s="327">
        <v>729010013.55999994</v>
      </c>
      <c r="D13" s="328">
        <v>1.0000000000000002</v>
      </c>
      <c r="E13" s="328">
        <v>-6.6616561059701554E-2</v>
      </c>
      <c r="F13" s="327">
        <v>401799900</v>
      </c>
      <c r="G13" s="327">
        <v>568107885.79999995</v>
      </c>
      <c r="H13" s="327">
        <v>95481726.920000002</v>
      </c>
      <c r="I13" s="329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</row>
    <row r="14" spans="1:46" ht="12" customHeight="1" x14ac:dyDescent="0.2">
      <c r="A14" s="331"/>
      <c r="B14" s="331"/>
      <c r="C14" s="171"/>
      <c r="D14" s="332"/>
      <c r="E14" s="333"/>
      <c r="F14" s="334"/>
      <c r="G14" s="334"/>
      <c r="H14" s="334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 x14ac:dyDescent="0.2">
      <c r="A15" s="173" t="s">
        <v>22</v>
      </c>
      <c r="B15" s="174"/>
      <c r="C15" s="335"/>
      <c r="D15" s="335"/>
      <c r="E15" s="335"/>
      <c r="F15" s="336"/>
      <c r="G15" s="336"/>
      <c r="H15" s="175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</row>
    <row r="16" spans="1:46" ht="12" customHeight="1" x14ac:dyDescent="0.2">
      <c r="A16" s="337"/>
      <c r="B16" s="337" t="s">
        <v>419</v>
      </c>
      <c r="D16" s="61"/>
      <c r="E16" s="61"/>
      <c r="F16" s="61"/>
      <c r="G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</row>
    <row r="17" spans="1:46" ht="12" customHeight="1" x14ac:dyDescent="0.2">
      <c r="A17" s="337"/>
      <c r="D17" s="338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</row>
    <row r="19" spans="1:46" ht="12" customHeight="1" x14ac:dyDescent="0.2"/>
    <row r="20" spans="1:46" ht="12" customHeight="1" x14ac:dyDescent="0.2"/>
    <row r="23" spans="1:46" ht="12.75" customHeight="1" x14ac:dyDescent="0.2"/>
    <row r="24" spans="1:46" ht="12.75" customHeight="1" x14ac:dyDescent="0.2"/>
    <row r="25" spans="1:46" ht="12.75" customHeight="1" x14ac:dyDescent="0.2"/>
    <row r="26" spans="1:46" ht="12.75" customHeight="1" x14ac:dyDescent="0.2"/>
    <row r="27" spans="1:46" ht="12.75" customHeight="1" x14ac:dyDescent="0.2"/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222" customWidth="1"/>
    <col min="2" max="2" width="57.140625" style="179" customWidth="1"/>
    <col min="3" max="3" width="13.85546875" style="178" customWidth="1"/>
    <col min="4" max="4" width="11.28515625" style="179" customWidth="1"/>
    <col min="5" max="5" width="11.42578125" style="179" customWidth="1"/>
    <col min="6" max="8" width="12" style="179" customWidth="1"/>
    <col min="9" max="16384" width="9.140625" style="179"/>
  </cols>
  <sheetData>
    <row r="1" spans="1:9" ht="12.75" x14ac:dyDescent="0.25">
      <c r="A1" s="176" t="s">
        <v>42</v>
      </c>
      <c r="B1" s="177"/>
    </row>
    <row r="2" spans="1:9" s="59" customFormat="1" ht="12.75" customHeight="1" x14ac:dyDescent="0.2">
      <c r="A2" s="172" t="s">
        <v>183</v>
      </c>
      <c r="B2" s="172"/>
      <c r="C2" s="180"/>
      <c r="D2" s="60"/>
      <c r="E2" s="60"/>
      <c r="F2" s="60"/>
      <c r="G2" s="60"/>
      <c r="I2" s="61"/>
    </row>
    <row r="3" spans="1:9" s="59" customFormat="1" ht="12.75" customHeight="1" x14ac:dyDescent="0.2">
      <c r="A3" s="524" t="s">
        <v>5</v>
      </c>
      <c r="B3" s="524"/>
      <c r="C3" s="180"/>
      <c r="D3" s="60"/>
      <c r="E3" s="60"/>
      <c r="F3" s="60"/>
      <c r="G3" s="60"/>
      <c r="I3" s="61"/>
    </row>
    <row r="4" spans="1:9" ht="12.75" customHeight="1" x14ac:dyDescent="0.25">
      <c r="A4" s="181"/>
      <c r="B4" s="182"/>
      <c r="C4" s="183"/>
      <c r="D4" s="182"/>
      <c r="E4" s="182"/>
      <c r="F4" s="182"/>
      <c r="G4" s="519"/>
      <c r="H4" s="519"/>
    </row>
    <row r="5" spans="1:9" ht="62.25" customHeight="1" x14ac:dyDescent="0.25">
      <c r="A5" s="184" t="s">
        <v>51</v>
      </c>
      <c r="B5" s="185" t="s">
        <v>52</v>
      </c>
      <c r="C5" s="186" t="s">
        <v>185</v>
      </c>
      <c r="D5" s="187" t="s">
        <v>420</v>
      </c>
      <c r="E5" s="187" t="s">
        <v>173</v>
      </c>
      <c r="F5" s="187" t="s">
        <v>53</v>
      </c>
      <c r="G5" s="187" t="s">
        <v>186</v>
      </c>
      <c r="H5" s="188" t="s">
        <v>187</v>
      </c>
    </row>
    <row r="6" spans="1:9" ht="12" customHeight="1" x14ac:dyDescent="0.25">
      <c r="A6" s="189">
        <v>1</v>
      </c>
      <c r="B6" s="189">
        <v>2</v>
      </c>
      <c r="C6" s="190">
        <v>3</v>
      </c>
      <c r="D6" s="191">
        <v>4</v>
      </c>
      <c r="E6" s="191">
        <v>5</v>
      </c>
      <c r="F6" s="191">
        <v>6</v>
      </c>
      <c r="G6" s="191">
        <v>7</v>
      </c>
      <c r="H6" s="191">
        <v>8</v>
      </c>
    </row>
    <row r="7" spans="1:9" ht="12" customHeight="1" x14ac:dyDescent="0.2">
      <c r="A7" s="520" t="s">
        <v>54</v>
      </c>
      <c r="B7" s="521"/>
      <c r="C7" s="192"/>
      <c r="D7" s="192"/>
      <c r="E7" s="192"/>
      <c r="F7" s="192"/>
      <c r="G7" s="192"/>
      <c r="H7" s="192"/>
    </row>
    <row r="8" spans="1:9" ht="12" customHeight="1" x14ac:dyDescent="0.25">
      <c r="A8" s="193">
        <v>1</v>
      </c>
      <c r="B8" s="194" t="s">
        <v>55</v>
      </c>
      <c r="C8" s="195">
        <v>430900108</v>
      </c>
      <c r="D8" s="196">
        <v>8.9889341961921273E-3</v>
      </c>
      <c r="E8" s="197">
        <v>0.13615555568246884</v>
      </c>
      <c r="F8" s="195">
        <v>24931684</v>
      </c>
      <c r="G8" s="505">
        <v>158.61000000000001</v>
      </c>
      <c r="H8" s="278">
        <v>6.1812638744212611E-2</v>
      </c>
    </row>
    <row r="9" spans="1:9" ht="12" customHeight="1" x14ac:dyDescent="0.25">
      <c r="A9" s="193">
        <v>2</v>
      </c>
      <c r="B9" s="194" t="s">
        <v>56</v>
      </c>
      <c r="C9" s="195">
        <v>44361024202</v>
      </c>
      <c r="D9" s="196">
        <v>0.92540781499981506</v>
      </c>
      <c r="E9" s="197">
        <v>5.1470278890788104E-2</v>
      </c>
      <c r="F9" s="195">
        <v>1683685826</v>
      </c>
      <c r="G9" s="505">
        <v>273.49</v>
      </c>
      <c r="H9" s="279">
        <v>3.5382862248336089E-2</v>
      </c>
    </row>
    <row r="10" spans="1:9" ht="12" customHeight="1" x14ac:dyDescent="0.25">
      <c r="A10" s="193">
        <v>3</v>
      </c>
      <c r="B10" s="194" t="s">
        <v>57</v>
      </c>
      <c r="C10" s="195">
        <v>3144805295</v>
      </c>
      <c r="D10" s="196">
        <v>6.5603250803992763E-2</v>
      </c>
      <c r="E10" s="197">
        <v>8.582537113116713E-2</v>
      </c>
      <c r="F10" s="195">
        <v>12938997</v>
      </c>
      <c r="G10" s="505">
        <v>133.62</v>
      </c>
      <c r="H10" s="280">
        <v>3.0340789671221557E-3</v>
      </c>
    </row>
    <row r="11" spans="1:9" ht="12" customHeight="1" x14ac:dyDescent="0.2">
      <c r="A11" s="198"/>
      <c r="B11" s="198" t="s">
        <v>58</v>
      </c>
      <c r="C11" s="281">
        <v>47936729605</v>
      </c>
      <c r="D11" s="282">
        <v>1</v>
      </c>
      <c r="E11" s="283">
        <v>5.4365214401197466E-2</v>
      </c>
      <c r="F11" s="281">
        <v>1721556507</v>
      </c>
      <c r="G11" s="506"/>
      <c r="H11" s="199"/>
    </row>
    <row r="12" spans="1:9" ht="12" customHeight="1" x14ac:dyDescent="0.25">
      <c r="A12" s="200">
        <v>4</v>
      </c>
      <c r="B12" s="201" t="s">
        <v>59</v>
      </c>
      <c r="C12" s="202">
        <v>207521794.38</v>
      </c>
      <c r="D12" s="196">
        <v>1.1305772495319995E-2</v>
      </c>
      <c r="E12" s="197">
        <v>0.286219589583668</v>
      </c>
      <c r="F12" s="203">
        <v>16413816.57</v>
      </c>
      <c r="G12" s="507">
        <v>167.51</v>
      </c>
      <c r="H12" s="278">
        <v>9.114459671688202E-2</v>
      </c>
    </row>
    <row r="13" spans="1:9" ht="12" customHeight="1" x14ac:dyDescent="0.25">
      <c r="A13" s="200">
        <v>5</v>
      </c>
      <c r="B13" s="201" t="s">
        <v>60</v>
      </c>
      <c r="C13" s="202">
        <v>17295060236.419998</v>
      </c>
      <c r="D13" s="196">
        <v>0.94223364302532464</v>
      </c>
      <c r="E13" s="197">
        <v>8.8802464056907671E-2</v>
      </c>
      <c r="F13" s="203">
        <v>1151657718.9400001</v>
      </c>
      <c r="G13" s="507">
        <v>300.04000000000002</v>
      </c>
      <c r="H13" s="279">
        <v>6.5421181323188193E-2</v>
      </c>
    </row>
    <row r="14" spans="1:9" ht="12" customHeight="1" x14ac:dyDescent="0.25">
      <c r="A14" s="200">
        <v>6</v>
      </c>
      <c r="B14" s="201" t="s">
        <v>61</v>
      </c>
      <c r="C14" s="202">
        <v>852801864.10000002</v>
      </c>
      <c r="D14" s="196">
        <v>4.6460584479355353E-2</v>
      </c>
      <c r="E14" s="197">
        <v>8.2259686663975359E-2</v>
      </c>
      <c r="F14" s="203">
        <v>8502352.6500000004</v>
      </c>
      <c r="G14" s="507">
        <v>142.35</v>
      </c>
      <c r="H14" s="280">
        <v>1.9173093477278247E-3</v>
      </c>
    </row>
    <row r="15" spans="1:9" ht="12" customHeight="1" x14ac:dyDescent="0.2">
      <c r="A15" s="198"/>
      <c r="B15" s="198" t="s">
        <v>62</v>
      </c>
      <c r="C15" s="281">
        <v>18355383894.899998</v>
      </c>
      <c r="D15" s="283">
        <v>0.99999999999999989</v>
      </c>
      <c r="E15" s="283">
        <v>9.0388330389700344E-2</v>
      </c>
      <c r="F15" s="281">
        <v>1176573888.1600001</v>
      </c>
      <c r="G15" s="506"/>
      <c r="H15" s="199"/>
    </row>
    <row r="16" spans="1:9" ht="12" customHeight="1" x14ac:dyDescent="0.25">
      <c r="A16" s="200">
        <v>7</v>
      </c>
      <c r="B16" s="201" t="s">
        <v>63</v>
      </c>
      <c r="C16" s="203">
        <v>236909837.78999999</v>
      </c>
      <c r="D16" s="196">
        <v>1.0789615247417823E-2</v>
      </c>
      <c r="E16" s="197">
        <v>0.33445023544916425</v>
      </c>
      <c r="F16" s="203">
        <v>15040135.35</v>
      </c>
      <c r="G16" s="508">
        <v>175.6</v>
      </c>
      <c r="H16" s="278">
        <v>7.7812203852555939E-2</v>
      </c>
    </row>
    <row r="17" spans="1:8" ht="12" customHeight="1" x14ac:dyDescent="0.25">
      <c r="A17" s="204">
        <v>8</v>
      </c>
      <c r="B17" s="205" t="s">
        <v>64</v>
      </c>
      <c r="C17" s="206">
        <v>20434439923.209999</v>
      </c>
      <c r="D17" s="196">
        <v>0.93064832859894253</v>
      </c>
      <c r="E17" s="197">
        <v>6.3834024744471848E-2</v>
      </c>
      <c r="F17" s="206">
        <v>871185591.34000003</v>
      </c>
      <c r="G17" s="509">
        <v>267.95999999999998</v>
      </c>
      <c r="H17" s="279">
        <v>4.5096720798696532E-2</v>
      </c>
    </row>
    <row r="18" spans="1:8" ht="12" customHeight="1" x14ac:dyDescent="0.25">
      <c r="A18" s="204">
        <v>9</v>
      </c>
      <c r="B18" s="205" t="s">
        <v>65</v>
      </c>
      <c r="C18" s="206">
        <v>1285859310.6300001</v>
      </c>
      <c r="D18" s="196">
        <v>5.8562056153639561E-2</v>
      </c>
      <c r="E18" s="197">
        <v>9.6373878892621848E-2</v>
      </c>
      <c r="F18" s="206">
        <v>-5259959.93</v>
      </c>
      <c r="G18" s="509">
        <v>138.19999999999999</v>
      </c>
      <c r="H18" s="280">
        <v>-4.1899491657930721E-3</v>
      </c>
    </row>
    <row r="19" spans="1:8" ht="12" customHeight="1" x14ac:dyDescent="0.2">
      <c r="A19" s="198"/>
      <c r="B19" s="198" t="s">
        <v>66</v>
      </c>
      <c r="C19" s="281">
        <v>21957209071.630001</v>
      </c>
      <c r="D19" s="510">
        <v>0.99999999999999989</v>
      </c>
      <c r="E19" s="283">
        <v>6.8027254212851718E-2</v>
      </c>
      <c r="F19" s="281">
        <v>880965766.76000011</v>
      </c>
      <c r="G19" s="506"/>
      <c r="H19" s="199"/>
    </row>
    <row r="20" spans="1:8" ht="12" customHeight="1" x14ac:dyDescent="0.25">
      <c r="A20" s="204">
        <v>10</v>
      </c>
      <c r="B20" s="249" t="s">
        <v>67</v>
      </c>
      <c r="C20" s="250">
        <v>310542546.93000001</v>
      </c>
      <c r="D20" s="196">
        <v>8.1341997051792882E-3</v>
      </c>
      <c r="E20" s="197">
        <v>0.1620877720603161</v>
      </c>
      <c r="F20" s="207">
        <v>21660719.129999999</v>
      </c>
      <c r="G20" s="508">
        <v>162.63</v>
      </c>
      <c r="H20" s="278">
        <v>7.5337099119340278E-2</v>
      </c>
    </row>
    <row r="21" spans="1:8" ht="12" customHeight="1" x14ac:dyDescent="0.25">
      <c r="A21" s="208">
        <v>11</v>
      </c>
      <c r="B21" s="201" t="s">
        <v>68</v>
      </c>
      <c r="C21" s="210">
        <v>35259255842.419998</v>
      </c>
      <c r="D21" s="196">
        <v>0.92356371554749728</v>
      </c>
      <c r="E21" s="197">
        <v>5.1528016093482142E-2</v>
      </c>
      <c r="F21" s="251">
        <v>1326398535.97</v>
      </c>
      <c r="G21" s="507">
        <v>281.49</v>
      </c>
      <c r="H21" s="279">
        <v>3.479336534007782E-2</v>
      </c>
    </row>
    <row r="22" spans="1:8" ht="12" customHeight="1" x14ac:dyDescent="0.25">
      <c r="A22" s="208">
        <v>12</v>
      </c>
      <c r="B22" s="209" t="s">
        <v>69</v>
      </c>
      <c r="C22" s="252">
        <v>2607595599.6700001</v>
      </c>
      <c r="D22" s="196">
        <v>6.8302084747323438E-2</v>
      </c>
      <c r="E22" s="197">
        <v>8.1135496405464108E-2</v>
      </c>
      <c r="F22" s="211">
        <v>10872922.130000001</v>
      </c>
      <c r="G22" s="511">
        <v>140.71</v>
      </c>
      <c r="H22" s="280">
        <v>5.8880334963684611E-4</v>
      </c>
    </row>
    <row r="23" spans="1:8" ht="12" customHeight="1" x14ac:dyDescent="0.2">
      <c r="A23" s="198"/>
      <c r="B23" s="198" t="s">
        <v>70</v>
      </c>
      <c r="C23" s="281">
        <v>38177393989.019997</v>
      </c>
      <c r="D23" s="510">
        <v>1</v>
      </c>
      <c r="E23" s="283">
        <v>5.4316016018654482E-2</v>
      </c>
      <c r="F23" s="281">
        <v>1358932177.2300003</v>
      </c>
      <c r="G23" s="506"/>
      <c r="H23" s="212"/>
    </row>
    <row r="24" spans="1:8" s="217" customFormat="1" ht="12" customHeight="1" x14ac:dyDescent="0.2">
      <c r="A24" s="522" t="s">
        <v>71</v>
      </c>
      <c r="B24" s="523"/>
      <c r="C24" s="213">
        <v>126426716560.54999</v>
      </c>
      <c r="D24" s="214"/>
      <c r="E24" s="215">
        <v>6.1802119228784036E-2</v>
      </c>
      <c r="F24" s="213">
        <v>5138028339.1500006</v>
      </c>
      <c r="G24" s="512"/>
      <c r="H24" s="216"/>
    </row>
    <row r="25" spans="1:8" ht="12" customHeight="1" x14ac:dyDescent="0.2">
      <c r="A25" s="520" t="s">
        <v>72</v>
      </c>
      <c r="B25" s="521"/>
      <c r="C25" s="513"/>
      <c r="D25" s="192"/>
      <c r="E25" s="192"/>
      <c r="F25" s="192"/>
      <c r="G25" s="506"/>
      <c r="H25" s="192"/>
    </row>
    <row r="26" spans="1:8" ht="12" customHeight="1" x14ac:dyDescent="0.25">
      <c r="A26" s="193">
        <v>1</v>
      </c>
      <c r="B26" s="194" t="s">
        <v>73</v>
      </c>
      <c r="C26" s="195">
        <v>879667345</v>
      </c>
      <c r="D26" s="218">
        <v>0.14855255451007277</v>
      </c>
      <c r="E26" s="197">
        <v>3.954274563877342E-2</v>
      </c>
      <c r="F26" s="195">
        <v>7265071</v>
      </c>
      <c r="G26" s="505">
        <v>272.95339999999999</v>
      </c>
      <c r="H26" s="284">
        <v>3.2226218645778903E-3</v>
      </c>
    </row>
    <row r="27" spans="1:8" ht="12" customHeight="1" x14ac:dyDescent="0.25">
      <c r="A27" s="200">
        <v>2</v>
      </c>
      <c r="B27" s="201" t="s">
        <v>74</v>
      </c>
      <c r="C27" s="203">
        <v>2083059234</v>
      </c>
      <c r="D27" s="218">
        <v>0.35177362461544531</v>
      </c>
      <c r="E27" s="197">
        <v>6.5562782994691482E-2</v>
      </c>
      <c r="F27" s="203">
        <v>96089066</v>
      </c>
      <c r="G27" s="507">
        <v>284.06700000000001</v>
      </c>
      <c r="H27" s="279">
        <v>4.4410815485106392E-2</v>
      </c>
    </row>
    <row r="28" spans="1:8" ht="12" customHeight="1" x14ac:dyDescent="0.25">
      <c r="A28" s="200">
        <v>3</v>
      </c>
      <c r="B28" s="201" t="s">
        <v>129</v>
      </c>
      <c r="C28" s="202">
        <v>28288353.829999998</v>
      </c>
      <c r="D28" s="218">
        <v>4.7771549645636785E-3</v>
      </c>
      <c r="E28" s="197">
        <v>0.23827614976466083</v>
      </c>
      <c r="F28" s="203">
        <v>1297641.5900000001</v>
      </c>
      <c r="G28" s="507">
        <v>1323.7122999999999</v>
      </c>
      <c r="H28" s="279">
        <v>4.6523494222274753E-2</v>
      </c>
    </row>
    <row r="29" spans="1:8" ht="12" customHeight="1" x14ac:dyDescent="0.25">
      <c r="A29" s="193">
        <v>4</v>
      </c>
      <c r="B29" s="201" t="s">
        <v>130</v>
      </c>
      <c r="C29" s="202">
        <v>17389454.449999999</v>
      </c>
      <c r="D29" s="218">
        <v>2.9366190466966263E-3</v>
      </c>
      <c r="E29" s="197">
        <v>0.17716870725572414</v>
      </c>
      <c r="F29" s="203">
        <v>88521.86</v>
      </c>
      <c r="G29" s="507">
        <v>1129.6207999999999</v>
      </c>
      <c r="H29" s="279">
        <v>3.0461994785604407E-3</v>
      </c>
    </row>
    <row r="30" spans="1:8" ht="12" customHeight="1" x14ac:dyDescent="0.25">
      <c r="A30" s="200">
        <v>5</v>
      </c>
      <c r="B30" s="201" t="s">
        <v>131</v>
      </c>
      <c r="C30" s="202">
        <v>384949017.05000001</v>
      </c>
      <c r="D30" s="218">
        <v>6.500771020313259E-2</v>
      </c>
      <c r="E30" s="197">
        <v>8.402254911354011E-2</v>
      </c>
      <c r="F30" s="203">
        <v>16303539.890000001</v>
      </c>
      <c r="G30" s="507">
        <v>185.9374</v>
      </c>
      <c r="H30" s="279">
        <v>3.7451206638352108E-2</v>
      </c>
    </row>
    <row r="31" spans="1:8" ht="12" customHeight="1" x14ac:dyDescent="0.25">
      <c r="A31" s="200">
        <v>6</v>
      </c>
      <c r="B31" s="201" t="s">
        <v>75</v>
      </c>
      <c r="C31" s="203">
        <v>366948783.95999998</v>
      </c>
      <c r="D31" s="218">
        <v>6.1967946794276883E-2</v>
      </c>
      <c r="E31" s="197">
        <v>0.10827338984583922</v>
      </c>
      <c r="F31" s="203">
        <v>25983696.489999998</v>
      </c>
      <c r="G31" s="507">
        <v>246.1429</v>
      </c>
      <c r="H31" s="279">
        <v>7.1211624689539788E-2</v>
      </c>
    </row>
    <row r="32" spans="1:8" ht="12" customHeight="1" x14ac:dyDescent="0.25">
      <c r="A32" s="193">
        <v>7</v>
      </c>
      <c r="B32" s="201" t="s">
        <v>76</v>
      </c>
      <c r="C32" s="203">
        <v>343891205.44</v>
      </c>
      <c r="D32" s="218">
        <v>5.8074131468026965E-2</v>
      </c>
      <c r="E32" s="197">
        <v>5.6465526500453583E-2</v>
      </c>
      <c r="F32" s="203">
        <v>2481933.46</v>
      </c>
      <c r="G32" s="507">
        <v>226.8288</v>
      </c>
      <c r="H32" s="279">
        <v>-2.5680172795902179E-3</v>
      </c>
    </row>
    <row r="33" spans="1:8" ht="12" customHeight="1" x14ac:dyDescent="0.25">
      <c r="A33" s="200">
        <v>8</v>
      </c>
      <c r="B33" s="205" t="s">
        <v>77</v>
      </c>
      <c r="C33" s="206">
        <v>1817396766.0699999</v>
      </c>
      <c r="D33" s="218">
        <v>0.30691025839778513</v>
      </c>
      <c r="E33" s="197">
        <v>7.3898882158025175E-2</v>
      </c>
      <c r="F33" s="206">
        <v>98183442.329999998</v>
      </c>
      <c r="G33" s="509">
        <v>269.7047</v>
      </c>
      <c r="H33" s="285">
        <v>5.3655813328415958E-2</v>
      </c>
    </row>
    <row r="34" spans="1:8" s="217" customFormat="1" ht="12" customHeight="1" x14ac:dyDescent="0.2">
      <c r="A34" s="522" t="s">
        <v>78</v>
      </c>
      <c r="B34" s="523"/>
      <c r="C34" s="213">
        <v>5921590159.8000002</v>
      </c>
      <c r="D34" s="214">
        <v>0.99999999999999978</v>
      </c>
      <c r="E34" s="283">
        <v>6.8344593894986372E-2</v>
      </c>
      <c r="F34" s="213">
        <v>247692912.62</v>
      </c>
      <c r="G34" s="512"/>
      <c r="H34" s="216"/>
    </row>
    <row r="35" spans="1:8" ht="12" customHeight="1" x14ac:dyDescent="0.2">
      <c r="A35" s="520" t="s">
        <v>79</v>
      </c>
      <c r="B35" s="521"/>
      <c r="C35" s="286"/>
      <c r="D35" s="192"/>
      <c r="E35" s="192"/>
      <c r="F35" s="192"/>
      <c r="G35" s="506"/>
      <c r="H35" s="192"/>
    </row>
    <row r="36" spans="1:8" ht="12" customHeight="1" x14ac:dyDescent="0.25">
      <c r="A36" s="193">
        <v>1</v>
      </c>
      <c r="B36" s="194" t="s">
        <v>80</v>
      </c>
      <c r="C36" s="195">
        <v>24439201</v>
      </c>
      <c r="D36" s="218">
        <v>1.9053043276374099E-2</v>
      </c>
      <c r="E36" s="197">
        <v>7.7995716370760249E-2</v>
      </c>
      <c r="F36" s="195">
        <v>1060660</v>
      </c>
      <c r="G36" s="505">
        <v>170.2867</v>
      </c>
      <c r="H36" s="284">
        <v>4.3701599384639918E-2</v>
      </c>
    </row>
    <row r="37" spans="1:8" ht="12" customHeight="1" x14ac:dyDescent="0.25">
      <c r="A37" s="193">
        <v>2</v>
      </c>
      <c r="B37" s="194" t="s">
        <v>150</v>
      </c>
      <c r="C37" s="195">
        <v>25104041</v>
      </c>
      <c r="D37" s="218">
        <v>1.9571359128511188E-2</v>
      </c>
      <c r="E37" s="197">
        <v>7.2526815903619035E-2</v>
      </c>
      <c r="F37" s="195">
        <v>1282233</v>
      </c>
      <c r="G37" s="505">
        <v>298.57040000000001</v>
      </c>
      <c r="H37" s="284">
        <v>4.970342762498451E-2</v>
      </c>
    </row>
    <row r="38" spans="1:8" ht="12" customHeight="1" x14ac:dyDescent="0.25">
      <c r="A38" s="193">
        <v>3</v>
      </c>
      <c r="B38" s="194" t="s">
        <v>81</v>
      </c>
      <c r="C38" s="195">
        <v>26861216</v>
      </c>
      <c r="D38" s="218">
        <v>2.094127017098605E-2</v>
      </c>
      <c r="E38" s="197">
        <v>3.7975870201544845E-2</v>
      </c>
      <c r="F38" s="195">
        <v>1491392</v>
      </c>
      <c r="G38" s="505">
        <v>283.26569999999998</v>
      </c>
      <c r="H38" s="284">
        <v>5.3075404570447141E-2</v>
      </c>
    </row>
    <row r="39" spans="1:8" ht="12" customHeight="1" x14ac:dyDescent="0.25">
      <c r="A39" s="193">
        <v>4</v>
      </c>
      <c r="B39" s="201" t="s">
        <v>132</v>
      </c>
      <c r="C39" s="203">
        <v>93717300</v>
      </c>
      <c r="D39" s="218">
        <v>7.3062935758208075E-2</v>
      </c>
      <c r="E39" s="197">
        <v>5.0362911849922261E-2</v>
      </c>
      <c r="F39" s="203">
        <v>4928679</v>
      </c>
      <c r="G39" s="507">
        <v>275.84500000000003</v>
      </c>
      <c r="H39" s="279">
        <v>4.9150262263794361E-2</v>
      </c>
    </row>
    <row r="40" spans="1:8" ht="12" customHeight="1" x14ac:dyDescent="0.25">
      <c r="A40" s="193">
        <v>5</v>
      </c>
      <c r="B40" s="201" t="s">
        <v>119</v>
      </c>
      <c r="C40" s="203">
        <v>6356780</v>
      </c>
      <c r="D40" s="218">
        <v>4.9558086796041064E-3</v>
      </c>
      <c r="E40" s="197">
        <v>0.10956035313063243</v>
      </c>
      <c r="F40" s="203">
        <v>43097</v>
      </c>
      <c r="G40" s="507">
        <v>111.7937</v>
      </c>
      <c r="H40" s="279">
        <v>7.0161816262336854E-3</v>
      </c>
    </row>
    <row r="41" spans="1:8" ht="12" customHeight="1" x14ac:dyDescent="0.25">
      <c r="A41" s="193">
        <v>6</v>
      </c>
      <c r="B41" s="201" t="s">
        <v>82</v>
      </c>
      <c r="C41" s="203">
        <v>168193383</v>
      </c>
      <c r="D41" s="218">
        <v>0.13112522807512259</v>
      </c>
      <c r="E41" s="197">
        <v>6.8021260885403126E-2</v>
      </c>
      <c r="F41" s="203">
        <v>7852825</v>
      </c>
      <c r="G41" s="507">
        <v>148.61019999999999</v>
      </c>
      <c r="H41" s="279">
        <v>4.5130210347907276E-2</v>
      </c>
    </row>
    <row r="42" spans="1:8" ht="12" customHeight="1" x14ac:dyDescent="0.25">
      <c r="A42" s="193">
        <v>7</v>
      </c>
      <c r="B42" s="201" t="s">
        <v>83</v>
      </c>
      <c r="C42" s="203">
        <v>97113435</v>
      </c>
      <c r="D42" s="218">
        <v>7.5710596257723126E-2</v>
      </c>
      <c r="E42" s="197">
        <v>5.5290679103942877E-2</v>
      </c>
      <c r="F42" s="203">
        <v>4909960</v>
      </c>
      <c r="G42" s="507">
        <v>220.1875</v>
      </c>
      <c r="H42" s="279">
        <v>4.8966456893225201E-2</v>
      </c>
    </row>
    <row r="43" spans="1:8" ht="12" customHeight="1" x14ac:dyDescent="0.25">
      <c r="A43" s="193">
        <v>8</v>
      </c>
      <c r="B43" s="219" t="s">
        <v>84</v>
      </c>
      <c r="C43" s="203">
        <v>78439962.849999994</v>
      </c>
      <c r="D43" s="218">
        <v>6.1152572327476118E-2</v>
      </c>
      <c r="E43" s="197">
        <v>4.6204835510756839E-2</v>
      </c>
      <c r="F43" s="203">
        <v>3758044.79</v>
      </c>
      <c r="G43" s="507">
        <v>166.0307</v>
      </c>
      <c r="H43" s="279">
        <v>4.1884156374210696E-2</v>
      </c>
    </row>
    <row r="44" spans="1:8" ht="12" customHeight="1" x14ac:dyDescent="0.25">
      <c r="A44" s="193">
        <v>9</v>
      </c>
      <c r="B44" s="219" t="s">
        <v>94</v>
      </c>
      <c r="C44" s="203">
        <v>46069627.380000003</v>
      </c>
      <c r="D44" s="218">
        <v>3.5916338025845006E-2</v>
      </c>
      <c r="E44" s="197">
        <v>0.10956933493681534</v>
      </c>
      <c r="F44" s="203">
        <v>3091021.78</v>
      </c>
      <c r="G44" s="507">
        <v>149.15610000000001</v>
      </c>
      <c r="H44" s="279">
        <v>7.2516092476371849E-2</v>
      </c>
    </row>
    <row r="45" spans="1:8" ht="12" customHeight="1" x14ac:dyDescent="0.25">
      <c r="A45" s="193">
        <v>10</v>
      </c>
      <c r="B45" s="219" t="s">
        <v>133</v>
      </c>
      <c r="C45" s="203">
        <v>2523085.29</v>
      </c>
      <c r="D45" s="218">
        <v>1.9670222942375611E-3</v>
      </c>
      <c r="E45" s="197">
        <v>0.19211859348633289</v>
      </c>
      <c r="F45" s="203">
        <v>173110.9</v>
      </c>
      <c r="G45" s="507">
        <v>123.8476</v>
      </c>
      <c r="H45" s="279">
        <v>7.6080402184698484E-2</v>
      </c>
    </row>
    <row r="46" spans="1:8" ht="12" customHeight="1" x14ac:dyDescent="0.25">
      <c r="A46" s="193">
        <v>11</v>
      </c>
      <c r="B46" s="201" t="s">
        <v>134</v>
      </c>
      <c r="C46" s="203">
        <v>1433223.97</v>
      </c>
      <c r="D46" s="218">
        <v>1.1173556093403666E-3</v>
      </c>
      <c r="E46" s="197">
        <v>0.20133746388022045</v>
      </c>
      <c r="F46" s="203">
        <v>47322.32</v>
      </c>
      <c r="G46" s="507">
        <v>113.0254</v>
      </c>
      <c r="H46" s="279">
        <v>3.6942642435185052E-2</v>
      </c>
    </row>
    <row r="47" spans="1:8" ht="12" customHeight="1" x14ac:dyDescent="0.25">
      <c r="A47" s="193">
        <v>12</v>
      </c>
      <c r="B47" s="201" t="s">
        <v>135</v>
      </c>
      <c r="C47" s="203">
        <v>58696460.710000001</v>
      </c>
      <c r="D47" s="218">
        <v>4.5760342413715654E-2</v>
      </c>
      <c r="E47" s="197">
        <v>0.14838735949981449</v>
      </c>
      <c r="F47" s="203">
        <v>1835327.24</v>
      </c>
      <c r="G47" s="507">
        <v>113.7775</v>
      </c>
      <c r="H47" s="279">
        <v>3.3686867218559978E-2</v>
      </c>
    </row>
    <row r="48" spans="1:8" ht="12" customHeight="1" x14ac:dyDescent="0.25">
      <c r="A48" s="193">
        <v>13</v>
      </c>
      <c r="B48" s="201" t="s">
        <v>95</v>
      </c>
      <c r="C48" s="203">
        <v>38646799.060000002</v>
      </c>
      <c r="D48" s="218">
        <v>3.0129427512115226E-2</v>
      </c>
      <c r="E48" s="197">
        <v>0.12003811417330176</v>
      </c>
      <c r="F48" s="203">
        <v>2265984.5299999998</v>
      </c>
      <c r="G48" s="507">
        <v>141.27430000000001</v>
      </c>
      <c r="H48" s="279">
        <v>6.0625830524253167E-2</v>
      </c>
    </row>
    <row r="49" spans="1:8" ht="12" customHeight="1" x14ac:dyDescent="0.25">
      <c r="A49" s="193">
        <v>14</v>
      </c>
      <c r="B49" s="201" t="s">
        <v>85</v>
      </c>
      <c r="C49" s="203">
        <v>24879799.27</v>
      </c>
      <c r="D49" s="218">
        <v>1.9396538053711769E-2</v>
      </c>
      <c r="E49" s="197">
        <v>0.10945918494997847</v>
      </c>
      <c r="F49" s="203">
        <v>1553423.16</v>
      </c>
      <c r="G49" s="507">
        <v>235.04140000000001</v>
      </c>
      <c r="H49" s="279">
        <v>6.3811085946226823E-2</v>
      </c>
    </row>
    <row r="50" spans="1:8" ht="12" customHeight="1" x14ac:dyDescent="0.25">
      <c r="A50" s="193">
        <v>15</v>
      </c>
      <c r="B50" s="201" t="s">
        <v>86</v>
      </c>
      <c r="C50" s="203">
        <v>37705828.700000003</v>
      </c>
      <c r="D50" s="218">
        <v>2.939583769504775E-2</v>
      </c>
      <c r="E50" s="197">
        <v>8.390457075564571E-2</v>
      </c>
      <c r="F50" s="203">
        <v>2196836.9300000002</v>
      </c>
      <c r="G50" s="507">
        <v>295.97160000000002</v>
      </c>
      <c r="H50" s="279">
        <v>5.9151409486469866E-2</v>
      </c>
    </row>
    <row r="51" spans="1:8" ht="12" customHeight="1" x14ac:dyDescent="0.25">
      <c r="A51" s="193">
        <v>16</v>
      </c>
      <c r="B51" s="201" t="s">
        <v>151</v>
      </c>
      <c r="C51" s="203">
        <v>42818863.990000002</v>
      </c>
      <c r="D51" s="218">
        <v>3.3382010674025173E-2</v>
      </c>
      <c r="E51" s="197">
        <v>8.1900346290039311E-2</v>
      </c>
      <c r="F51" s="203">
        <v>1825682.27</v>
      </c>
      <c r="G51" s="507">
        <v>114.23560000000001</v>
      </c>
      <c r="H51" s="279">
        <v>3.9748426528076815E-2</v>
      </c>
    </row>
    <row r="52" spans="1:8" ht="12" customHeight="1" x14ac:dyDescent="0.25">
      <c r="A52" s="193">
        <v>17</v>
      </c>
      <c r="B52" s="201" t="s">
        <v>87</v>
      </c>
      <c r="C52" s="203">
        <v>236496619.61000001</v>
      </c>
      <c r="D52" s="218">
        <v>0.18437510817745287</v>
      </c>
      <c r="E52" s="197">
        <v>5.5619643936172407E-2</v>
      </c>
      <c r="F52" s="203">
        <v>11694812.83</v>
      </c>
      <c r="G52" s="507">
        <v>184.86320000000001</v>
      </c>
      <c r="H52" s="279">
        <v>4.4876457904122501E-2</v>
      </c>
    </row>
    <row r="53" spans="1:8" ht="12" customHeight="1" x14ac:dyDescent="0.25">
      <c r="A53" s="193">
        <v>18</v>
      </c>
      <c r="B53" s="201" t="s">
        <v>88</v>
      </c>
      <c r="C53" s="203">
        <v>180778137.56999999</v>
      </c>
      <c r="D53" s="218">
        <v>0.14093642744472376</v>
      </c>
      <c r="E53" s="197">
        <v>7.4557875964285009E-2</v>
      </c>
      <c r="F53" s="203">
        <v>8395951.5399999991</v>
      </c>
      <c r="G53" s="507">
        <v>197.04849999999999</v>
      </c>
      <c r="H53" s="279">
        <v>4.2345302718846567E-2</v>
      </c>
    </row>
    <row r="54" spans="1:8" ht="12" customHeight="1" x14ac:dyDescent="0.25">
      <c r="A54" s="193">
        <v>19</v>
      </c>
      <c r="B54" s="201" t="s">
        <v>89</v>
      </c>
      <c r="C54" s="203">
        <v>36613290.960000001</v>
      </c>
      <c r="D54" s="218">
        <v>2.8544084446596951E-2</v>
      </c>
      <c r="E54" s="197">
        <v>8.2909078144544499E-2</v>
      </c>
      <c r="F54" s="203">
        <v>2263209.9300000002</v>
      </c>
      <c r="G54" s="507">
        <v>307.92779999999999</v>
      </c>
      <c r="H54" s="279">
        <v>6.2620629681328852E-2</v>
      </c>
    </row>
    <row r="55" spans="1:8" s="217" customFormat="1" ht="12" customHeight="1" x14ac:dyDescent="0.25">
      <c r="A55" s="193">
        <v>20</v>
      </c>
      <c r="B55" s="201" t="s">
        <v>90</v>
      </c>
      <c r="C55" s="203">
        <v>55805722.140000001</v>
      </c>
      <c r="D55" s="218">
        <v>4.3506693979182394E-2</v>
      </c>
      <c r="E55" s="197">
        <v>4.5709982443778711E-2</v>
      </c>
      <c r="F55" s="203">
        <v>2573954.2599999998</v>
      </c>
      <c r="G55" s="507">
        <v>264.45429999999999</v>
      </c>
      <c r="H55" s="279">
        <v>4.1869922222493527E-2</v>
      </c>
    </row>
    <row r="56" spans="1:8" s="217" customFormat="1" ht="12" customHeight="1" x14ac:dyDescent="0.2">
      <c r="A56" s="522" t="s">
        <v>91</v>
      </c>
      <c r="B56" s="523"/>
      <c r="C56" s="213">
        <v>1282692777.5000002</v>
      </c>
      <c r="D56" s="214">
        <v>0.99999999999999978</v>
      </c>
      <c r="E56" s="283">
        <v>7.062845473107307E-2</v>
      </c>
      <c r="F56" s="213">
        <v>63243528.479999997</v>
      </c>
      <c r="G56" s="512"/>
      <c r="H56" s="216"/>
    </row>
    <row r="57" spans="1:8" s="217" customFormat="1" ht="12" customHeight="1" x14ac:dyDescent="0.2">
      <c r="A57" s="522" t="s">
        <v>152</v>
      </c>
      <c r="B57" s="523"/>
      <c r="C57" s="213">
        <v>7204282937.3000002</v>
      </c>
      <c r="D57" s="214"/>
      <c r="E57" s="215"/>
      <c r="F57" s="213">
        <v>310936441.10000002</v>
      </c>
      <c r="G57" s="512"/>
      <c r="H57" s="216"/>
    </row>
    <row r="58" spans="1:8" s="175" customFormat="1" x14ac:dyDescent="0.2">
      <c r="A58" s="253"/>
      <c r="B58" s="254"/>
      <c r="C58" s="179"/>
      <c r="D58" s="221"/>
      <c r="E58" s="179"/>
      <c r="G58" s="179"/>
    </row>
    <row r="59" spans="1:8" s="217" customFormat="1" ht="12" customHeight="1" x14ac:dyDescent="0.2">
      <c r="A59" s="174" t="s">
        <v>22</v>
      </c>
      <c r="B59" s="220"/>
      <c r="C59" s="255"/>
      <c r="D59" s="179"/>
      <c r="E59" s="179"/>
      <c r="G59" s="179"/>
    </row>
    <row r="60" spans="1:8" ht="11.25" customHeight="1" x14ac:dyDescent="0.25">
      <c r="A60" s="518" t="s">
        <v>184</v>
      </c>
      <c r="B60" s="518"/>
      <c r="C60" s="518"/>
    </row>
    <row r="61" spans="1:8" ht="11.25" customHeight="1" x14ac:dyDescent="0.25">
      <c r="A61" s="179"/>
      <c r="B61" s="287"/>
    </row>
    <row r="62" spans="1:8" ht="11.25" customHeight="1" x14ac:dyDescent="0.25"/>
    <row r="63" spans="1:8" ht="11.25" customHeight="1" x14ac:dyDescent="0.25"/>
    <row r="65" ht="11.25" customHeight="1" x14ac:dyDescent="0.25"/>
    <row r="66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80" ht="11.25" customHeight="1" x14ac:dyDescent="0.25"/>
    <row r="81" ht="11.25" customHeight="1" x14ac:dyDescent="0.25"/>
  </sheetData>
  <mergeCells count="10">
    <mergeCell ref="A3:B3"/>
    <mergeCell ref="A34:B34"/>
    <mergeCell ref="A35:B35"/>
    <mergeCell ref="A56:B56"/>
    <mergeCell ref="A57:B57"/>
    <mergeCell ref="A60:C60"/>
    <mergeCell ref="G4:H4"/>
    <mergeCell ref="A7:B7"/>
    <mergeCell ref="A24:B24"/>
    <mergeCell ref="A25:B25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2.75" customHeight="1" x14ac:dyDescent="0.25"/>
  <cols>
    <col min="1" max="1" width="7" style="67" customWidth="1"/>
    <col min="2" max="2" width="33.7109375" style="67" customWidth="1"/>
    <col min="3" max="3" width="11.85546875" style="67" bestFit="1" customWidth="1"/>
    <col min="4" max="4" width="9.7109375" style="67" customWidth="1"/>
    <col min="5" max="5" width="13.7109375" style="67" customWidth="1"/>
    <col min="6" max="6" width="10.85546875" style="67" bestFit="1" customWidth="1"/>
    <col min="7" max="7" width="12.85546875" style="67" bestFit="1" customWidth="1"/>
    <col min="8" max="186" width="9.140625" style="67"/>
    <col min="187" max="187" width="7.5703125" style="67" customWidth="1"/>
    <col min="188" max="188" width="30.5703125" style="67" customWidth="1"/>
    <col min="189" max="197" width="13.7109375" style="67" customWidth="1"/>
    <col min="198" max="442" width="9.140625" style="67"/>
    <col min="443" max="443" width="7.5703125" style="67" customWidth="1"/>
    <col min="444" max="444" width="30.5703125" style="67" customWidth="1"/>
    <col min="445" max="453" width="13.7109375" style="67" customWidth="1"/>
    <col min="454" max="698" width="9.140625" style="67"/>
    <col min="699" max="699" width="7.5703125" style="67" customWidth="1"/>
    <col min="700" max="700" width="30.5703125" style="67" customWidth="1"/>
    <col min="701" max="709" width="13.7109375" style="67" customWidth="1"/>
    <col min="710" max="954" width="9.140625" style="67"/>
    <col min="955" max="955" width="7.5703125" style="67" customWidth="1"/>
    <col min="956" max="956" width="30.5703125" style="67" customWidth="1"/>
    <col min="957" max="965" width="13.7109375" style="67" customWidth="1"/>
    <col min="966" max="1210" width="9.140625" style="67"/>
    <col min="1211" max="1211" width="7.5703125" style="67" customWidth="1"/>
    <col min="1212" max="1212" width="30.5703125" style="67" customWidth="1"/>
    <col min="1213" max="1221" width="13.7109375" style="67" customWidth="1"/>
    <col min="1222" max="1466" width="9.140625" style="67"/>
    <col min="1467" max="1467" width="7.5703125" style="67" customWidth="1"/>
    <col min="1468" max="1468" width="30.5703125" style="67" customWidth="1"/>
    <col min="1469" max="1477" width="13.7109375" style="67" customWidth="1"/>
    <col min="1478" max="1722" width="9.140625" style="67"/>
    <col min="1723" max="1723" width="7.5703125" style="67" customWidth="1"/>
    <col min="1724" max="1724" width="30.5703125" style="67" customWidth="1"/>
    <col min="1725" max="1733" width="13.7109375" style="67" customWidth="1"/>
    <col min="1734" max="1978" width="9.140625" style="67"/>
    <col min="1979" max="1979" width="7.5703125" style="67" customWidth="1"/>
    <col min="1980" max="1980" width="30.5703125" style="67" customWidth="1"/>
    <col min="1981" max="1989" width="13.7109375" style="67" customWidth="1"/>
    <col min="1990" max="2234" width="9.140625" style="67"/>
    <col min="2235" max="2235" width="7.5703125" style="67" customWidth="1"/>
    <col min="2236" max="2236" width="30.5703125" style="67" customWidth="1"/>
    <col min="2237" max="2245" width="13.7109375" style="67" customWidth="1"/>
    <col min="2246" max="2490" width="9.140625" style="67"/>
    <col min="2491" max="2491" width="7.5703125" style="67" customWidth="1"/>
    <col min="2492" max="2492" width="30.5703125" style="67" customWidth="1"/>
    <col min="2493" max="2501" width="13.7109375" style="67" customWidth="1"/>
    <col min="2502" max="2746" width="9.140625" style="67"/>
    <col min="2747" max="2747" width="7.5703125" style="67" customWidth="1"/>
    <col min="2748" max="2748" width="30.5703125" style="67" customWidth="1"/>
    <col min="2749" max="2757" width="13.7109375" style="67" customWidth="1"/>
    <col min="2758" max="3002" width="9.140625" style="67"/>
    <col min="3003" max="3003" width="7.5703125" style="67" customWidth="1"/>
    <col min="3004" max="3004" width="30.5703125" style="67" customWidth="1"/>
    <col min="3005" max="3013" width="13.7109375" style="67" customWidth="1"/>
    <col min="3014" max="3258" width="9.140625" style="67"/>
    <col min="3259" max="3259" width="7.5703125" style="67" customWidth="1"/>
    <col min="3260" max="3260" width="30.5703125" style="67" customWidth="1"/>
    <col min="3261" max="3269" width="13.7109375" style="67" customWidth="1"/>
    <col min="3270" max="3514" width="9.140625" style="67"/>
    <col min="3515" max="3515" width="7.5703125" style="67" customWidth="1"/>
    <col min="3516" max="3516" width="30.5703125" style="67" customWidth="1"/>
    <col min="3517" max="3525" width="13.7109375" style="67" customWidth="1"/>
    <col min="3526" max="3770" width="9.140625" style="67"/>
    <col min="3771" max="3771" width="7.5703125" style="67" customWidth="1"/>
    <col min="3772" max="3772" width="30.5703125" style="67" customWidth="1"/>
    <col min="3773" max="3781" width="13.7109375" style="67" customWidth="1"/>
    <col min="3782" max="4026" width="9.140625" style="67"/>
    <col min="4027" max="4027" width="7.5703125" style="67" customWidth="1"/>
    <col min="4028" max="4028" width="30.5703125" style="67" customWidth="1"/>
    <col min="4029" max="4037" width="13.7109375" style="67" customWidth="1"/>
    <col min="4038" max="4282" width="9.140625" style="67"/>
    <col min="4283" max="4283" width="7.5703125" style="67" customWidth="1"/>
    <col min="4284" max="4284" width="30.5703125" style="67" customWidth="1"/>
    <col min="4285" max="4293" width="13.7109375" style="67" customWidth="1"/>
    <col min="4294" max="4538" width="9.140625" style="67"/>
    <col min="4539" max="4539" width="7.5703125" style="67" customWidth="1"/>
    <col min="4540" max="4540" width="30.5703125" style="67" customWidth="1"/>
    <col min="4541" max="4549" width="13.7109375" style="67" customWidth="1"/>
    <col min="4550" max="4794" width="9.140625" style="67"/>
    <col min="4795" max="4795" width="7.5703125" style="67" customWidth="1"/>
    <col min="4796" max="4796" width="30.5703125" style="67" customWidth="1"/>
    <col min="4797" max="4805" width="13.7109375" style="67" customWidth="1"/>
    <col min="4806" max="5050" width="9.140625" style="67"/>
    <col min="5051" max="5051" width="7.5703125" style="67" customWidth="1"/>
    <col min="5052" max="5052" width="30.5703125" style="67" customWidth="1"/>
    <col min="5053" max="5061" width="13.7109375" style="67" customWidth="1"/>
    <col min="5062" max="5306" width="9.140625" style="67"/>
    <col min="5307" max="5307" width="7.5703125" style="67" customWidth="1"/>
    <col min="5308" max="5308" width="30.5703125" style="67" customWidth="1"/>
    <col min="5309" max="5317" width="13.7109375" style="67" customWidth="1"/>
    <col min="5318" max="5562" width="9.140625" style="67"/>
    <col min="5563" max="5563" width="7.5703125" style="67" customWidth="1"/>
    <col min="5564" max="5564" width="30.5703125" style="67" customWidth="1"/>
    <col min="5565" max="5573" width="13.7109375" style="67" customWidth="1"/>
    <col min="5574" max="5818" width="9.140625" style="67"/>
    <col min="5819" max="5819" width="7.5703125" style="67" customWidth="1"/>
    <col min="5820" max="5820" width="30.5703125" style="67" customWidth="1"/>
    <col min="5821" max="5829" width="13.7109375" style="67" customWidth="1"/>
    <col min="5830" max="6074" width="9.140625" style="67"/>
    <col min="6075" max="6075" width="7.5703125" style="67" customWidth="1"/>
    <col min="6076" max="6076" width="30.5703125" style="67" customWidth="1"/>
    <col min="6077" max="6085" width="13.7109375" style="67" customWidth="1"/>
    <col min="6086" max="6330" width="9.140625" style="67"/>
    <col min="6331" max="6331" width="7.5703125" style="67" customWidth="1"/>
    <col min="6332" max="6332" width="30.5703125" style="67" customWidth="1"/>
    <col min="6333" max="6341" width="13.7109375" style="67" customWidth="1"/>
    <col min="6342" max="6586" width="9.140625" style="67"/>
    <col min="6587" max="6587" width="7.5703125" style="67" customWidth="1"/>
    <col min="6588" max="6588" width="30.5703125" style="67" customWidth="1"/>
    <col min="6589" max="6597" width="13.7109375" style="67" customWidth="1"/>
    <col min="6598" max="6842" width="9.140625" style="67"/>
    <col min="6843" max="6843" width="7.5703125" style="67" customWidth="1"/>
    <col min="6844" max="6844" width="30.5703125" style="67" customWidth="1"/>
    <col min="6845" max="6853" width="13.7109375" style="67" customWidth="1"/>
    <col min="6854" max="7098" width="9.140625" style="67"/>
    <col min="7099" max="7099" width="7.5703125" style="67" customWidth="1"/>
    <col min="7100" max="7100" width="30.5703125" style="67" customWidth="1"/>
    <col min="7101" max="7109" width="13.7109375" style="67" customWidth="1"/>
    <col min="7110" max="7354" width="9.140625" style="67"/>
    <col min="7355" max="7355" width="7.5703125" style="67" customWidth="1"/>
    <col min="7356" max="7356" width="30.5703125" style="67" customWidth="1"/>
    <col min="7357" max="7365" width="13.7109375" style="67" customWidth="1"/>
    <col min="7366" max="7610" width="9.140625" style="67"/>
    <col min="7611" max="7611" width="7.5703125" style="67" customWidth="1"/>
    <col min="7612" max="7612" width="30.5703125" style="67" customWidth="1"/>
    <col min="7613" max="7621" width="13.7109375" style="67" customWidth="1"/>
    <col min="7622" max="7866" width="9.140625" style="67"/>
    <col min="7867" max="7867" width="7.5703125" style="67" customWidth="1"/>
    <col min="7868" max="7868" width="30.5703125" style="67" customWidth="1"/>
    <col min="7869" max="7877" width="13.7109375" style="67" customWidth="1"/>
    <col min="7878" max="8122" width="9.140625" style="67"/>
    <col min="8123" max="8123" width="7.5703125" style="67" customWidth="1"/>
    <col min="8124" max="8124" width="30.5703125" style="67" customWidth="1"/>
    <col min="8125" max="8133" width="13.7109375" style="67" customWidth="1"/>
    <col min="8134" max="8378" width="9.140625" style="67"/>
    <col min="8379" max="8379" width="7.5703125" style="67" customWidth="1"/>
    <col min="8380" max="8380" width="30.5703125" style="67" customWidth="1"/>
    <col min="8381" max="8389" width="13.7109375" style="67" customWidth="1"/>
    <col min="8390" max="8634" width="9.140625" style="67"/>
    <col min="8635" max="8635" width="7.5703125" style="67" customWidth="1"/>
    <col min="8636" max="8636" width="30.5703125" style="67" customWidth="1"/>
    <col min="8637" max="8645" width="13.7109375" style="67" customWidth="1"/>
    <col min="8646" max="8890" width="9.140625" style="67"/>
    <col min="8891" max="8891" width="7.5703125" style="67" customWidth="1"/>
    <col min="8892" max="8892" width="30.5703125" style="67" customWidth="1"/>
    <col min="8893" max="8901" width="13.7109375" style="67" customWidth="1"/>
    <col min="8902" max="9146" width="9.140625" style="67"/>
    <col min="9147" max="9147" width="7.5703125" style="67" customWidth="1"/>
    <col min="9148" max="9148" width="30.5703125" style="67" customWidth="1"/>
    <col min="9149" max="9157" width="13.7109375" style="67" customWidth="1"/>
    <col min="9158" max="9402" width="9.140625" style="67"/>
    <col min="9403" max="9403" width="7.5703125" style="67" customWidth="1"/>
    <col min="9404" max="9404" width="30.5703125" style="67" customWidth="1"/>
    <col min="9405" max="9413" width="13.7109375" style="67" customWidth="1"/>
    <col min="9414" max="9658" width="9.140625" style="67"/>
    <col min="9659" max="9659" width="7.5703125" style="67" customWidth="1"/>
    <col min="9660" max="9660" width="30.5703125" style="67" customWidth="1"/>
    <col min="9661" max="9669" width="13.7109375" style="67" customWidth="1"/>
    <col min="9670" max="9914" width="9.140625" style="67"/>
    <col min="9915" max="9915" width="7.5703125" style="67" customWidth="1"/>
    <col min="9916" max="9916" width="30.5703125" style="67" customWidth="1"/>
    <col min="9917" max="9925" width="13.7109375" style="67" customWidth="1"/>
    <col min="9926" max="10170" width="9.140625" style="67"/>
    <col min="10171" max="10171" width="7.5703125" style="67" customWidth="1"/>
    <col min="10172" max="10172" width="30.5703125" style="67" customWidth="1"/>
    <col min="10173" max="10181" width="13.7109375" style="67" customWidth="1"/>
    <col min="10182" max="10426" width="9.140625" style="67"/>
    <col min="10427" max="10427" width="7.5703125" style="67" customWidth="1"/>
    <col min="10428" max="10428" width="30.5703125" style="67" customWidth="1"/>
    <col min="10429" max="10437" width="13.7109375" style="67" customWidth="1"/>
    <col min="10438" max="10682" width="9.140625" style="67"/>
    <col min="10683" max="10683" width="7.5703125" style="67" customWidth="1"/>
    <col min="10684" max="10684" width="30.5703125" style="67" customWidth="1"/>
    <col min="10685" max="10693" width="13.7109375" style="67" customWidth="1"/>
    <col min="10694" max="10938" width="9.140625" style="67"/>
    <col min="10939" max="10939" width="7.5703125" style="67" customWidth="1"/>
    <col min="10940" max="10940" width="30.5703125" style="67" customWidth="1"/>
    <col min="10941" max="10949" width="13.7109375" style="67" customWidth="1"/>
    <col min="10950" max="11194" width="9.140625" style="67"/>
    <col min="11195" max="11195" width="7.5703125" style="67" customWidth="1"/>
    <col min="11196" max="11196" width="30.5703125" style="67" customWidth="1"/>
    <col min="11197" max="11205" width="13.7109375" style="67" customWidth="1"/>
    <col min="11206" max="11450" width="9.140625" style="67"/>
    <col min="11451" max="11451" width="7.5703125" style="67" customWidth="1"/>
    <col min="11452" max="11452" width="30.5703125" style="67" customWidth="1"/>
    <col min="11453" max="11461" width="13.7109375" style="67" customWidth="1"/>
    <col min="11462" max="11706" width="9.140625" style="67"/>
    <col min="11707" max="11707" width="7.5703125" style="67" customWidth="1"/>
    <col min="11708" max="11708" width="30.5703125" style="67" customWidth="1"/>
    <col min="11709" max="11717" width="13.7109375" style="67" customWidth="1"/>
    <col min="11718" max="11962" width="9.140625" style="67"/>
    <col min="11963" max="11963" width="7.5703125" style="67" customWidth="1"/>
    <col min="11964" max="11964" width="30.5703125" style="67" customWidth="1"/>
    <col min="11965" max="11973" width="13.7109375" style="67" customWidth="1"/>
    <col min="11974" max="12218" width="9.140625" style="67"/>
    <col min="12219" max="12219" width="7.5703125" style="67" customWidth="1"/>
    <col min="12220" max="12220" width="30.5703125" style="67" customWidth="1"/>
    <col min="12221" max="12229" width="13.7109375" style="67" customWidth="1"/>
    <col min="12230" max="12474" width="9.140625" style="67"/>
    <col min="12475" max="12475" width="7.5703125" style="67" customWidth="1"/>
    <col min="12476" max="12476" width="30.5703125" style="67" customWidth="1"/>
    <col min="12477" max="12485" width="13.7109375" style="67" customWidth="1"/>
    <col min="12486" max="12730" width="9.140625" style="67"/>
    <col min="12731" max="12731" width="7.5703125" style="67" customWidth="1"/>
    <col min="12732" max="12732" width="30.5703125" style="67" customWidth="1"/>
    <col min="12733" max="12741" width="13.7109375" style="67" customWidth="1"/>
    <col min="12742" max="12986" width="9.140625" style="67"/>
    <col min="12987" max="12987" width="7.5703125" style="67" customWidth="1"/>
    <col min="12988" max="12988" width="30.5703125" style="67" customWidth="1"/>
    <col min="12989" max="12997" width="13.7109375" style="67" customWidth="1"/>
    <col min="12998" max="13242" width="9.140625" style="67"/>
    <col min="13243" max="13243" width="7.5703125" style="67" customWidth="1"/>
    <col min="13244" max="13244" width="30.5703125" style="67" customWidth="1"/>
    <col min="13245" max="13253" width="13.7109375" style="67" customWidth="1"/>
    <col min="13254" max="13498" width="9.140625" style="67"/>
    <col min="13499" max="13499" width="7.5703125" style="67" customWidth="1"/>
    <col min="13500" max="13500" width="30.5703125" style="67" customWidth="1"/>
    <col min="13501" max="13509" width="13.7109375" style="67" customWidth="1"/>
    <col min="13510" max="13754" width="9.140625" style="67"/>
    <col min="13755" max="13755" width="7.5703125" style="67" customWidth="1"/>
    <col min="13756" max="13756" width="30.5703125" style="67" customWidth="1"/>
    <col min="13757" max="13765" width="13.7109375" style="67" customWidth="1"/>
    <col min="13766" max="14010" width="9.140625" style="67"/>
    <col min="14011" max="14011" width="7.5703125" style="67" customWidth="1"/>
    <col min="14012" max="14012" width="30.5703125" style="67" customWidth="1"/>
    <col min="14013" max="14021" width="13.7109375" style="67" customWidth="1"/>
    <col min="14022" max="14266" width="9.140625" style="67"/>
    <col min="14267" max="14267" width="7.5703125" style="67" customWidth="1"/>
    <col min="14268" max="14268" width="30.5703125" style="67" customWidth="1"/>
    <col min="14269" max="14277" width="13.7109375" style="67" customWidth="1"/>
    <col min="14278" max="14522" width="9.140625" style="67"/>
    <col min="14523" max="14523" width="7.5703125" style="67" customWidth="1"/>
    <col min="14524" max="14524" width="30.5703125" style="67" customWidth="1"/>
    <col min="14525" max="14533" width="13.7109375" style="67" customWidth="1"/>
    <col min="14534" max="14778" width="9.140625" style="67"/>
    <col min="14779" max="14779" width="7.5703125" style="67" customWidth="1"/>
    <col min="14780" max="14780" width="30.5703125" style="67" customWidth="1"/>
    <col min="14781" max="14789" width="13.7109375" style="67" customWidth="1"/>
    <col min="14790" max="15034" width="9.140625" style="67"/>
    <col min="15035" max="15035" width="7.5703125" style="67" customWidth="1"/>
    <col min="15036" max="15036" width="30.5703125" style="67" customWidth="1"/>
    <col min="15037" max="15045" width="13.7109375" style="67" customWidth="1"/>
    <col min="15046" max="15290" width="9.140625" style="67"/>
    <col min="15291" max="15291" width="7.5703125" style="67" customWidth="1"/>
    <col min="15292" max="15292" width="30.5703125" style="67" customWidth="1"/>
    <col min="15293" max="15301" width="13.7109375" style="67" customWidth="1"/>
    <col min="15302" max="15546" width="9.140625" style="67"/>
    <col min="15547" max="15547" width="7.5703125" style="67" customWidth="1"/>
    <col min="15548" max="15548" width="30.5703125" style="67" customWidth="1"/>
    <col min="15549" max="15557" width="13.7109375" style="67" customWidth="1"/>
    <col min="15558" max="15802" width="9.140625" style="67"/>
    <col min="15803" max="15803" width="7.5703125" style="67" customWidth="1"/>
    <col min="15804" max="15804" width="30.5703125" style="67" customWidth="1"/>
    <col min="15805" max="15813" width="13.7109375" style="67" customWidth="1"/>
    <col min="15814" max="16058" width="9.140625" style="67"/>
    <col min="16059" max="16059" width="7.5703125" style="67" customWidth="1"/>
    <col min="16060" max="16060" width="30.5703125" style="67" customWidth="1"/>
    <col min="16061" max="16069" width="13.7109375" style="67" customWidth="1"/>
    <col min="16070" max="16314" width="9.140625" style="67"/>
    <col min="16315" max="16349" width="9.140625" style="67" customWidth="1"/>
    <col min="16350" max="16354" width="9.140625" style="67"/>
    <col min="16355" max="16373" width="9.140625" style="67" customWidth="1"/>
    <col min="16374" max="16384" width="9.140625" style="67"/>
  </cols>
  <sheetData>
    <row r="1" spans="1:8" ht="12.75" customHeight="1" x14ac:dyDescent="0.25">
      <c r="A1" s="122" t="s">
        <v>43</v>
      </c>
    </row>
    <row r="2" spans="1:8" ht="12.75" customHeight="1" x14ac:dyDescent="0.25">
      <c r="A2" s="123" t="s">
        <v>188</v>
      </c>
    </row>
    <row r="3" spans="1:8" ht="12.75" customHeight="1" x14ac:dyDescent="0.25">
      <c r="A3" s="68" t="s">
        <v>5</v>
      </c>
    </row>
    <row r="4" spans="1:8" ht="12.75" customHeight="1" x14ac:dyDescent="0.25">
      <c r="A4" s="68"/>
      <c r="C4" s="127"/>
      <c r="D4" s="127"/>
      <c r="E4" s="127"/>
      <c r="F4" s="127"/>
      <c r="G4" s="127"/>
    </row>
    <row r="5" spans="1:8" s="29" customFormat="1" ht="33.75" x14ac:dyDescent="0.25">
      <c r="A5" s="26" t="s">
        <v>6</v>
      </c>
      <c r="B5" s="27" t="s">
        <v>16</v>
      </c>
      <c r="C5" s="27" t="s">
        <v>17</v>
      </c>
      <c r="D5" s="27" t="s">
        <v>18</v>
      </c>
      <c r="E5" s="27" t="s">
        <v>19</v>
      </c>
      <c r="F5" s="27" t="s">
        <v>20</v>
      </c>
      <c r="G5" s="27" t="s">
        <v>21</v>
      </c>
      <c r="H5" s="28"/>
    </row>
    <row r="6" spans="1:8" s="124" customFormat="1" ht="12.75" customHeight="1" x14ac:dyDescent="0.25">
      <c r="A6" s="69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</row>
    <row r="7" spans="1:8" s="68" customFormat="1" ht="12.75" customHeight="1" x14ac:dyDescent="0.25">
      <c r="A7" s="71">
        <v>1</v>
      </c>
      <c r="B7" s="72" t="s">
        <v>201</v>
      </c>
      <c r="C7" s="73">
        <v>2276773192.5799999</v>
      </c>
      <c r="D7" s="74">
        <v>9.1188712462686575E-2</v>
      </c>
      <c r="E7" s="73">
        <v>163054799.63</v>
      </c>
      <c r="F7" s="74">
        <v>0.10270311580951641</v>
      </c>
      <c r="G7" s="73">
        <v>45154.27</v>
      </c>
    </row>
    <row r="8" spans="1:8" s="68" customFormat="1" ht="12.75" customHeight="1" x14ac:dyDescent="0.25">
      <c r="A8" s="75">
        <v>2</v>
      </c>
      <c r="B8" s="76" t="s">
        <v>202</v>
      </c>
      <c r="C8" s="77">
        <v>4096604140.1900001</v>
      </c>
      <c r="D8" s="74">
        <v>0.16407609604271606</v>
      </c>
      <c r="E8" s="77">
        <v>258143997.21000001</v>
      </c>
      <c r="F8" s="74">
        <v>0.16259682573681325</v>
      </c>
      <c r="G8" s="77">
        <v>22279396.579999998</v>
      </c>
    </row>
    <row r="9" spans="1:8" s="68" customFormat="1" ht="12.75" customHeight="1" x14ac:dyDescent="0.25">
      <c r="A9" s="75">
        <v>3</v>
      </c>
      <c r="B9" s="76" t="s">
        <v>203</v>
      </c>
      <c r="C9" s="77">
        <v>3618992891.46</v>
      </c>
      <c r="D9" s="74">
        <v>0.14494693773598483</v>
      </c>
      <c r="E9" s="77">
        <v>278588796.19999999</v>
      </c>
      <c r="F9" s="74">
        <v>0.1754743648410711</v>
      </c>
      <c r="G9" s="77">
        <v>15273459.800000001</v>
      </c>
    </row>
    <row r="10" spans="1:8" s="68" customFormat="1" ht="12.75" customHeight="1" x14ac:dyDescent="0.25">
      <c r="A10" s="75">
        <v>4</v>
      </c>
      <c r="B10" s="76" t="s">
        <v>204</v>
      </c>
      <c r="C10" s="77">
        <v>1906548759.5</v>
      </c>
      <c r="D10" s="74">
        <v>7.6360582245404512E-2</v>
      </c>
      <c r="E10" s="77">
        <v>121721449.8</v>
      </c>
      <c r="F10" s="74">
        <v>7.6668532197022077E-2</v>
      </c>
      <c r="G10" s="77">
        <v>-11752591.109999999</v>
      </c>
    </row>
    <row r="11" spans="1:8" s="68" customFormat="1" ht="12.75" customHeight="1" x14ac:dyDescent="0.25">
      <c r="A11" s="75">
        <v>5</v>
      </c>
      <c r="B11" s="76" t="s">
        <v>205</v>
      </c>
      <c r="C11" s="77">
        <v>3189831780.5100002</v>
      </c>
      <c r="D11" s="74">
        <v>0.12775829142104822</v>
      </c>
      <c r="E11" s="77">
        <v>124330226.34</v>
      </c>
      <c r="F11" s="74">
        <v>7.8311718903066596E-2</v>
      </c>
      <c r="G11" s="77">
        <v>17302184.469999999</v>
      </c>
    </row>
    <row r="12" spans="1:8" s="68" customFormat="1" ht="12.75" customHeight="1" x14ac:dyDescent="0.25">
      <c r="A12" s="75">
        <v>6</v>
      </c>
      <c r="B12" s="76" t="s">
        <v>206</v>
      </c>
      <c r="C12" s="77">
        <v>2884088276.4200001</v>
      </c>
      <c r="D12" s="74">
        <v>0.11551273416806436</v>
      </c>
      <c r="E12" s="77">
        <v>102236371.72</v>
      </c>
      <c r="F12" s="74">
        <v>6.439549126140573E-2</v>
      </c>
      <c r="G12" s="77">
        <v>3975640.72</v>
      </c>
    </row>
    <row r="13" spans="1:8" s="68" customFormat="1" ht="12.75" customHeight="1" x14ac:dyDescent="0.25">
      <c r="A13" s="75">
        <v>7</v>
      </c>
      <c r="B13" s="76" t="s">
        <v>207</v>
      </c>
      <c r="C13" s="77">
        <v>178059568.19999999</v>
      </c>
      <c r="D13" s="74">
        <v>7.1315943189845877E-3</v>
      </c>
      <c r="E13" s="77">
        <v>18294177.609999999</v>
      </c>
      <c r="F13" s="74">
        <v>1.1522929996437861E-2</v>
      </c>
      <c r="G13" s="77">
        <v>1814379.04</v>
      </c>
    </row>
    <row r="14" spans="1:8" s="68" customFormat="1" ht="12.75" customHeight="1" x14ac:dyDescent="0.25">
      <c r="A14" s="75">
        <v>8</v>
      </c>
      <c r="B14" s="76" t="s">
        <v>208</v>
      </c>
      <c r="C14" s="77">
        <v>718059742.98000002</v>
      </c>
      <c r="D14" s="74">
        <v>2.8759537246410675E-2</v>
      </c>
      <c r="E14" s="77">
        <v>31028752.25</v>
      </c>
      <c r="F14" s="74">
        <v>1.9544040058850385E-2</v>
      </c>
      <c r="G14" s="77">
        <v>3315837.57</v>
      </c>
    </row>
    <row r="15" spans="1:8" s="68" customFormat="1" ht="12.75" customHeight="1" x14ac:dyDescent="0.25">
      <c r="A15" s="75">
        <v>9</v>
      </c>
      <c r="B15" s="76" t="s">
        <v>209</v>
      </c>
      <c r="C15" s="77">
        <v>2251172064.54</v>
      </c>
      <c r="D15" s="74">
        <v>9.0163342912848138E-2</v>
      </c>
      <c r="E15" s="77">
        <v>80876922.469999999</v>
      </c>
      <c r="F15" s="74">
        <v>5.0941842580544523E-2</v>
      </c>
      <c r="G15" s="77">
        <v>21337197.329999998</v>
      </c>
    </row>
    <row r="16" spans="1:8" s="68" customFormat="1" ht="12.75" customHeight="1" x14ac:dyDescent="0.25">
      <c r="A16" s="75">
        <v>10</v>
      </c>
      <c r="B16" s="76" t="s">
        <v>210</v>
      </c>
      <c r="C16" s="77">
        <v>3652424147.73</v>
      </c>
      <c r="D16" s="74">
        <v>0.1462859174926012</v>
      </c>
      <c r="E16" s="77">
        <v>381029151.88999999</v>
      </c>
      <c r="F16" s="74">
        <v>0.23999833922190497</v>
      </c>
      <c r="G16" s="77">
        <v>12931728.029999999</v>
      </c>
    </row>
    <row r="17" spans="1:7" s="68" customFormat="1" ht="12.75" customHeight="1" x14ac:dyDescent="0.25">
      <c r="A17" s="387">
        <v>11</v>
      </c>
      <c r="B17" s="388" t="s">
        <v>211</v>
      </c>
      <c r="C17" s="389">
        <v>195153950.38</v>
      </c>
      <c r="D17" s="390">
        <v>7.816253953250956E-3</v>
      </c>
      <c r="E17" s="389">
        <v>28327807.359999999</v>
      </c>
      <c r="F17" s="390">
        <v>1.7842799393367057E-2</v>
      </c>
      <c r="G17" s="389">
        <v>2382737.4</v>
      </c>
    </row>
    <row r="18" spans="1:7" s="391" customFormat="1" ht="12.75" customHeight="1" x14ac:dyDescent="0.25">
      <c r="A18" s="289"/>
      <c r="B18" s="293" t="s">
        <v>9</v>
      </c>
      <c r="C18" s="290">
        <v>24967708514.489998</v>
      </c>
      <c r="D18" s="291">
        <v>1</v>
      </c>
      <c r="E18" s="290">
        <v>1587632452.48</v>
      </c>
      <c r="F18" s="291">
        <v>1</v>
      </c>
      <c r="G18" s="290">
        <v>88905124.099999994</v>
      </c>
    </row>
    <row r="19" spans="1:7" s="68" customFormat="1" ht="12.75" customHeight="1" x14ac:dyDescent="0.25">
      <c r="A19" s="392"/>
      <c r="B19" s="393"/>
      <c r="C19" s="394"/>
      <c r="D19" s="395"/>
      <c r="E19" s="394"/>
      <c r="F19" s="395"/>
      <c r="G19" s="394"/>
    </row>
    <row r="20" spans="1:7" s="68" customFormat="1" ht="12.75" customHeight="1" x14ac:dyDescent="0.25">
      <c r="A20" s="396" t="s">
        <v>22</v>
      </c>
      <c r="B20" s="396"/>
      <c r="C20" s="396"/>
      <c r="D20" s="396"/>
      <c r="E20" s="396"/>
      <c r="F20" s="396"/>
      <c r="G20" s="396"/>
    </row>
    <row r="21" spans="1:7" s="68" customFormat="1" ht="12.75" customHeight="1" x14ac:dyDescent="0.25">
      <c r="A21" s="78"/>
      <c r="B21" s="79" t="s">
        <v>23</v>
      </c>
      <c r="C21" s="80"/>
      <c r="D21" s="80"/>
      <c r="E21" s="80"/>
      <c r="F21" s="80"/>
      <c r="G21" s="80"/>
    </row>
    <row r="22" spans="1:7" s="68" customFormat="1" ht="51" customHeight="1" x14ac:dyDescent="0.25">
      <c r="A22" s="78"/>
      <c r="B22" s="525" t="s">
        <v>96</v>
      </c>
      <c r="C22" s="525"/>
      <c r="D22" s="525"/>
      <c r="E22" s="525"/>
      <c r="F22" s="525"/>
      <c r="G22" s="525"/>
    </row>
    <row r="23" spans="1:7" s="68" customFormat="1" ht="11.25" x14ac:dyDescent="0.25">
      <c r="A23" s="78"/>
      <c r="B23" s="96" t="s">
        <v>103</v>
      </c>
      <c r="C23" s="81"/>
      <c r="D23" s="81"/>
      <c r="E23" s="81"/>
      <c r="F23" s="81"/>
      <c r="G23" s="81"/>
    </row>
    <row r="24" spans="1:7" s="68" customFormat="1" ht="11.25" x14ac:dyDescent="0.25">
      <c r="A24" s="78"/>
      <c r="B24" s="125"/>
      <c r="C24" s="126"/>
      <c r="D24" s="126"/>
      <c r="E24" s="126"/>
      <c r="F24" s="126"/>
      <c r="G24" s="126"/>
    </row>
    <row r="25" spans="1:7" s="68" customFormat="1" ht="11.25" customHeight="1" x14ac:dyDescent="0.25">
      <c r="A25" s="78"/>
      <c r="B25" s="397"/>
      <c r="C25" s="398"/>
      <c r="D25" s="398"/>
      <c r="E25" s="398"/>
      <c r="F25" s="398"/>
      <c r="G25" s="398"/>
    </row>
    <row r="26" spans="1:7" s="68" customFormat="1" ht="11.25" x14ac:dyDescent="0.25">
      <c r="A26" s="78"/>
      <c r="B26" s="399"/>
      <c r="C26" s="396"/>
      <c r="D26" s="396"/>
      <c r="E26" s="396"/>
      <c r="F26" s="396"/>
      <c r="G26" s="396"/>
    </row>
    <row r="27" spans="1:7" s="68" customFormat="1" ht="11.25" customHeight="1" x14ac:dyDescent="0.25">
      <c r="A27" s="78"/>
      <c r="B27" s="399"/>
      <c r="C27" s="396"/>
      <c r="D27" s="396"/>
      <c r="E27" s="396"/>
      <c r="F27" s="396"/>
      <c r="G27" s="396"/>
    </row>
    <row r="28" spans="1:7" s="68" customFormat="1" ht="11.25" customHeight="1" x14ac:dyDescent="0.25">
      <c r="A28" s="78"/>
      <c r="B28" s="399"/>
      <c r="C28" s="396"/>
      <c r="D28" s="396"/>
      <c r="E28" s="396"/>
      <c r="F28" s="396"/>
      <c r="G28" s="396"/>
    </row>
    <row r="29" spans="1:7" s="68" customFormat="1" ht="11.25" customHeight="1" x14ac:dyDescent="0.25">
      <c r="B29" s="396"/>
      <c r="C29" s="396"/>
      <c r="D29" s="396"/>
      <c r="E29" s="396"/>
      <c r="F29" s="396"/>
      <c r="G29" s="396"/>
    </row>
    <row r="30" spans="1:7" s="68" customFormat="1" ht="11.25" customHeight="1" x14ac:dyDescent="0.25">
      <c r="B30" s="396"/>
      <c r="C30" s="396"/>
      <c r="D30" s="396"/>
      <c r="E30" s="396"/>
      <c r="F30" s="396"/>
      <c r="G30" s="396"/>
    </row>
    <row r="31" spans="1:7" s="68" customFormat="1" ht="11.25" customHeight="1" x14ac:dyDescent="0.25">
      <c r="B31" s="396"/>
      <c r="C31" s="396"/>
      <c r="D31" s="396"/>
      <c r="E31" s="396"/>
      <c r="F31" s="396"/>
      <c r="G31" s="396"/>
    </row>
    <row r="32" spans="1:7" s="68" customFormat="1" ht="11.25" x14ac:dyDescent="0.25">
      <c r="B32" s="81"/>
      <c r="C32" s="81"/>
      <c r="D32" s="81"/>
      <c r="E32" s="81"/>
      <c r="F32" s="81"/>
      <c r="G32" s="81"/>
    </row>
    <row r="33" spans="2:7" s="1" customFormat="1" ht="15" x14ac:dyDescent="0.25">
      <c r="B33" s="400"/>
      <c r="C33" s="400"/>
      <c r="D33" s="400"/>
      <c r="E33" s="400"/>
      <c r="F33" s="400"/>
      <c r="G33" s="400"/>
    </row>
    <row r="34" spans="2:7" ht="12.75" customHeight="1" x14ac:dyDescent="0.25">
      <c r="B34" s="401"/>
    </row>
    <row r="35" spans="2:7" ht="12.75" customHeight="1" x14ac:dyDescent="0.25">
      <c r="B35" s="125"/>
      <c r="C35" s="126"/>
      <c r="D35" s="126"/>
      <c r="E35" s="126"/>
      <c r="F35" s="126"/>
      <c r="G35" s="126"/>
    </row>
    <row r="36" spans="2:7" ht="12.75" customHeight="1" x14ac:dyDescent="0.25">
      <c r="B36" s="98"/>
      <c r="C36" s="127"/>
    </row>
    <row r="37" spans="2:7" ht="12.75" customHeight="1" x14ac:dyDescent="0.25">
      <c r="B37" s="98"/>
    </row>
  </sheetData>
  <mergeCells count="1">
    <mergeCell ref="B22:G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2022-06-24T12:58:10Z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