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81FC6BC9-E9B3-4A85-9FB6-CB86FB5A8EF4}"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6.1'!$A$1:$L$166</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51"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<sst xmlns="http://schemas.openxmlformats.org/spreadsheetml/2006/main" count="3740" uniqueCount="1734">
  <si>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</si>
  <si>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</si>
  <si>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</si>
  <si>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</si>
  <si>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</si>
  <si>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</si>
  <si>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</si>
  <si>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</si>
  <si>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</si>
  <si>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</si>
  <si>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</si>
  <si>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</si>
  <si>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</si>
  <si>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</si>
  <si>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</si>
  <si>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</si>
  <si>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</si>
  <si>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</si>
  <si>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</si>
  <si>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</si>
  <si>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</si>
  <si>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</si>
  <si>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</si>
  <si>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</si>
  <si>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</si>
  <si>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</si>
  <si>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</si>
  <si>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</si>
  <si>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</si>
  <si>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</si>
  <si>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</si>
  <si>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</si>
  <si>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</si>
  <si>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</si>
  <si>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</si>
  <si>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</si>
  <si>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</si>
  <si>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</si>
  <si>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</si>
  <si>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</si>
  <si>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</si>
  <si>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</si>
  <si>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</si>
  <si>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</si>
  <si>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</si>
  <si>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</si>
  <si>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</si>
  <si>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</si>
  <si>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</si>
  <si>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</si>
  <si>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</si>
  <si>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</si>
  <si>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</si>
  <si>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</si>
  <si>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</si>
  <si>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</si>
  <si>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</si>
  <si>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</si>
  <si>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</si>
  <si>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</si>
  <si>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</si>
  <si>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</si>
  <si>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</si>
  <si>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</si>
  <si>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</si>
  <si>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</si>
  <si>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</si>
  <si>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</si>
  <si>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</si>
  <si>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</si>
  <si>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</si>
  <si>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</si>
  <si>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</si>
  <si>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</si>
  <si>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</si>
  <si>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</si>
  <si>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</si>
  <si>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</si>
  <si>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</si>
  <si>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</si>
  <si>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</si>
  <si>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</si>
  <si>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</si>
  <si>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</si>
  <si>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</si>
  <si>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</si>
  <si>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</si>
  <si>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</si>
  <si>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</si>
  <si>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</si>
  <si>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</si>
  <si>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</si>
  <si>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</si>
  <si>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</si>
  <si>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</si>
  <si>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</si>
  <si>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</si>
  <si>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</si>
  <si>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</si>
  <si>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</si>
  <si>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</si>
  <si>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</si>
  <si>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</si>
  <si>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</si>
  <si>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</si>
  <si>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</si>
  <si>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</si>
  <si>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</si>
  <si>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</si>
  <si>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</si>
  <si>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</si>
  <si>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</si>
  <si>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</si>
  <si>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</si>
  <si>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</si>
  <si>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</si>
  <si>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</si>
  <si>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</si>
  <si>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</si>
  <si>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</si>
  <si>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</si>
  <si>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</si>
  <si>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</si>
  <si>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</si>
  <si>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</si>
  <si>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</si>
  <si>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</si>
  <si>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</si>
  <si>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</si>
  <si>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</si>
  <si>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</si>
  <si>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</si>
  <si>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</si>
  <si>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</si>
  <si>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</si>
  <si>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</si>
  <si>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</si>
  <si>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</si>
  <si>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</si>
  <si>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</si>
  <si>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</si>
  <si>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</si>
  <si>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</si>
  <si>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</si>
  <si>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</si>
  <si>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</si>
  <si>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</si>
  <si>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</si>
  <si>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</si>
  <si>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</si>
  <si>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</si>
  <si>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</si>
  <si>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</si>
  <si>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</si>
  <si>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</si>
  <si>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</si>
  <si>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</si>
  <si>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</si>
  <si>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</si>
  <si>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</si>
  <si>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</si>
  <si>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</si>
  <si>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</si>
  <si>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</si>
  <si>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</si>
  <si>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</si>
  <si>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</si>
  <si>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</si>
  <si>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</si>
  <si>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</si>
  <si>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</si>
  <si>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</si>
  <si>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</si>
  <si>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</si>
  <si>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</si>
  <si>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</si>
  <si>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</si>
  <si>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</si>
  <si>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</si>
  <si>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</si>
  <si>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</si>
  <si>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</si>
  <si>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</si>
  <si>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</si>
  <si>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</si>
  <si>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</si>
  <si>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</si>
  <si>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</si>
  <si>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</si>
  <si>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</si>
  <si>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</si>
  <si>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</si>
  <si>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</si>
  <si>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</si>
  <si>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</si>
  <si>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</si>
  <si>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</si>
  <si>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</si>
  <si>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</si>
  <si>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</si>
  <si>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</si>
  <si>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</si>
  <si>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</si>
  <si>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</si>
  <si>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</si>
  <si>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</si>
  <si>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</si>
  <si>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</si>
  <si>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</si>
  <si>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</si>
  <si>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</si>
  <si>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</si>
  <si>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</si>
  <si>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</si>
  <si>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</si>
  <si>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</si>
  <si>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</si>
  <si>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</si>
  <si>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</si>
  <si>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</si>
  <si>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</si>
  <si>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</si>
  <si>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</si>
  <si>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</si>
  <si>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</si>
  <si>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</si>
  <si>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</si>
  <si>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</si>
  <si>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</si>
  <si>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</si>
  <si>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</si>
  <si>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</si>
  <si>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</si>
  <si>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</si>
  <si>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</si>
  <si>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</si>
  <si>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</si>
  <si>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</si>
  <si>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</si>
  <si>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</si>
  <si>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</si>
  <si>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</si>
  <si>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</si>
  <si>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</si>
  <si>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</si>
  <si>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</si>
  <si>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</si>
  <si>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</si>
  <si>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</si>
  <si>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</si>
  <si>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</si>
  <si>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</si>
  <si>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</si>
  <si>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</si>
  <si>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</si>
  <si>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</si>
  <si>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</si>
  <si>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</si>
  <si>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</si>
  <si>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</si>
  <si>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</si>
  <si>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</si>
  <si>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</si>
  <si>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</si>
  <si>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</si>
  <si>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</si>
  <si>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</si>
  <si>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</si>
  <si>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</si>
  <si>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</si>
  <si>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</si>
  <si>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</si>
  <si>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</si>
  <si>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</si>
  <si>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</si>
  <si>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</si>
  <si>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</si>
  <si>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</si>
  <si>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</si>
  <si>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</si>
  <si>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</si>
  <si>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</si>
  <si>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</si>
  <si>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</si>
  <si>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</si>
  <si>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</si>
  <si>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</si>
  <si>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</si>
  <si>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</si>
  <si>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</si>
  <si>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</si>
  <si>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</si>
  <si>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</si>
  <si>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</si>
  <si>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</si>
  <si>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</si>
  <si>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</si>
  <si>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</si>
  <si>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</si>
  <si>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</si>
  <si>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</si>
  <si>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</si>
  <si>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</si>
  <si>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</si>
  <si>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</si>
  <si>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</si>
  <si>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</si>
  <si>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</si>
  <si>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</si>
  <si>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</si>
  <si>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</si>
  <si>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</si>
  <si>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</si>
  <si>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</si>
  <si>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</si>
  <si>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</si>
  <si>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</si>
  <si>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</si>
  <si>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</si>
  <si>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</si>
  <si>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</si>
  <si>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</si>
  <si>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</si>
  <si>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</si>
  <si>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</si>
  <si>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</si>
  <si>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</si>
  <si>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</si>
  <si>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</si>
  <si>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</si>
  <si>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</si>
  <si>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</si>
  <si>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</si>
  <si>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</si>
  <si>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</si>
  <si>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</si>
  <si>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</si>
  <si>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</si>
  <si>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</si>
  <si>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</si>
  <si>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</si>
  <si>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</si>
  <si>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</si>
  <si>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</si>
  <si>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</si>
  <si>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</si>
  <si>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</si>
  <si>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</si>
  <si>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</si>
  <si>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</si>
  <si>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</si>
  <si>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</si>
  <si>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</si>
  <si>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</si>
  <si>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</si>
  <si>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</si>
  <si>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</si>
  <si>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</si>
  <si>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</si>
  <si>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</si>
  <si>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</si>
  <si>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</si>
  <si>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</si>
  <si>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</si>
  <si>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</si>
  <si>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</si>
  <si>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</si>
  <si>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</si>
  <si>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</si>
  <si>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</si>
  <si>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</si>
  <si>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</si>
  <si>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</si>
  <si>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</si>
  <si>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</si>
  <si>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</si>
  <si>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</si>
  <si>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</si>
  <si>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</si>
  <si>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</si>
  <si>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</si>
  <si>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</si>
  <si>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</si>
  <si>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</si>
  <si>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</si>
  <si>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</si>
  <si>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</si>
  <si>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</si>
  <si>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</si>
  <si>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</si>
  <si>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</si>
  <si>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</si>
  <si>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</si>
  <si>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</si>
  <si>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</si>
  <si>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</si>
  <si>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</si>
  <si>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</si>
  <si>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</si>
  <si>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</si>
  <si>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</si>
  <si>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</si>
  <si>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</si>
  <si>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</si>
  <si>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</si>
  <si>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</si>
  <si>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</si>
  <si>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</si>
  <si>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</si>
  <si>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</si>
  <si>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</si>
  <si>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</si>
  <si>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</si>
  <si>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</si>
  <si>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</si>
  <si>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</si>
  <si>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</si>
  <si>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</si>
  <si>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</si>
  <si>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</si>
  <si>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</si>
  <si>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</si>
  <si>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</si>
  <si>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</si>
  <si>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</si>
  <si>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</si>
  <si>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</si>
  <si>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</si>
  <si>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</si>
  <si>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</si>
  <si>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</si>
  <si>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</si>
  <si>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</si>
  <si>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</si>
  <si>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</si>
  <si>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</si>
  <si>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</si>
  <si>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</si>
  <si>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</si>
  <si>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</si>
  <si>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</si>
  <si>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</si>
  <si>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</si>
  <si>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</si>
  <si>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</si>
  <si>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</si>
  <si>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</si>
  <si>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</si>
  <si>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</si>
  <si>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</si>
  <si>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</si>
  <si>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</si>
  <si>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</si>
  <si>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</si>
  <si>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</si>
  <si>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</si>
  <si>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</si>
  <si>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</si>
  <si>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</si>
  <si>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</si>
  <si>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</si>
  <si>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</si>
  <si>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</si>
  <si>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</si>
  <si>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</si>
  <si>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</si>
  <si>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</si>
  <si>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</si>
  <si>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</si>
  <si>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</si>
  <si>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</si>
  <si>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</si>
  <si>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</si>
  <si>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</si>
  <si>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</si>
  <si>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</si>
  <si>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</si>
  <si>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</si>
  <si>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</si>
  <si>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</si>
  <si>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</si>
  <si>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</si>
  <si>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</si>
  <si>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</si>
  <si>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</si>
  <si>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</si>
  <si>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</si>
  <si>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</si>
  <si>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</si>
  <si>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</si>
  <si>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</si>
  <si>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</si>
  <si>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</si>
  <si>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</si>
  <si>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</si>
  <si>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</si>
  <si>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</si>
  <si>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</si>
  <si>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</si>
  <si>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</si>
  <si>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</si>
  <si>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</si>
  <si>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</si>
  <si>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</si>
  <si>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</si>
  <si>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</si>
  <si>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</si>
  <si>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</si>
  <si>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</si>
  <si>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</si>
  <si>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</si>
  <si>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</si>
  <si>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</si>
  <si>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</si>
  <si>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</si>
  <si>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</si>
  <si>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</si>
  <si>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</si>
  <si>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</si>
  <si>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</si>
  <si>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</si>
  <si>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</si>
  <si>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</si>
  <si>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</si>
  <si>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</si>
  <si>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</si>
  <si>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</si>
  <si>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</si>
  <si>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</si>
  <si>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</si>
  <si>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</si>
  <si>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</si>
  <si>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</si>
  <si>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</si>
  <si>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</si>
  <si>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</si>
  <si>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</si>
  <si>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</si>
  <si>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</si>
  <si>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</si>
  <si>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</si>
  <si>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</si>
  <si>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</si>
  <si>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</si>
  <si>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</si>
  <si>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</si>
  <si>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</si>
  <si>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</si>
  <si>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</si>
  <si>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</si>
  <si>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</si>
  <si>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</si>
  <si>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</si>
  <si>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</si>
  <si>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</si>
  <si>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</si>
  <si>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</si>
  <si>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</si>
  <si>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</si>
  <si>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</si>
  <si>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</si>
  <si>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</si>
  <si>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</si>
  <si>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</si>
  <si>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</si>
  <si>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</si>
  <si>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</si>
  <si>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</si>
  <si>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</si>
  <si>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</si>
  <si>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</si>
  <si>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</si>
  <si>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</si>
  <si>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</si>
  <si>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</si>
  <si>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</si>
  <si>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</si>
  <si>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</si>
  <si>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</si>
  <si>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</si>
  <si>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</si>
  <si>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</si>
  <si>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</si>
  <si>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</si>
  <si>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</si>
  <si>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</si>
  <si>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</si>
  <si>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</si>
  <si>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</si>
  <si>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</si>
  <si>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</si>
  <si>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</si>
  <si>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</si>
  <si>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</si>
  <si>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</si>
  <si>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</si>
  <si>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</si>
  <si>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</si>
  <si>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</si>
  <si>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</si>
  <si>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</si>
  <si>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</si>
  <si>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</si>
  <si>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</si>
  <si>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</si>
  <si>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</si>
  <si>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</si>
  <si>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</si>
  <si>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</si>
  <si>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</si>
  <si>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</si>
  <si>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</si>
  <si>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</si>
  <si>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</si>
  <si>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</si>
  <si>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</si>
  <si>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</si>
  <si>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</si>
  <si>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</si>
  <si>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</si>
  <si>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</si>
  <si>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</si>
  <si>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</si>
  <si>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</si>
  <si>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</si>
  <si>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</si>
  <si>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</si>
  <si>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</si>
  <si>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</si>
  <si>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</si>
  <si>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</si>
  <si>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</si>
  <si>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</si>
  <si>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</si>
  <si>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</si>
  <si>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</si>
  <si>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</si>
  <si>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</si>
  <si>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</si>
  <si>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</si>
  <si>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</si>
  <si>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</si>
  <si>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</si>
  <si>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</si>
  <si>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</si>
  <si>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</si>
  <si>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</si>
  <si>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</si>
  <si>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</si>
  <si>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</si>
  <si>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</si>
  <si>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</si>
  <si>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</si>
  <si>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</si>
  <si>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</si>
  <si>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</si>
  <si>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</si>
  <si>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</si>
  <si>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</si>
  <si>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</si>
  <si>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</si>
  <si>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</si>
  <si>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</si>
  <si>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</si>
  <si>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</si>
  <si>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</si>
  <si>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</si>
  <si>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</si>
  <si>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</si>
  <si>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</si>
  <si>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</si>
  <si>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</si>
  <si>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</si>
  <si>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</si>
  <si>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</si>
  <si>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</si>
  <si>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</si>
  <si>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</si>
  <si>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</si>
  <si>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</si>
  <si>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</si>
  <si>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</si>
  <si>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</si>
  <si>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</si>
  <si>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</si>
  <si>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</si>
  <si>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</si>
  <si>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</si>
  <si>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</si>
  <si>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</si>
  <si>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</si>
  <si>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</si>
  <si>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</si>
  <si>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</si>
  <si>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</si>
  <si>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</si>
  <si>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</si>
  <si>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</si>
  <si>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</si>
  <si>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</si>
  <si>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</si>
  <si>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</si>
  <si>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</si>
  <si>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</si>
  <si>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</si>
  <si>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</si>
  <si>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</si>
  <si>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</si>
  <si>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</si>
  <si>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</si>
  <si>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</si>
  <si>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</si>
  <si>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</si>
  <si>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</si>
  <si>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</si>
  <si>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</si>
  <si>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</si>
  <si>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</si>
  <si>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</si>
  <si>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</si>
  <si>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</si>
  <si>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</si>
  <si>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</si>
  <si>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</si>
  <si>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</si>
  <si>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</si>
  <si>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</si>
  <si>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</si>
  <si>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</si>
  <si>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</si>
  <si>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</si>
  <si>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</si>
  <si>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</si>
  <si>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</si>
  <si>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</si>
  <si>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</si>
  <si>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</si>
  <si>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</si>
  <si>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</si>
  <si>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</si>
  <si>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</si>
  <si>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</si>
  <si>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</si>
  <si>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</si>
  <si>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</si>
  <si>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</si>
  <si>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</si>
  <si>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</si>
  <si>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</si>
  <si>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</si>
  <si>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</si>
  <si>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</si>
  <si>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</si>
  <si>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</si>
  <si>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</si>
  <si>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</si>
  <si>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</si>
  <si>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</si>
  <si>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</si>
  <si>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</si>
  <si>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</si>
  <si>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</si>
  <si>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</si>
  <si>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</si>
  <si>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</si>
  <si>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</si>
  <si>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</si>
  <si>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</si>
  <si>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</si>
  <si>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</si>
  <si>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</si>
  <si>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</si>
  <si>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</si>
  <si>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</si>
  <si>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</si>
  <si>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</si>
  <si>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</si>
  <si>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</si>
  <si>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</si>
  <si>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</si>
  <si>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</si>
  <si>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</si>
  <si>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</si>
  <si>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</si>
  <si>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</si>
  <si>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</si>
  <si>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</si>
  <si>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</si>
  <si>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</si>
  <si>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</si>
  <si>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</si>
  <si>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</si>
  <si>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</si>
  <si>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</si>
  <si>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</si>
  <si>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</si>
  <si>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</si>
  <si>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</si>
  <si>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</si>
  <si>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</si>
  <si>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</si>
  <si>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</si>
  <si>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</si>
  <si>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</si>
  <si>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</si>
  <si>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</si>
  <si>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</si>
  <si>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</si>
  <si>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</si>
  <si>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</si>
  <si>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</si>
  <si>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</si>
  <si>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</si>
  <si>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</si>
  <si>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</si>
  <si>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</si>
  <si>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</si>
  <si>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</si>
  <si>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</si>
  <si>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</si>
  <si>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</si>
  <si>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</si>
  <si>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</si>
  <si>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</si>
  <si>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</si>
  <si>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</si>
  <si>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</si>
  <si>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</si>
  <si>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</si>
  <si>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</si>
  <si>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</si>
  <si>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</si>
  <si>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</si>
  <si>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</si>
  <si>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</si>
  <si>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</si>
  <si>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</si>
  <si>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</si>
  <si>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</si>
  <si>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</si>
  <si>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</si>
  <si>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</si>
  <si>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</si>
  <si>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</si>
  <si>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</si>
  <si>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</si>
  <si>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</si>
  <si>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</si>
  <si>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</si>
  <si>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</si>
  <si>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</si>
  <si>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</si>
  <si>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</si>
  <si>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</si>
  <si>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</si>
  <si>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</si>
  <si>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</si>
  <si>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</si>
  <si>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</si>
  <si>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</si>
  <si>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</si>
  <si>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</si>
  <si>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</si>
  <si>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</si>
  <si>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</si>
  <si>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</si>
  <si>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</si>
  <si>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</si>
  <si>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</si>
  <si>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</si>
  <si>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</si>
  <si>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</si>
  <si>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</si>
  <si>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</si>
  <si>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</si>
  <si>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</si>
  <si>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</si>
  <si>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</si>
  <si>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</si>
  <si>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</si>
  <si>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</si>
  <si>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</si>
  <si>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</si>
  <si>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</si>
  <si>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</si>
  <si>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</si>
  <si>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</si>
  <si>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</si>
  <si>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</si>
  <si>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</si>
  <si>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</si>
  <si>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</si>
  <si>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</si>
  <si>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</si>
  <si>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</si>
  <si>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</si>
  <si>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</si>
  <si>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</si>
  <si>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</si>
  <si>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</si>
  <si>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</si>
  <si>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</si>
  <si>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</si>
  <si>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</si>
  <si>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</si>
  <si>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</si>
  <si>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</si>
  <si>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</si>
  <si>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</si>
  <si>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</si>
  <si>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</si>
  <si>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</si>
  <si>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</si>
  <si>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</si>
  <si>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</si>
  <si>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</si>
  <si>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</si>
  <si>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</si>
  <si>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</si>
  <si>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</si>
  <si>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</si>
  <si>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</si>
  <si>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</si>
  <si>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</si>
  <si>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</si>
  <si>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</si>
  <si>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</si>
  <si>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</si>
  <si>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</si>
  <si>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</si>
  <si>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</si>
  <si>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</si>
  <si>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</si>
  <si>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</si>
  <si>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</si>
  <si>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</si>
  <si>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</si>
  <si>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</si>
  <si>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</si>
  <si>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</si>
  <si>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</si>
  <si>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</si>
  <si>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</si>
  <si>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</si>
  <si>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</si>
  <si>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</si>
  <si>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</si>
  <si>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</si>
  <si>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</si>
  <si>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</si>
  <si>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</si>
  <si>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</si>
  <si>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</si>
  <si>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</si>
  <si>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</si>
  <si>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</si>
  <si>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</si>
  <si>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</si>
  <si>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</si>
  <si>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</si>
  <si>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</si>
  <si>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</si>
  <si>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</si>
  <si>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</si>
  <si>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</si>
  <si>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</si>
  <si>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</si>
  <si>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</si>
  <si>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</si>
  <si>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</si>
  <si>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</si>
  <si>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</si>
  <si>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</si>
  <si>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</si>
  <si>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</si>
  <si>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</si>
  <si>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</si>
  <si>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</si>
  <si>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</si>
  <si>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</si>
  <si>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</si>
  <si>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</si>
  <si>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</si>
  <si>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</si>
  <si>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</si>
  <si>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</si>
  <si>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</si>
  <si>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</si>
  <si>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</si>
  <si>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</si>
  <si>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</si>
  <si>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</si>
  <si>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</si>
  <si>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</si>
  <si>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</si>
  <si>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</si>
  <si>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</si>
  <si>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</si>
  <si>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</si>
  <si>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</si>
  <si>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</si>
  <si>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</si>
  <si>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</si>
  <si>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</si>
  <si>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</si>
  <si>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</si>
  <si>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</si>
  <si>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</si>
  <si>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</si>
  <si>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</si>
  <si>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</si>
  <si>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</si>
  <si>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</si>
  <si>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</si>
  <si>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</si>
  <si>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</si>
  <si>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</si>
  <si>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</si>
  <si>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</si>
  <si>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</si>
  <si>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</si>
  <si>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</si>
  <si>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</si>
  <si>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</si>
  <si>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</si>
  <si>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</si>
  <si>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</si>
  <si>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</si>
  <si>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</si>
  <si>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</si>
  <si>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</si>
  <si>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</si>
  <si>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</si>
  <si>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</si>
  <si>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</si>
  <si>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</si>
  <si>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</si>
  <si>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</si>
  <si>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</si>
  <si>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</si>
  <si>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</si>
  <si>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</si>
  <si>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</si>
  <si>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</si>
  <si>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</si>
  <si>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</si>
  <si>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</si>
  <si>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</si>
  <si>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</si>
  <si>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</si>
  <si>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</si>
  <si>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</si>
  <si>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</si>
  <si>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</si>
  <si>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</si>
  <si>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</si>
  <si>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</si>
  <si>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</si>
  <si>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</si>
  <si>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</si>
  <si>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</si>
  <si>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</si>
  <si>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</si>
  <si>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</si>
  <si>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</si>
  <si>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</si>
  <si>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</si>
  <si>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</si>
  <si>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</si>
  <si>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</si>
  <si>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</si>
  <si>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</si>
  <si>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</si>
  <si>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</si>
  <si>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</si>
  <si>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</si>
  <si>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</si>
  <si>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</si>
  <si>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</si>
  <si>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</si>
  <si>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</si>
  <si>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</si>
  <si>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</si>
  <si>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</si>
  <si>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</si>
  <si>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</si>
  <si>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</si>
  <si>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</si>
  <si>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</si>
  <si>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</si>
  <si>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</si>
  <si>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</si>
  <si>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</si>
  <si>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</si>
  <si>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</si>
  <si>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</si>
  <si>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</si>
  <si>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</si>
  <si>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</si>
  <si>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</si>
  <si>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</si>
  <si>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</si>
  <si>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</si>
  <si>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</si>
  <si>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</si>
  <si>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</si>
  <si>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</si>
  <si>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</si>
  <si>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</si>
  <si>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</si>
  <si>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</si>
  <si>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</si>
  <si>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</si>
  <si>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</si>
  <si>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</si>
  <si>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</si>
  <si>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</si>
  <si>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</si>
  <si>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</si>
  <si>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</si>
  <si>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</si>
  <si>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</si>
  <si>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</si>
  <si>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</si>
  <si>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</si>
  <si>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</si>
  <si>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</si>
  <si>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</si>
  <si>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</si>
  <si>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</si>
  <si>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</si>
  <si>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</si>
  <si>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</si>
  <si>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</si>
  <si>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</si>
  <si>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</si>
  <si>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HRZBINU20553</t>
  </si>
  <si>
    <t>48255046061</t>
  </si>
  <si>
    <t>HRZBINUGL201</t>
  </si>
  <si>
    <t>HRZBINUGLBL6</t>
  </si>
  <si>
    <t>ZB Invest Funds – ZB Alpha</t>
  </si>
  <si>
    <t>22133068960</t>
  </si>
  <si>
    <t>HRZBINUALPH7</t>
  </si>
  <si>
    <t>ZB Invest Funds – ZB Bridge</t>
  </si>
  <si>
    <t>04869107820</t>
  </si>
  <si>
    <t>HRZBINUZBBR4</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</si>
  <si>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</si>
  <si>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</si>
  <si>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</si>
  <si>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</si>
  <si>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</si>
  <si>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</si>
  <si>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</si>
  <si>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</si>
  <si>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</si>
  <si>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</si>
  <si>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</si>
  <si>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</si>
  <si>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</si>
  <si>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</si>
  <si>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</si>
  <si>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</si>
  <si>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</si>
  <si>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</si>
  <si>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</si>
  <si>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</si>
  <si>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</si>
  <si>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</si>
  <si>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</si>
  <si>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</si>
  <si>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</si>
  <si>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</si>
  <si>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</si>
  <si>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</si>
  <si>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</si>
  <si>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</si>
  <si>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</si>
  <si>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</si>
  <si>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</si>
  <si>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</si>
  <si>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</si>
  <si>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</si>
  <si>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</si>
  <si>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</si>
  <si>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</si>
  <si>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</si>
  <si>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</si>
  <si>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</si>
  <si>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</si>
  <si>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</si>
  <si>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</si>
  <si>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</si>
  <si>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</si>
  <si>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</si>
  <si>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</si>
  <si>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</si>
  <si>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</si>
  <si>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</si>
  <si>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</si>
  <si>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</si>
  <si>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</si>
  <si>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</si>
  <si>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</si>
  <si>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</si>
  <si>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</si>
  <si>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</si>
  <si>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</si>
  <si>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</si>
  <si>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</si>
  <si>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</si>
  <si>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</si>
  <si>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</si>
  <si>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</si>
  <si>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</si>
  <si>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</si>
  <si>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</si>
  <si>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</si>
  <si>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</si>
  <si>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</si>
  <si>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</si>
  <si>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</si>
  <si>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</si>
  <si>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</si>
  <si>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</si>
  <si>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</si>
  <si>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</si>
  <si>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</si>
  <si>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</si>
  <si>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</si>
  <si>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</si>
  <si>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</si>
  <si>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</si>
  <si>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</si>
  <si>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</si>
  <si>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</si>
  <si>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</si>
  <si>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</si>
  <si>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</si>
  <si>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</si>
  <si>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</si>
  <si>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</si>
  <si>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</si>
  <si>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</si>
  <si>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</si>
  <si>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</si>
  <si>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</si>
  <si>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</si>
  <si>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</si>
  <si>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</si>
  <si>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</si>
  <si>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</si>
  <si>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</si>
  <si>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</si>
  <si>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</si>
  <si>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</si>
  <si>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</si>
  <si>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</si>
  <si>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</si>
  <si>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</si>
  <si>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</si>
  <si>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</si>
  <si>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</si>
  <si>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</si>
  <si>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</si>
  <si>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</si>
  <si>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</si>
  <si>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</si>
  <si>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</si>
  <si>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</si>
  <si>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</si>
  <si>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</si>
  <si>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</si>
  <si>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</si>
  <si>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</si>
  <si>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</si>
  <si>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</si>
  <si>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</si>
  <si>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</si>
  <si>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</si>
  <si>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</si>
  <si>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</si>
  <si>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</si>
  <si>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</si>
  <si>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</si>
  <si>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</si>
  <si>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</si>
  <si>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</si>
  <si>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</si>
  <si>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</si>
  <si>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</si>
  <si>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</si>
  <si>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</si>
  <si>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</si>
  <si>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</si>
  <si>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</si>
  <si>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</si>
  <si>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</si>
  <si>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</si>
  <si>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</si>
  <si>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</si>
  <si>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</si>
  <si>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</si>
  <si>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</si>
  <si>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</si>
  <si>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</si>
  <si>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</si>
  <si>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</si>
  <si>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</si>
  <si>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</si>
  <si>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</si>
  <si>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</si>
  <si>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</si>
  <si>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</si>
  <si>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</si>
  <si>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</si>
  <si>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</si>
  <si>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</si>
  <si>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</si>
  <si>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</si>
  <si>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</si>
  <si>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</si>
  <si>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</si>
  <si>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</si>
  <si>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</si>
  <si>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</si>
  <si>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</si>
  <si>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</si>
  <si>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</si>
  <si>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</si>
  <si>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</si>
  <si>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</si>
  <si>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</si>
  <si>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</si>
  <si>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</si>
  <si>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</si>
  <si>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</si>
  <si>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</si>
  <si>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</si>
  <si>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</si>
  <si>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</si>
  <si>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</si>
  <si>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</si>
  <si>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</si>
  <si>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</si>
  <si>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</si>
  <si>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</si>
  <si>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</si>
  <si>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</si>
  <si>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</si>
  <si>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</si>
  <si>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</si>
  <si>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</si>
  <si>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</si>
  <si>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</si>
  <si>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</si>
  <si>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</si>
  <si>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</si>
  <si>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</si>
  <si>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</si>
  <si>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</si>
  <si>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</si>
  <si>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</si>
  <si>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</si>
  <si>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</si>
  <si>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</si>
  <si>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</si>
  <si>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</si>
  <si>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</si>
  <si>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</si>
  <si>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</si>
  <si>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</si>
  <si>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</si>
  <si>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</si>
  <si>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</si>
  <si>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</si>
  <si>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</si>
  <si>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</si>
  <si>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</si>
  <si>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</si>
  <si>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</si>
  <si>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</si>
  <si>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</si>
  <si>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</si>
  <si>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</si>
  <si>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</si>
  <si>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</si>
  <si>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</si>
  <si>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</si>
  <si>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</si>
  <si>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</si>
  <si>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</si>
  <si>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</si>
  <si>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</si>
  <si>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</si>
  <si>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</si>
  <si>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</si>
  <si>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</si>
  <si>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</si>
  <si>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</si>
  <si>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</si>
  <si>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</si>
  <si>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</si>
  <si>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</si>
  <si>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</si>
  <si>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</si>
  <si>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</si>
  <si>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</si>
  <si>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</si>
  <si>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</si>
  <si>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</si>
  <si>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</si>
  <si>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</si>
  <si>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</si>
  <si>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</si>
  <si>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</si>
  <si>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</si>
  <si>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</si>
  <si>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</si>
  <si>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</si>
  <si>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</si>
  <si>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</si>
  <si>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</si>
  <si>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</si>
  <si>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</si>
  <si>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</si>
  <si>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</si>
  <si>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</si>
  <si>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</si>
  <si>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</si>
  <si>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</si>
  <si>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</si>
  <si>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</si>
  <si>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</si>
  <si>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</si>
  <si>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</si>
  <si>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</si>
  <si>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</si>
  <si>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</si>
  <si>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</si>
  <si>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</si>
  <si>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</si>
  <si>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</si>
  <si>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</si>
  <si>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</si>
  <si>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</si>
  <si>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</si>
  <si>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</si>
  <si>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</si>
  <si>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</si>
  <si>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</si>
  <si>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</si>
  <si>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</si>
  <si>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</si>
  <si>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</si>
  <si>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</si>
  <si>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</si>
  <si>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</si>
  <si>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</si>
  <si>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</si>
  <si>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</si>
  <si>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</si>
  <si>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</si>
  <si>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</si>
  <si>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</si>
  <si>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</si>
  <si>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</si>
  <si>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</si>
  <si>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</si>
  <si>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</si>
  <si>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</si>
  <si>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</si>
  <si>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</si>
  <si>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</si>
  <si>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</si>
  <si>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</si>
  <si>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</si>
  <si>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</si>
  <si>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</si>
  <si>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</si>
  <si>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</si>
  <si>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</si>
  <si>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</si>
  <si>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</si>
  <si>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</si>
  <si>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</si>
  <si>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</si>
  <si>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</si>
  <si>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</si>
  <si>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</si>
  <si>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</si>
  <si>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</si>
  <si>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</si>
  <si>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</si>
  <si>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</si>
  <si>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</si>
  <si>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</si>
  <si>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</si>
  <si>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</si>
  <si>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</si>
  <si>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</si>
  <si>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</si>
  <si>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</si>
  <si>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</si>
  <si>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</si>
  <si>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</si>
  <si>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</si>
  <si>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</si>
  <si>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</si>
  <si>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</si>
  <si>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</si>
  <si>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</si>
  <si>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</si>
  <si>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</si>
  <si>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</si>
  <si>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</si>
  <si>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</si>
  <si>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</si>
  <si>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</si>
  <si>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</si>
  <si>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</si>
  <si>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</si>
  <si>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</si>
  <si>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</si>
  <si>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</si>
  <si>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</si>
  <si>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</si>
  <si>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</si>
  <si>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</si>
  <si>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</si>
  <si>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</si>
  <si>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</si>
  <si>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</si>
  <si>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</si>
  <si>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</si>
  <si>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</si>
  <si>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</si>
  <si>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</si>
  <si>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</si>
  <si>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</si>
  <si>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</si>
  <si>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</si>
  <si>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</si>
  <si>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</si>
  <si>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</si>
  <si>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</si>
  <si>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</si>
  <si>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</si>
  <si>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</si>
  <si>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</si>
  <si>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</si>
  <si>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</si>
  <si>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</si>
  <si>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</si>
  <si>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</si>
  <si>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</si>
  <si>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</si>
  <si>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</si>
  <si>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</si>
  <si>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</si>
  <si>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</si>
  <si>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</si>
  <si>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</si>
  <si>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</si>
  <si>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</si>
  <si>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</si>
  <si>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</si>
  <si>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</si>
  <si>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</si>
  <si>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</si>
  <si>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</si>
  <si>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</si>
  <si>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</si>
  <si>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</si>
  <si>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</si>
  <si>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</si>
  <si>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</si>
  <si>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</si>
  <si>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</si>
  <si>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</si>
  <si>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</si>
  <si>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</si>
  <si>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</si>
  <si>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</si>
  <si>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</si>
  <si>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</si>
  <si>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</si>
  <si>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</si>
  <si>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</si>
  <si>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</si>
  <si>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</si>
  <si>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</si>
  <si>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</si>
  <si>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</si>
  <si>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</si>
  <si>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</si>
  <si>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</si>
  <si>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</si>
  <si>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</si>
  <si>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</si>
  <si>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</si>
  <si>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</si>
  <si>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</si>
  <si>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</si>
  <si>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</si>
  <si>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</si>
  <si>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</si>
  <si>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</si>
  <si>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</si>
  <si>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</si>
  <si>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</si>
  <si>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</si>
  <si>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</si>
  <si>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</si>
  <si>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</si>
  <si>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</si>
  <si>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</si>
  <si>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</si>
  <si>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</si>
  <si>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</si>
  <si>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</si>
  <si>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</si>
  <si>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</si>
  <si>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</si>
  <si>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</si>
  <si>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</si>
  <si>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</si>
  <si>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</si>
  <si>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</si>
  <si>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</si>
  <si>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</si>
  <si>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</si>
  <si>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</si>
  <si>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</si>
  <si>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</si>
  <si>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</si>
  <si>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</si>
  <si>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</si>
  <si>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</si>
  <si>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</si>
  <si>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</si>
  <si>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</si>
  <si>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</si>
  <si>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</si>
  <si>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Rujan 2025.</t>
  </si>
  <si>
    <t>September 2025</t>
  </si>
  <si>
    <t>RUJAN 2025.</t>
  </si>
  <si>
    <t>SEPTEMBER 2025</t>
  </si>
  <si>
    <t>ERSTE Commodity Strategy</t>
  </si>
  <si>
    <t>1.1. - 30.9.2025</t>
  </si>
  <si>
    <t>30.9.2025.</t>
  </si>
  <si>
    <t>1.1. - 30.9.2025.</t>
  </si>
  <si>
    <t>Tablica 2.4: Isplate i primljene doznake prema vrsti i obliku mirovine za razdoblje 1.1. - 30.9.2025.</t>
  </si>
  <si>
    <t>Table 2.4: Payments and contributions received by type and form of pension for the period 1 January - 30 September 2025</t>
  </si>
  <si>
    <t xml:space="preserve">Krovni 2 otvoreni investicijski fond s javnom ponudom (UCITS) Erste Asset Management	</t>
  </si>
  <si>
    <t>2025 Q 3</t>
  </si>
  <si>
    <t>Studeni 2025.</t>
  </si>
  <si>
    <t>November 2025</t>
  </si>
  <si>
    <t xml:space="preserve"> I-XI/2024</t>
  </si>
  <si>
    <t>I-XI/2025</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</si>
  <si>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</si>
  <si>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</si>
  <si>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</si>
  <si>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</si>
  <si>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Prosinac 2025.</t>
  </si>
  <si>
    <t>December 2025</t>
  </si>
  <si>
    <t>Tablica 3.1: Naplaćena premija osiguranja za period od 1. siječnja do 31. prosinca 2025.</t>
  </si>
  <si>
    <t>Table 3.1: Premium paid for the period 1 January - 31 December 2025</t>
  </si>
  <si>
    <t xml:space="preserve"> I-XII/2024</t>
  </si>
  <si>
    <t>I-XII/2025</t>
  </si>
  <si>
    <r>
      <t xml:space="preserve">Indeks (100 = I-XII/2024)
 </t>
    </r>
    <r>
      <rPr>
        <i/>
        <sz val="9"/>
        <color theme="1" tint="0.34998626667073579"/>
        <rFont val="Arial"/>
        <family val="2"/>
        <charset val="238"/>
      </rPr>
      <t>Index(100 =I-XII/2024)</t>
    </r>
  </si>
  <si>
    <t>Tablica 3.2: Podaci o osiguranju za period od 1. siječnja do 31. prosinca 2025.</t>
  </si>
  <si>
    <t>Table 3.2: Insurance data for the period  1  January - 31 December 2025</t>
  </si>
  <si>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</si>
  <si>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</si>
  <si>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</si>
  <si>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</si>
  <si>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</si>
  <si>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</si>
  <si>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</si>
  <si>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</si>
  <si>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</si>
  <si>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</si>
  <si>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</si>
  <si>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</si>
  <si>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</si>
  <si>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</si>
  <si>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</si>
  <si>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ZB Invest Funds – ZB conservative 20</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</si>
  <si>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</si>
  <si>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</si>
  <si>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</si>
  <si>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</si>
  <si>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Future 2055 UCITS fond </t>
  </si>
  <si>
    <t xml:space="preserve">ZB Invest Funds – ZB global 50 </t>
  </si>
  <si>
    <t>ZB Invest Funds – ZB portfolio 70 (global 70)</t>
  </si>
  <si>
    <t xml:space="preserve">ZB Invest Funds – ZB trend UCITS fond </t>
  </si>
  <si>
    <t>04314989451</t>
  </si>
  <si>
    <t>HROTPIUMUS34</t>
  </si>
  <si>
    <t>HRKOEIRA0009</t>
  </si>
  <si>
    <t>HRADRSPA0009</t>
  </si>
  <si>
    <t>HRHPB0RA0002</t>
  </si>
  <si>
    <t>HRRIVPRA0000</t>
  </si>
  <si>
    <t>HRHT00RA0005</t>
  </si>
  <si>
    <t>HRKODTPA0009</t>
  </si>
  <si>
    <t>HRZABARA0009</t>
  </si>
  <si>
    <t>HRPODRRA0004</t>
  </si>
  <si>
    <t>HRIG00RA0009</t>
  </si>
  <si>
    <t>HRKODTRA0007</t>
  </si>
  <si>
    <t>HRRHMFO273N4</t>
  </si>
  <si>
    <t>HRRHMFO277N5</t>
  </si>
  <si>
    <t>HRRHMFO282A2</t>
  </si>
  <si>
    <t>HRRHMFO26CA5</t>
  </si>
  <si>
    <t>HRRHMFO327A5</t>
  </si>
  <si>
    <t>HRRHMFO403E6</t>
  </si>
  <si>
    <t>HRMRULO326A2</t>
  </si>
  <si>
    <t>HRRHMFO297A0</t>
  </si>
  <si>
    <t>HRRHMFO347A3</t>
  </si>
  <si>
    <t>HRRHMFO357A2</t>
  </si>
  <si>
    <t>HRRHMFT623N5</t>
  </si>
  <si>
    <t>HRRHMFT647N4</t>
  </si>
  <si>
    <t>HRRHMFT551N8</t>
  </si>
  <si>
    <t>HRRHMFT609N4</t>
  </si>
  <si>
    <t>HRKOTRPA0003</t>
  </si>
  <si>
    <t>HRTSHCRA0009</t>
  </si>
  <si>
    <t>HRBCINRA0003</t>
  </si>
  <si>
    <t>HRIEEPRB0005</t>
  </si>
  <si>
    <t>HRENASO284A4</t>
  </si>
  <si>
    <t>HRENASO284B2</t>
  </si>
  <si>
    <t>HRENASO284C0</t>
  </si>
  <si>
    <t>HRGLCOO26CE5</t>
  </si>
  <si>
    <t>HRICFPO266A8</t>
  </si>
  <si>
    <t xml:space="preserve"> Fondovi ERSTE HORIZONT 2025 II, Eurizon HR Target 2025 II,  OTP MULTI EUR 2025 II, i ZBFuture 2025 UCITS fond  su prestali s radom zbog dospijeća.</t>
  </si>
  <si>
    <t>The ERSTE HORIZONT 2025 II, Eurizon HR Target 2025 II, OTP MULTI EUR 2025 II, and ZBFuture 2025 UCITS funds have ceased operations due to maturity.</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</si>
  <si>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19.1.2026.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</si>
</sst>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7">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32" fillId="0" borderId="0" xfId="0" applyFont="1" applyAlignment="1">
      <alignment horizontal="left" vertical="center" indent="1"/>
    </xf>
    <xf numFmtId="0" fontId="145" fillId="4" borderId="0" xfId="0" applyFont="1" applyFill="1" applyBorder="1" applyAlignment="1">
      <alignment horizontal="left" vertical="center"/>
    </xf>
    <xf numFmtId="0" fontId="252" fillId="0" borderId="0" xfId="3" applyFont="1" applyAlignment="1">
      <alignment horizontal="left" vertical="center"/>
    </xf>
    <xf numFmtId="0" fontId="39" fillId="12" borderId="0" xfId="3" applyFont="1" applyFill="1" applyBorder="1" applyAlignment="1">
      <alignment horizontal="center" vertical="center" wrapText="1"/>
    </xf>
    <xf numFmtId="0" fontId="162" fillId="0" borderId="0" xfId="0" applyFont="1" applyAlignment="1">
      <alignment horizontal="left" vertical="center" inden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438150</xdr:colOff>
      <xdr:row>10</xdr:row>
      <xdr:rowOff>38100</xdr:rowOff>
    </xdr:from>
    <xdr:to>
      <xdr:col>6</xdr:col>
      <xdr:colOff>38100</xdr:colOff>
      <xdr:row>13</xdr:row>
      <xdr:rowOff>9525</xdr:rowOff>
    </xdr:to>
    <xdr:pic>
      <xdr:nvPicPr>
        <xdr:cNvPr id="3" name="Picture 2">
          <a:extLst>
            <a:ext uri="{FF2B5EF4-FFF2-40B4-BE49-F238E27FC236}">
              <a16:creationId xmlns:a16="http://schemas.microsoft.com/office/drawing/2014/main" id="{39E0800F-733A-40B3-9E3B-50D716F80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0" y="2095500"/>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7"/>
      <c r="B1" s="608"/>
      <c r="C1" s="608"/>
      <c r="D1" s="608"/>
      <c r="E1" s="608"/>
      <c r="F1" s="608"/>
      <c r="G1" s="608"/>
      <c r="H1" s="608"/>
      <c r="I1" s="608"/>
    </row>
    <row r="2" spans="1:9" ht="18">
      <c r="A2" s="1135" t="s">
        <v>1342</v>
      </c>
      <c r="B2" s="1135"/>
      <c r="C2" s="1135"/>
      <c r="D2" s="1135"/>
      <c r="E2" s="1135"/>
      <c r="F2" s="1135"/>
      <c r="G2" s="1135"/>
      <c r="H2" s="1135"/>
      <c r="I2" s="1135"/>
    </row>
    <row r="3" spans="1:9" ht="16.5">
      <c r="A3" s="1136" t="s">
        <v>1343</v>
      </c>
      <c r="B3" s="1136"/>
      <c r="C3" s="1136"/>
      <c r="D3" s="1136"/>
      <c r="E3" s="1136"/>
      <c r="F3" s="1136"/>
      <c r="G3" s="1136"/>
      <c r="H3" s="1136"/>
      <c r="I3" s="1136"/>
    </row>
    <row r="4" spans="1:9" ht="16.5">
      <c r="A4" s="1136"/>
      <c r="B4" s="1136"/>
      <c r="C4" s="1136"/>
      <c r="D4" s="1136"/>
      <c r="E4" s="1136"/>
      <c r="F4" s="1136"/>
      <c r="G4" s="1136"/>
      <c r="H4" s="1136"/>
      <c r="I4" s="1136"/>
    </row>
    <row r="5" spans="1:9" ht="15" customHeight="1">
      <c r="A5" s="609"/>
      <c r="B5" s="609"/>
      <c r="C5" s="609"/>
      <c r="D5" s="609"/>
      <c r="E5" s="609"/>
      <c r="F5" s="609"/>
      <c r="G5" s="609"/>
      <c r="H5" s="609"/>
      <c r="I5" s="609"/>
    </row>
    <row r="6" spans="1:9" ht="15" customHeight="1">
      <c r="A6" s="1137" t="s">
        <v>1733</v>
      </c>
      <c r="B6" s="1138"/>
      <c r="C6" s="1138"/>
      <c r="D6" s="1138"/>
      <c r="E6" s="1138"/>
      <c r="F6" s="1138"/>
      <c r="G6" s="1138"/>
      <c r="H6" s="1138"/>
      <c r="I6" s="1138"/>
    </row>
    <row r="7" spans="1:9">
      <c r="A7" s="616"/>
      <c r="B7" s="616"/>
      <c r="C7" s="616"/>
      <c r="D7" s="616"/>
      <c r="E7" s="616"/>
      <c r="F7" s="616"/>
      <c r="G7" s="616"/>
      <c r="H7" s="616"/>
      <c r="I7" s="616"/>
    </row>
    <row r="8" spans="1:9">
      <c r="A8" s="610"/>
      <c r="B8" s="610"/>
      <c r="C8" s="610"/>
      <c r="D8" s="610"/>
      <c r="E8" s="610"/>
      <c r="F8" s="610"/>
      <c r="G8" s="610"/>
      <c r="H8" s="610"/>
      <c r="I8" s="610"/>
    </row>
    <row r="9" spans="1:9">
      <c r="A9" s="1137"/>
      <c r="B9" s="1138"/>
      <c r="C9" s="1138"/>
      <c r="D9" s="1138"/>
      <c r="E9" s="1138"/>
      <c r="F9" s="1138"/>
      <c r="G9" s="1138"/>
      <c r="H9" s="1138"/>
      <c r="I9" s="1138"/>
    </row>
    <row r="10" spans="1:9">
      <c r="A10" s="611"/>
      <c r="B10" s="611"/>
      <c r="C10" s="611"/>
      <c r="D10" s="611"/>
      <c r="E10" s="611"/>
      <c r="F10" s="611"/>
      <c r="G10" s="611"/>
      <c r="H10" s="611"/>
      <c r="I10" s="611"/>
    </row>
    <row r="11" spans="1:9">
      <c r="A11" s="611"/>
      <c r="B11" s="611"/>
      <c r="C11" s="611"/>
      <c r="D11" s="611"/>
      <c r="E11" s="611"/>
      <c r="F11" s="611"/>
      <c r="G11" s="611"/>
      <c r="H11" s="611"/>
      <c r="I11" s="611"/>
    </row>
    <row r="12" spans="1:9">
      <c r="A12" s="611"/>
      <c r="B12" s="611"/>
      <c r="C12" s="611"/>
      <c r="D12" s="611"/>
      <c r="E12" s="611"/>
      <c r="F12" s="611"/>
      <c r="G12" s="611"/>
      <c r="H12" s="611"/>
      <c r="I12" s="611"/>
    </row>
    <row r="13" spans="1:9">
      <c r="A13" s="611"/>
      <c r="B13" s="611"/>
      <c r="C13" s="611"/>
      <c r="D13" s="611"/>
      <c r="E13" s="611"/>
      <c r="F13" s="611"/>
      <c r="G13" s="611"/>
      <c r="H13" s="611"/>
      <c r="I13" s="611"/>
    </row>
    <row r="14" spans="1:9">
      <c r="A14" s="611"/>
      <c r="B14" s="611"/>
      <c r="C14" s="611"/>
      <c r="D14" s="611"/>
      <c r="E14" s="611"/>
      <c r="F14" s="611"/>
      <c r="G14" s="611"/>
      <c r="H14" s="611"/>
      <c r="I14" s="611"/>
    </row>
    <row r="15" spans="1:9">
      <c r="A15" s="611"/>
      <c r="B15" s="611"/>
      <c r="C15" s="611"/>
      <c r="D15" s="611"/>
      <c r="E15" s="611"/>
      <c r="F15" s="611"/>
      <c r="G15" s="611"/>
      <c r="H15" s="611"/>
      <c r="I15" s="611"/>
    </row>
    <row r="16" spans="1:9">
      <c r="A16" s="611"/>
      <c r="B16" s="611"/>
      <c r="C16" s="611"/>
      <c r="D16" s="611"/>
      <c r="E16" s="611"/>
      <c r="F16" s="611"/>
      <c r="G16" s="611"/>
      <c r="H16" s="611"/>
      <c r="I16" s="611"/>
    </row>
    <row r="17" spans="1:9">
      <c r="A17" s="611"/>
      <c r="B17" s="611"/>
      <c r="C17" s="611"/>
      <c r="D17" s="611"/>
      <c r="E17" s="611"/>
      <c r="F17" s="611"/>
      <c r="G17" s="611"/>
      <c r="H17" s="611"/>
      <c r="I17" s="611"/>
    </row>
    <row r="18" spans="1:9" ht="30">
      <c r="A18" s="1139" t="s">
        <v>0</v>
      </c>
      <c r="B18" s="1139"/>
      <c r="C18" s="1139"/>
      <c r="D18" s="1139"/>
      <c r="E18" s="1139"/>
      <c r="F18" s="1139"/>
      <c r="G18" s="1139"/>
      <c r="H18" s="1139"/>
      <c r="I18" s="1139"/>
    </row>
    <row r="19" spans="1:9" ht="18.75" customHeight="1">
      <c r="A19" s="612"/>
      <c r="B19" s="612"/>
      <c r="C19" s="612"/>
      <c r="D19" s="612"/>
      <c r="E19" s="612"/>
      <c r="F19" s="612"/>
      <c r="G19" s="612"/>
      <c r="H19" s="612"/>
      <c r="I19" s="612"/>
    </row>
    <row r="20" spans="1:9" ht="18.75" customHeight="1">
      <c r="A20" s="1140" t="s">
        <v>1663</v>
      </c>
      <c r="B20" s="1140"/>
      <c r="C20" s="1140"/>
      <c r="D20" s="1140"/>
      <c r="E20" s="1140"/>
      <c r="F20" s="1140"/>
      <c r="G20" s="1140"/>
      <c r="H20" s="1140"/>
      <c r="I20" s="1140"/>
    </row>
    <row r="21" spans="1:9" ht="18.75" customHeight="1">
      <c r="A21" s="613"/>
      <c r="B21" s="613"/>
      <c r="C21" s="613"/>
      <c r="D21" s="613"/>
      <c r="E21" s="613"/>
      <c r="F21" s="613"/>
      <c r="G21" s="613"/>
      <c r="H21" s="613"/>
      <c r="I21" s="613"/>
    </row>
    <row r="22" spans="1:9" ht="26.25" customHeight="1">
      <c r="A22" s="1141" t="s">
        <v>1</v>
      </c>
      <c r="B22" s="1141"/>
      <c r="C22" s="1141"/>
      <c r="D22" s="1141"/>
      <c r="E22" s="1141"/>
      <c r="F22" s="1141"/>
      <c r="G22" s="1141"/>
      <c r="H22" s="1141"/>
      <c r="I22" s="1141"/>
    </row>
    <row r="23" spans="1:9" ht="18.75">
      <c r="A23" s="614"/>
      <c r="B23" s="614"/>
      <c r="C23" s="614"/>
      <c r="D23" s="614"/>
      <c r="E23" s="614"/>
      <c r="F23" s="614"/>
      <c r="G23" s="614"/>
      <c r="H23" s="614"/>
      <c r="I23" s="614"/>
    </row>
    <row r="24" spans="1:9" ht="18.75" customHeight="1">
      <c r="A24" s="1131" t="s">
        <v>1664</v>
      </c>
      <c r="B24" s="1131"/>
      <c r="C24" s="1131"/>
      <c r="D24" s="1131"/>
      <c r="E24" s="1131"/>
      <c r="F24" s="1131"/>
      <c r="G24" s="1131"/>
      <c r="H24" s="1131"/>
      <c r="I24" s="1131"/>
    </row>
    <row r="25" spans="1:9">
      <c r="A25" s="611"/>
      <c r="B25" s="611"/>
      <c r="C25" s="611"/>
      <c r="D25" s="611"/>
      <c r="E25" s="611"/>
      <c r="F25" s="611"/>
      <c r="G25" s="611"/>
      <c r="H25" s="611"/>
      <c r="I25" s="611"/>
    </row>
    <row r="26" spans="1:9">
      <c r="A26" s="611"/>
      <c r="B26" s="611"/>
      <c r="C26" s="611"/>
      <c r="D26" s="611"/>
      <c r="E26" s="611"/>
      <c r="F26" s="611"/>
      <c r="G26" s="611"/>
      <c r="H26" s="611"/>
      <c r="I26" s="611"/>
    </row>
    <row r="27" spans="1:9">
      <c r="A27" s="611"/>
      <c r="B27" s="611"/>
      <c r="C27" s="611"/>
      <c r="D27" s="611"/>
      <c r="E27" s="611"/>
      <c r="F27" s="611"/>
      <c r="G27" s="611"/>
      <c r="H27" s="611"/>
      <c r="I27" s="611"/>
    </row>
    <row r="28" spans="1:9">
      <c r="A28" s="611"/>
      <c r="B28" s="611"/>
      <c r="C28" s="611"/>
      <c r="D28" s="611"/>
      <c r="E28" s="611"/>
      <c r="F28" s="611"/>
      <c r="G28" s="611"/>
      <c r="H28" s="611"/>
      <c r="I28" s="611"/>
    </row>
    <row r="29" spans="1:9">
      <c r="A29" s="611"/>
      <c r="B29" s="611"/>
      <c r="C29" s="611"/>
      <c r="D29" s="611"/>
      <c r="E29" s="611"/>
      <c r="F29" s="611"/>
      <c r="G29" s="611"/>
      <c r="H29" s="611"/>
      <c r="I29" s="611"/>
    </row>
    <row r="30" spans="1:9">
      <c r="A30" s="611"/>
      <c r="B30" s="611"/>
      <c r="C30" s="611"/>
      <c r="D30" s="611"/>
      <c r="E30" s="611"/>
      <c r="F30" s="611"/>
      <c r="G30" s="611"/>
      <c r="H30" s="611"/>
      <c r="I30" s="611"/>
    </row>
    <row r="31" spans="1:9">
      <c r="A31" s="611"/>
      <c r="B31" s="611"/>
      <c r="C31" s="611"/>
      <c r="D31" s="611"/>
      <c r="E31" s="611"/>
      <c r="F31" s="611"/>
      <c r="G31" s="611"/>
      <c r="H31" s="611"/>
      <c r="I31" s="611"/>
    </row>
    <row r="32" spans="1:9">
      <c r="A32" s="611"/>
      <c r="B32" s="611"/>
      <c r="C32" s="611"/>
      <c r="D32" s="611"/>
      <c r="E32" s="611"/>
      <c r="F32" s="611"/>
      <c r="G32" s="611"/>
      <c r="H32" s="611"/>
      <c r="I32" s="611"/>
    </row>
    <row r="33" spans="1:9">
      <c r="A33" s="611"/>
      <c r="B33" s="611"/>
      <c r="C33" s="611"/>
      <c r="D33" s="611"/>
      <c r="E33" s="611"/>
      <c r="F33" s="611"/>
      <c r="G33" s="611"/>
      <c r="H33" s="611"/>
      <c r="I33" s="611"/>
    </row>
    <row r="34" spans="1:9">
      <c r="A34" s="611"/>
      <c r="B34" s="611"/>
      <c r="C34" s="611"/>
      <c r="D34" s="611"/>
      <c r="E34" s="611"/>
      <c r="F34" s="611"/>
      <c r="G34" s="611"/>
      <c r="H34" s="611"/>
      <c r="I34" s="611"/>
    </row>
    <row r="35" spans="1:9">
      <c r="A35" s="611"/>
      <c r="B35" s="611"/>
      <c r="C35" s="611"/>
      <c r="D35" s="611"/>
      <c r="E35" s="611"/>
      <c r="F35" s="611"/>
      <c r="G35" s="611"/>
      <c r="H35" s="611"/>
      <c r="I35" s="611"/>
    </row>
    <row r="36" spans="1:9">
      <c r="A36" s="1132"/>
      <c r="B36" s="1132"/>
      <c r="C36" s="1132"/>
      <c r="D36" s="1132"/>
      <c r="E36" s="1132"/>
      <c r="F36" s="1132"/>
      <c r="G36" s="1132"/>
      <c r="H36" s="1132"/>
      <c r="I36" s="1132"/>
    </row>
    <row r="37" spans="1:9" ht="50.25" customHeight="1">
      <c r="A37" s="1133" t="s">
        <v>2</v>
      </c>
      <c r="B37" s="1133"/>
      <c r="C37" s="1133"/>
      <c r="D37" s="1133"/>
      <c r="E37" s="1133"/>
      <c r="F37" s="1133"/>
      <c r="G37" s="1133"/>
      <c r="H37" s="1133"/>
      <c r="I37" s="1133"/>
    </row>
    <row r="38" spans="1:9">
      <c r="A38" s="615"/>
      <c r="B38" s="615"/>
      <c r="C38" s="615"/>
      <c r="D38" s="615"/>
      <c r="E38" s="615"/>
      <c r="F38" s="615"/>
      <c r="G38" s="615"/>
      <c r="H38" s="615"/>
      <c r="I38" s="615"/>
    </row>
    <row r="39" spans="1:9" ht="65.25" customHeight="1">
      <c r="A39" s="1134" t="s">
        <v>3</v>
      </c>
      <c r="B39" s="1134"/>
      <c r="C39" s="1134"/>
      <c r="D39" s="1134"/>
      <c r="E39" s="1134"/>
      <c r="F39" s="1134"/>
      <c r="G39" s="1134"/>
      <c r="H39" s="1134"/>
      <c r="I39" s="1134"/>
    </row>
    <row r="40" spans="1:9">
      <c r="A40" s="616"/>
      <c r="B40" s="616"/>
      <c r="C40" s="616"/>
      <c r="D40" s="616"/>
      <c r="E40" s="616"/>
      <c r="F40" s="616"/>
      <c r="G40" s="616"/>
      <c r="H40" s="616"/>
      <c r="I40" s="61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Prosinac 2025.</v>
      </c>
    </row>
    <row r="2" spans="1:8" ht="12.75" customHeight="1">
      <c r="A2" s="487" t="s">
        <v>866</v>
      </c>
      <c r="G2" s="489" t="str">
        <f>Naslovnica!A24</f>
        <v>December 2025</v>
      </c>
    </row>
    <row r="3" spans="1:8" ht="12.75" customHeight="1"/>
    <row r="4" spans="1:8" ht="12.75" customHeight="1">
      <c r="F4" s="71"/>
      <c r="G4" s="13" t="s">
        <v>1248</v>
      </c>
    </row>
    <row r="5" spans="1:8" ht="19.5" customHeight="1">
      <c r="A5" s="1194" t="s">
        <v>983</v>
      </c>
      <c r="B5" s="1195" t="s">
        <v>517</v>
      </c>
      <c r="C5" s="1195"/>
      <c r="D5" s="1195"/>
      <c r="E5" s="1195"/>
      <c r="F5" s="1195"/>
      <c r="G5" s="1195"/>
    </row>
    <row r="6" spans="1:8" ht="26.25" customHeight="1">
      <c r="A6" s="1194"/>
      <c r="B6" s="1175" t="str">
        <f>Naslovnica!A20</f>
        <v>Prosinac 2025.</v>
      </c>
      <c r="C6" s="1196"/>
      <c r="D6" s="1197" t="s">
        <v>17</v>
      </c>
      <c r="E6" s="1197"/>
      <c r="F6" s="1198" t="s">
        <v>208</v>
      </c>
      <c r="G6" s="1198"/>
    </row>
    <row r="7" spans="1:8">
      <c r="A7" s="1194"/>
      <c r="B7" s="1173" t="str">
        <f>Naslovnica!A24</f>
        <v>December 2025</v>
      </c>
      <c r="C7" s="1199"/>
      <c r="D7" s="1200" t="s">
        <v>45</v>
      </c>
      <c r="E7" s="1200"/>
      <c r="F7" s="1200" t="s">
        <v>51</v>
      </c>
      <c r="G7" s="1200"/>
    </row>
    <row r="8" spans="1:8">
      <c r="A8" s="1194"/>
      <c r="B8" s="641" t="s">
        <v>27</v>
      </c>
      <c r="C8" s="641" t="s">
        <v>28</v>
      </c>
      <c r="D8" s="630" t="s">
        <v>980</v>
      </c>
      <c r="E8" s="630" t="s">
        <v>142</v>
      </c>
      <c r="F8" s="630" t="s">
        <v>980</v>
      </c>
      <c r="G8" s="630" t="s">
        <v>142</v>
      </c>
    </row>
    <row r="9" spans="1:8">
      <c r="A9" s="1194"/>
      <c r="B9" s="642" t="s">
        <v>29</v>
      </c>
      <c r="C9" s="642" t="s">
        <v>30</v>
      </c>
      <c r="D9" s="657" t="s">
        <v>981</v>
      </c>
      <c r="E9" s="657" t="s">
        <v>143</v>
      </c>
      <c r="F9" s="657" t="s">
        <v>981</v>
      </c>
      <c r="G9" s="657" t="s">
        <v>143</v>
      </c>
    </row>
    <row r="10" spans="1:8">
      <c r="A10" s="350" t="s">
        <v>33</v>
      </c>
      <c r="B10" s="351">
        <v>175497.13636</v>
      </c>
      <c r="C10" s="352">
        <v>0.12725146224521205</v>
      </c>
      <c r="D10" s="758">
        <v>3905.0870799999975</v>
      </c>
      <c r="E10" s="353">
        <v>2.2757972157717798E-2</v>
      </c>
      <c r="F10" s="354">
        <v>15825.988840000005</v>
      </c>
      <c r="G10" s="353">
        <v>9.9116146441032393E-2</v>
      </c>
      <c r="H10" s="51"/>
    </row>
    <row r="11" spans="1:8">
      <c r="A11" s="350" t="s">
        <v>34</v>
      </c>
      <c r="B11" s="351">
        <v>468350.11401000002</v>
      </c>
      <c r="C11" s="352">
        <v>0.33959663437601328</v>
      </c>
      <c r="D11" s="759">
        <v>9519.1595899999957</v>
      </c>
      <c r="E11" s="353">
        <v>2.0746550550481135E-2</v>
      </c>
      <c r="F11" s="354">
        <v>60004.022750000004</v>
      </c>
      <c r="G11" s="353">
        <v>0.1469440360377896</v>
      </c>
      <c r="H11" s="51"/>
    </row>
    <row r="12" spans="1:8">
      <c r="A12" s="350" t="s">
        <v>198</v>
      </c>
      <c r="B12" s="351">
        <v>19485.428030000003</v>
      </c>
      <c r="C12" s="352">
        <v>5.8410468691416579E-3</v>
      </c>
      <c r="D12" s="759">
        <v>1439.0634500000051</v>
      </c>
      <c r="E12" s="353">
        <v>7.9742567741031722E-2</v>
      </c>
      <c r="F12" s="354">
        <v>5608.9202700000023</v>
      </c>
      <c r="G12" s="353">
        <v>0.40420258230735162</v>
      </c>
    </row>
    <row r="13" spans="1:8">
      <c r="A13" s="350" t="s">
        <v>199</v>
      </c>
      <c r="B13" s="351">
        <v>8055.6009400000003</v>
      </c>
      <c r="C13" s="352">
        <v>7.052297218947659E-2</v>
      </c>
      <c r="D13" s="759">
        <v>400.32456000000002</v>
      </c>
      <c r="E13" s="353">
        <v>5.2293939516785848E-2</v>
      </c>
      <c r="F13" s="354">
        <v>1416.0367600000009</v>
      </c>
      <c r="G13" s="353">
        <v>0.21327254645198734</v>
      </c>
      <c r="H13" s="996"/>
    </row>
    <row r="14" spans="1:8">
      <c r="A14" s="350" t="s">
        <v>46</v>
      </c>
      <c r="B14" s="351">
        <v>97260.805090000009</v>
      </c>
      <c r="C14" s="352">
        <v>1.4128716061810853E-2</v>
      </c>
      <c r="D14" s="759">
        <v>4066.2759099999967</v>
      </c>
      <c r="E14" s="353">
        <v>4.3632131046514644E-2</v>
      </c>
      <c r="F14" s="354">
        <v>13058.907670000001</v>
      </c>
      <c r="G14" s="353">
        <v>0.15509042040777321</v>
      </c>
    </row>
    <row r="15" spans="1:8">
      <c r="A15" s="350" t="s">
        <v>36</v>
      </c>
      <c r="B15" s="351">
        <v>117018.81867000001</v>
      </c>
      <c r="C15" s="352">
        <v>8.4849337686166329E-2</v>
      </c>
      <c r="D15" s="759">
        <v>5287.6933300000092</v>
      </c>
      <c r="E15" s="353">
        <v>4.7325159519421733E-2</v>
      </c>
      <c r="F15" s="354">
        <v>25876.018850000022</v>
      </c>
      <c r="G15" s="353">
        <v>0.28390634148943383</v>
      </c>
      <c r="H15" s="996"/>
    </row>
    <row r="16" spans="1:8">
      <c r="A16" s="350" t="s">
        <v>37</v>
      </c>
      <c r="B16" s="351">
        <v>90804.876839999997</v>
      </c>
      <c r="C16" s="352">
        <v>6.5841834211945935E-2</v>
      </c>
      <c r="D16" s="759">
        <v>3169.4516599999915</v>
      </c>
      <c r="E16" s="353">
        <v>3.616632946653775E-2</v>
      </c>
      <c r="F16" s="354">
        <v>12275.677659999987</v>
      </c>
      <c r="G16" s="353">
        <v>0.15631991397062905</v>
      </c>
      <c r="H16" s="996"/>
    </row>
    <row r="17" spans="1:10">
      <c r="A17" s="350" t="s">
        <v>38</v>
      </c>
      <c r="B17" s="351">
        <v>402663.72083999997</v>
      </c>
      <c r="C17" s="352">
        <v>0.29196799636023335</v>
      </c>
      <c r="D17" s="759">
        <v>12730.791579999961</v>
      </c>
      <c r="E17" s="353">
        <v>3.2648670129398871E-2</v>
      </c>
      <c r="F17" s="354">
        <v>45615.329119999951</v>
      </c>
      <c r="G17" s="353">
        <v>0.1277567135935227</v>
      </c>
      <c r="H17" s="996"/>
      <c r="I17" s="996"/>
      <c r="J17" s="996"/>
    </row>
    <row r="18" spans="1:10" ht="18.75" customHeight="1">
      <c r="A18" s="828" t="s">
        <v>321</v>
      </c>
      <c r="B18" s="829">
        <v>1379136.5007799999</v>
      </c>
      <c r="C18" s="830">
        <v>1</v>
      </c>
      <c r="D18" s="831">
        <v>40517.847159999888</v>
      </c>
      <c r="E18" s="830">
        <v>3.0268401721751159E-2</v>
      </c>
      <c r="F18" s="832">
        <v>179680.90192000009</v>
      </c>
      <c r="G18" s="830">
        <v>0.14980204527018293</v>
      </c>
      <c r="H18" s="996"/>
      <c r="I18" s="996"/>
      <c r="J18" s="996"/>
    </row>
    <row r="19" spans="1:10" ht="12.75" customHeight="1">
      <c r="A19" s="22" t="s">
        <v>515</v>
      </c>
      <c r="B19" s="996"/>
      <c r="C19" s="996"/>
      <c r="D19" s="996"/>
      <c r="E19" s="996"/>
      <c r="F19" s="996"/>
      <c r="G19" s="996"/>
      <c r="H19" s="996"/>
      <c r="I19" s="996"/>
      <c r="J19" s="996"/>
    </row>
    <row r="20" spans="1:10" ht="12.75" customHeight="1">
      <c r="A20" s="996"/>
      <c r="B20" s="996"/>
      <c r="C20" s="996"/>
      <c r="D20" s="996"/>
      <c r="E20" s="996"/>
      <c r="F20" s="996"/>
      <c r="G20" s="996"/>
      <c r="H20" s="996"/>
      <c r="I20" s="996"/>
      <c r="J20" s="996"/>
    </row>
    <row r="22" spans="1:10">
      <c r="A22" s="693" t="s">
        <v>909</v>
      </c>
      <c r="B22" s="909"/>
      <c r="C22" s="909"/>
      <c r="D22" s="909"/>
      <c r="E22" s="909"/>
      <c r="F22" s="909"/>
      <c r="G22" s="909"/>
      <c r="H22" s="909"/>
      <c r="I22" s="909"/>
      <c r="J22" s="910" t="str">
        <f>Naslovnica!A20</f>
        <v>Prosinac 2025.</v>
      </c>
    </row>
    <row r="23" spans="1:10">
      <c r="A23" s="911" t="s">
        <v>910</v>
      </c>
      <c r="B23" s="909"/>
      <c r="C23" s="909"/>
      <c r="D23" s="909"/>
      <c r="E23" s="909"/>
      <c r="F23" s="909"/>
      <c r="G23" s="909"/>
      <c r="H23" s="909"/>
      <c r="I23" s="909"/>
      <c r="J23" s="912" t="str">
        <f>Naslovnica!A24</f>
        <v>December 2025</v>
      </c>
    </row>
    <row r="24" spans="1:10">
      <c r="A24" s="909"/>
      <c r="B24" s="909"/>
      <c r="C24" s="909"/>
      <c r="D24" s="909"/>
      <c r="E24" s="909"/>
      <c r="F24" s="909"/>
      <c r="G24" s="909"/>
      <c r="H24" s="909"/>
      <c r="I24" s="909"/>
      <c r="J24" s="909"/>
    </row>
    <row r="25" spans="1:10" ht="21.75" customHeight="1">
      <c r="A25" s="913"/>
      <c r="B25" s="914" t="s">
        <v>1269</v>
      </c>
      <c r="C25" s="1193" t="s">
        <v>1211</v>
      </c>
      <c r="D25" s="1193"/>
      <c r="E25" s="1193"/>
      <c r="F25" s="1193"/>
      <c r="G25" s="1193"/>
      <c r="H25" s="1193"/>
      <c r="I25" s="1193"/>
      <c r="J25" s="915"/>
    </row>
    <row r="26" spans="1:10" ht="45">
      <c r="A26" s="1026" t="s">
        <v>983</v>
      </c>
      <c r="B26" s="913" t="str">
        <f>J22</f>
        <v>Prosinac 2025.</v>
      </c>
      <c r="C26" s="913" t="s">
        <v>218</v>
      </c>
      <c r="D26" s="913" t="s">
        <v>59</v>
      </c>
      <c r="E26" s="913" t="s">
        <v>50</v>
      </c>
      <c r="F26" s="913" t="s">
        <v>1202</v>
      </c>
      <c r="G26" s="913" t="s">
        <v>1203</v>
      </c>
      <c r="H26" s="913" t="s">
        <v>1204</v>
      </c>
      <c r="I26" s="913" t="s">
        <v>1208</v>
      </c>
      <c r="J26" s="913" t="s">
        <v>911</v>
      </c>
    </row>
    <row r="27" spans="1:10" ht="56.25">
      <c r="A27" s="913"/>
      <c r="B27" s="916" t="str">
        <f>J23</f>
        <v>December 2025</v>
      </c>
      <c r="C27" s="916" t="s">
        <v>219</v>
      </c>
      <c r="D27" s="916" t="s">
        <v>51</v>
      </c>
      <c r="E27" s="916" t="s">
        <v>52</v>
      </c>
      <c r="F27" s="916" t="s">
        <v>1205</v>
      </c>
      <c r="G27" s="916" t="s">
        <v>1206</v>
      </c>
      <c r="H27" s="916" t="s">
        <v>1207</v>
      </c>
      <c r="I27" s="917" t="s">
        <v>1209</v>
      </c>
      <c r="J27" s="913" t="s">
        <v>912</v>
      </c>
    </row>
    <row r="28" spans="1:10">
      <c r="A28" s="918" t="s">
        <v>33</v>
      </c>
      <c r="B28" s="659">
        <v>38.0032</v>
      </c>
      <c r="C28" s="919">
        <v>-1.9434202094691377E-3</v>
      </c>
      <c r="D28" s="919">
        <v>2.341263215722611E-2</v>
      </c>
      <c r="E28" s="919">
        <v>2.341263215722611E-2</v>
      </c>
      <c r="F28" s="919">
        <v>3.8415615269737025E-2</v>
      </c>
      <c r="G28" s="919">
        <v>1.0262546803523342E-2</v>
      </c>
      <c r="H28" s="919">
        <v>2.2266487949148983E-2</v>
      </c>
      <c r="I28" s="919">
        <v>4.8768097534518162E-2</v>
      </c>
      <c r="J28" s="1009">
        <v>37958</v>
      </c>
    </row>
    <row r="29" spans="1:10">
      <c r="A29" s="918" t="s">
        <v>34</v>
      </c>
      <c r="B29" s="658">
        <v>48.1128</v>
      </c>
      <c r="C29" s="919">
        <v>2.2435116268897382E-3</v>
      </c>
      <c r="D29" s="919">
        <v>8.448872409246122E-2</v>
      </c>
      <c r="E29" s="919">
        <v>8.448872409246122E-2</v>
      </c>
      <c r="F29" s="919">
        <v>9.9495578330440537E-2</v>
      </c>
      <c r="G29" s="919">
        <v>5.9106085764842886E-2</v>
      </c>
      <c r="H29" s="919">
        <v>3.7065818628311042E-2</v>
      </c>
      <c r="I29" s="919">
        <v>5.953129824998471E-2</v>
      </c>
      <c r="J29" s="1009">
        <v>37893</v>
      </c>
    </row>
    <row r="30" spans="1:10">
      <c r="A30" s="918" t="s">
        <v>198</v>
      </c>
      <c r="B30" s="658">
        <v>223.9958</v>
      </c>
      <c r="C30" s="919">
        <v>1.2673576183640956E-2</v>
      </c>
      <c r="D30" s="919">
        <v>0.10239741482959031</v>
      </c>
      <c r="E30" s="919">
        <v>0.10239741482959031</v>
      </c>
      <c r="F30" s="919">
        <v>0.11429247787279873</v>
      </c>
      <c r="G30" s="919">
        <v>5.9342069405178055E-2</v>
      </c>
      <c r="H30" s="919" t="s">
        <v>138</v>
      </c>
      <c r="I30" s="919">
        <v>6.6664511107404678E-2</v>
      </c>
      <c r="J30" s="1009">
        <v>43062</v>
      </c>
    </row>
    <row r="31" spans="1:10">
      <c r="A31" s="918" t="s">
        <v>199</v>
      </c>
      <c r="B31" s="658">
        <v>157.96019999999999</v>
      </c>
      <c r="C31" s="919">
        <v>1.6335896422803309E-4</v>
      </c>
      <c r="D31" s="919">
        <v>2.5342732512852351E-2</v>
      </c>
      <c r="E31" s="919">
        <v>2.5342732512852351E-2</v>
      </c>
      <c r="F31" s="919">
        <v>3.0087726018797278E-2</v>
      </c>
      <c r="G31" s="919">
        <v>1.110310955485061E-2</v>
      </c>
      <c r="H31" s="919" t="s">
        <v>138</v>
      </c>
      <c r="I31" s="919">
        <v>2.169803413543514E-2</v>
      </c>
      <c r="J31" s="1009">
        <v>43062</v>
      </c>
    </row>
    <row r="32" spans="1:10">
      <c r="A32" s="918" t="s">
        <v>46</v>
      </c>
      <c r="B32" s="658">
        <v>29.624500000000001</v>
      </c>
      <c r="C32" s="919">
        <v>6.9407857839653975E-3</v>
      </c>
      <c r="D32" s="919">
        <v>7.1871800159924115E-2</v>
      </c>
      <c r="E32" s="919">
        <v>7.1871800159924115E-2</v>
      </c>
      <c r="F32" s="919">
        <v>8.3332939197041211E-2</v>
      </c>
      <c r="G32" s="919">
        <v>4.4842524201091249E-2</v>
      </c>
      <c r="H32" s="919">
        <v>4.0576220025380971E-2</v>
      </c>
      <c r="I32" s="919">
        <v>3.6848279030993636E-2</v>
      </c>
      <c r="J32" s="1009">
        <v>37923</v>
      </c>
    </row>
    <row r="33" spans="1:10">
      <c r="A33" s="918" t="s">
        <v>36</v>
      </c>
      <c r="B33" s="658">
        <v>45.268599999999999</v>
      </c>
      <c r="C33" s="919">
        <v>7.6819482008303464E-3</v>
      </c>
      <c r="D33" s="920">
        <v>0.11122948445408887</v>
      </c>
      <c r="E33" s="919">
        <v>0.11122948445408887</v>
      </c>
      <c r="F33" s="919">
        <v>0.11644711770887817</v>
      </c>
      <c r="G33" s="919">
        <v>8.2154087935410791E-2</v>
      </c>
      <c r="H33" s="919">
        <v>6.2821997211339964E-2</v>
      </c>
      <c r="I33" s="919">
        <v>6.0720592275251617E-2</v>
      </c>
      <c r="J33" s="1009">
        <v>38425</v>
      </c>
    </row>
    <row r="34" spans="1:10">
      <c r="A34" s="918" t="s">
        <v>37</v>
      </c>
      <c r="B34" s="658">
        <v>30.9557</v>
      </c>
      <c r="C34" s="919">
        <v>-2.1950889317233768E-3</v>
      </c>
      <c r="D34" s="920">
        <v>1.5806917372186202E-2</v>
      </c>
      <c r="E34" s="919">
        <v>1.5806917372186202E-2</v>
      </c>
      <c r="F34" s="919">
        <v>3.2074947528315523E-2</v>
      </c>
      <c r="G34" s="919">
        <v>5.0665736700923336E-3</v>
      </c>
      <c r="H34" s="919">
        <v>2.4978581134739386E-2</v>
      </c>
      <c r="I34" s="919">
        <v>4.152768222512826E-2</v>
      </c>
      <c r="J34" s="1009">
        <v>38425</v>
      </c>
    </row>
    <row r="35" spans="1:10">
      <c r="A35" s="918" t="s">
        <v>38</v>
      </c>
      <c r="B35" s="658">
        <v>41.530099999999997</v>
      </c>
      <c r="C35" s="919">
        <v>4.7078177353605533E-3</v>
      </c>
      <c r="D35" s="919">
        <v>6.0036244831282781E-2</v>
      </c>
      <c r="E35" s="919">
        <v>6.0036244831282781E-2</v>
      </c>
      <c r="F35" s="919">
        <v>5.9670022643941723E-2</v>
      </c>
      <c r="G35" s="919">
        <v>4.0964644786440019E-2</v>
      </c>
      <c r="H35" s="919">
        <v>3.9457241244150287E-2</v>
      </c>
      <c r="I35" s="919">
        <v>4.9915498707004735E-2</v>
      </c>
      <c r="J35" s="1009">
        <v>37474</v>
      </c>
    </row>
    <row r="36" spans="1:10">
      <c r="A36" s="921" t="s">
        <v>515</v>
      </c>
      <c r="B36" s="690"/>
      <c r="C36" s="922"/>
      <c r="D36" s="922"/>
      <c r="E36" s="922"/>
      <c r="F36" s="922"/>
      <c r="G36" s="923"/>
      <c r="H36" s="923"/>
      <c r="I36" s="909"/>
      <c r="J36" s="909"/>
    </row>
    <row r="37" spans="1:10">
      <c r="A37" s="924" t="s">
        <v>112</v>
      </c>
      <c r="B37" s="909"/>
      <c r="C37" s="909"/>
      <c r="D37" s="909"/>
      <c r="E37" s="909"/>
      <c r="F37" s="909"/>
      <c r="G37" s="925"/>
      <c r="H37" s="925"/>
      <c r="I37" s="909"/>
      <c r="J37" s="909"/>
    </row>
    <row r="38" spans="1:10">
      <c r="A38" s="926" t="s">
        <v>200</v>
      </c>
      <c r="B38" s="923"/>
      <c r="C38" s="923"/>
      <c r="D38" s="923"/>
      <c r="E38" s="923"/>
      <c r="F38" s="923"/>
      <c r="G38" s="923"/>
      <c r="H38" s="923"/>
      <c r="I38" s="923"/>
      <c r="J38" s="909"/>
    </row>
    <row r="39" spans="1:10">
      <c r="A39" s="924" t="s">
        <v>201</v>
      </c>
      <c r="B39" s="925"/>
      <c r="C39" s="925"/>
      <c r="D39" s="925"/>
      <c r="E39" s="925"/>
      <c r="F39" s="925"/>
      <c r="G39" s="925"/>
      <c r="H39" s="925"/>
      <c r="I39" s="925"/>
      <c r="J39" s="909"/>
    </row>
    <row r="40" spans="1:10">
      <c r="A40" s="926" t="s">
        <v>875</v>
      </c>
      <c r="B40" s="923"/>
      <c r="C40" s="923"/>
      <c r="D40" s="923"/>
      <c r="E40" s="923"/>
      <c r="F40" s="923"/>
      <c r="G40" s="909"/>
      <c r="H40" s="909"/>
      <c r="I40" s="923"/>
      <c r="J40" s="909"/>
    </row>
    <row r="41" spans="1:10">
      <c r="B41" s="244"/>
      <c r="C41" s="244"/>
      <c r="D41" s="244"/>
      <c r="E41" s="244"/>
      <c r="F41" s="244"/>
      <c r="G41" s="261"/>
      <c r="H41" s="261"/>
      <c r="I41" s="244"/>
    </row>
    <row r="42" spans="1:10">
      <c r="A42" s="243"/>
      <c r="B42" s="243"/>
      <c r="C42" s="243"/>
      <c r="D42" s="243"/>
      <c r="E42" s="243"/>
      <c r="F42" s="243"/>
      <c r="I42" s="243"/>
    </row>
    <row r="43" spans="1:10">
      <c r="A43" s="570"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Prosinac 2025.</v>
      </c>
    </row>
    <row r="2" spans="1:20" ht="12.75" customHeight="1">
      <c r="A2" s="512" t="s">
        <v>867</v>
      </c>
      <c r="S2" s="489" t="str">
        <f>Naslovnica!A24</f>
        <v>December 2025</v>
      </c>
    </row>
    <row r="3" spans="1:20" ht="12.75" customHeight="1"/>
    <row r="4" spans="1:20" ht="12.75" customHeight="1">
      <c r="P4" s="68"/>
      <c r="Q4" s="68"/>
      <c r="R4" s="68"/>
      <c r="S4" s="13" t="s">
        <v>1248</v>
      </c>
    </row>
    <row r="5" spans="1:20" ht="33" customHeight="1">
      <c r="A5" s="1201" t="s">
        <v>514</v>
      </c>
      <c r="B5" s="1169" t="s">
        <v>53</v>
      </c>
      <c r="C5" s="1169"/>
      <c r="D5" s="1169" t="s">
        <v>54</v>
      </c>
      <c r="E5" s="1202"/>
      <c r="F5" s="1203" t="s">
        <v>198</v>
      </c>
      <c r="G5" s="1204"/>
      <c r="H5" s="1203" t="s">
        <v>199</v>
      </c>
      <c r="I5" s="1204"/>
      <c r="J5" s="1169" t="s">
        <v>55</v>
      </c>
      <c r="K5" s="1169"/>
      <c r="L5" s="1169" t="s">
        <v>56</v>
      </c>
      <c r="M5" s="1169"/>
      <c r="N5" s="1169" t="s">
        <v>57</v>
      </c>
      <c r="O5" s="1169"/>
      <c r="P5" s="1169" t="s">
        <v>58</v>
      </c>
      <c r="Q5" s="1169"/>
      <c r="R5" s="1169" t="s">
        <v>399</v>
      </c>
      <c r="S5" s="1169"/>
    </row>
    <row r="6" spans="1:20">
      <c r="A6" s="1201"/>
      <c r="B6" s="660" t="s">
        <v>31</v>
      </c>
      <c r="C6" s="660" t="s">
        <v>32</v>
      </c>
      <c r="D6" s="660" t="s">
        <v>31</v>
      </c>
      <c r="E6" s="660" t="s">
        <v>32</v>
      </c>
      <c r="F6" s="660" t="s">
        <v>31</v>
      </c>
      <c r="G6" s="660" t="s">
        <v>32</v>
      </c>
      <c r="H6" s="660" t="s">
        <v>31</v>
      </c>
      <c r="I6" s="660" t="s">
        <v>32</v>
      </c>
      <c r="J6" s="660" t="s">
        <v>31</v>
      </c>
      <c r="K6" s="660" t="s">
        <v>32</v>
      </c>
      <c r="L6" s="660" t="s">
        <v>32</v>
      </c>
      <c r="M6" s="660" t="s">
        <v>32</v>
      </c>
      <c r="N6" s="660" t="s">
        <v>31</v>
      </c>
      <c r="O6" s="660" t="s">
        <v>32</v>
      </c>
      <c r="P6" s="660" t="s">
        <v>31</v>
      </c>
      <c r="Q6" s="660" t="s">
        <v>32</v>
      </c>
      <c r="R6" s="660" t="s">
        <v>31</v>
      </c>
      <c r="S6" s="660" t="s">
        <v>32</v>
      </c>
    </row>
    <row r="7" spans="1:20">
      <c r="A7" s="1201"/>
      <c r="B7" s="661" t="s">
        <v>29</v>
      </c>
      <c r="C7" s="661" t="s">
        <v>30</v>
      </c>
      <c r="D7" s="661" t="s">
        <v>29</v>
      </c>
      <c r="E7" s="661" t="s">
        <v>30</v>
      </c>
      <c r="F7" s="661" t="s">
        <v>29</v>
      </c>
      <c r="G7" s="661" t="s">
        <v>30</v>
      </c>
      <c r="H7" s="661" t="s">
        <v>29</v>
      </c>
      <c r="I7" s="661" t="s">
        <v>30</v>
      </c>
      <c r="J7" s="661" t="s">
        <v>29</v>
      </c>
      <c r="K7" s="661" t="s">
        <v>30</v>
      </c>
      <c r="L7" s="661" t="s">
        <v>30</v>
      </c>
      <c r="M7" s="661" t="s">
        <v>30</v>
      </c>
      <c r="N7" s="661" t="s">
        <v>29</v>
      </c>
      <c r="O7" s="661" t="s">
        <v>30</v>
      </c>
      <c r="P7" s="661" t="s">
        <v>29</v>
      </c>
      <c r="Q7" s="661" t="s">
        <v>30</v>
      </c>
      <c r="R7" s="661" t="s">
        <v>29</v>
      </c>
      <c r="S7" s="661" t="s">
        <v>30</v>
      </c>
    </row>
    <row r="8" spans="1:20" ht="18">
      <c r="A8" s="337" t="s">
        <v>400</v>
      </c>
      <c r="B8" s="355">
        <v>2472.9251300000001</v>
      </c>
      <c r="C8" s="356">
        <v>1.4090971404383775E-2</v>
      </c>
      <c r="D8" s="355">
        <v>5498.4134000000004</v>
      </c>
      <c r="E8" s="356">
        <v>1.1739963833728459E-2</v>
      </c>
      <c r="F8" s="355">
        <v>1172.2085999999999</v>
      </c>
      <c r="G8" s="356">
        <v>6.0158216601413808E-2</v>
      </c>
      <c r="H8" s="355">
        <v>277.90522000000004</v>
      </c>
      <c r="I8" s="356">
        <v>3.449838467296272E-2</v>
      </c>
      <c r="J8" s="355">
        <v>3357.9448600000001</v>
      </c>
      <c r="K8" s="356">
        <v>3.4525160026104403E-2</v>
      </c>
      <c r="L8" s="355">
        <v>8323.3713699999989</v>
      </c>
      <c r="M8" s="356">
        <v>7.1128485696581839E-2</v>
      </c>
      <c r="N8" s="355">
        <v>5024.5169299999998</v>
      </c>
      <c r="O8" s="356">
        <v>5.5333117612761031E-2</v>
      </c>
      <c r="P8" s="355">
        <v>6028.7919999999995</v>
      </c>
      <c r="Q8" s="356">
        <v>1.4972275097004738E-2</v>
      </c>
      <c r="R8" s="355">
        <v>32156.077510000003</v>
      </c>
      <c r="S8" s="356">
        <v>2.3316094883873678E-2</v>
      </c>
      <c r="T8" s="51"/>
    </row>
    <row r="9" spans="1:20" ht="18">
      <c r="A9" s="337" t="s">
        <v>401</v>
      </c>
      <c r="B9" s="355">
        <v>3.8000005483627318E-4</v>
      </c>
      <c r="C9" s="356">
        <v>2.1652778086177611E-9</v>
      </c>
      <c r="D9" s="355">
        <v>1464.1361000000882</v>
      </c>
      <c r="E9" s="356">
        <v>3.1261572404972801E-3</v>
      </c>
      <c r="F9" s="355">
        <v>3.1E-4</v>
      </c>
      <c r="G9" s="356">
        <v>1.5909324625700821E-8</v>
      </c>
      <c r="H9" s="355">
        <v>0</v>
      </c>
      <c r="I9" s="356">
        <v>0</v>
      </c>
      <c r="J9" s="355">
        <v>1.9880100000000001</v>
      </c>
      <c r="K9" s="356">
        <v>2.0439991198514148E-5</v>
      </c>
      <c r="L9" s="355">
        <v>123.51570999999225</v>
      </c>
      <c r="M9" s="356">
        <v>1.0555200556956045E-3</v>
      </c>
      <c r="N9" s="355">
        <v>0</v>
      </c>
      <c r="O9" s="356">
        <v>0</v>
      </c>
      <c r="P9" s="355">
        <v>276.38251000002623</v>
      </c>
      <c r="Q9" s="356">
        <v>6.8638542708407521E-4</v>
      </c>
      <c r="R9" s="355">
        <v>1866.0230200001613</v>
      </c>
      <c r="S9" s="356">
        <v>1.3530372221638629E-3</v>
      </c>
      <c r="T9" s="51"/>
    </row>
    <row r="10" spans="1:20" ht="18">
      <c r="A10" s="337" t="s">
        <v>402</v>
      </c>
      <c r="B10" s="355">
        <v>173553.42483999996</v>
      </c>
      <c r="C10" s="356">
        <v>0.98892453996506891</v>
      </c>
      <c r="D10" s="355">
        <v>462495.82322999998</v>
      </c>
      <c r="E10" s="356">
        <v>0.98750018286560071</v>
      </c>
      <c r="F10" s="355">
        <v>18349.279039999998</v>
      </c>
      <c r="G10" s="356">
        <v>0.94169237708041242</v>
      </c>
      <c r="H10" s="355">
        <v>7785.932749999999</v>
      </c>
      <c r="I10" s="356">
        <v>0.96652413742828736</v>
      </c>
      <c r="J10" s="355">
        <v>94102.852209999997</v>
      </c>
      <c r="K10" s="356">
        <v>0.96753108431420232</v>
      </c>
      <c r="L10" s="355">
        <v>108139.83567</v>
      </c>
      <c r="M10" s="356">
        <v>0.92412346064576789</v>
      </c>
      <c r="N10" s="355">
        <v>85927.826629999996</v>
      </c>
      <c r="O10" s="356">
        <v>0.94629087798231959</v>
      </c>
      <c r="P10" s="355">
        <v>394771.54531999992</v>
      </c>
      <c r="Q10" s="356">
        <v>0.98040008296864656</v>
      </c>
      <c r="R10" s="355">
        <v>1345126.51969</v>
      </c>
      <c r="S10" s="356">
        <v>0.97533965559553759</v>
      </c>
      <c r="T10" s="51"/>
    </row>
    <row r="11" spans="1:20" ht="18.75">
      <c r="A11" s="337" t="s">
        <v>403</v>
      </c>
      <c r="B11" s="357">
        <v>148460.92298</v>
      </c>
      <c r="C11" s="358">
        <v>0.84594498838693188</v>
      </c>
      <c r="D11" s="357">
        <v>340476.20989999996</v>
      </c>
      <c r="E11" s="358">
        <v>0.72696941820906713</v>
      </c>
      <c r="F11" s="357">
        <v>3802.9825299999993</v>
      </c>
      <c r="G11" s="358">
        <v>0.19517059230851289</v>
      </c>
      <c r="H11" s="357">
        <v>3400.5007199999995</v>
      </c>
      <c r="I11" s="358">
        <v>0.42212874561782848</v>
      </c>
      <c r="J11" s="357">
        <v>25436.241050000001</v>
      </c>
      <c r="K11" s="358">
        <v>0.26152612068615561</v>
      </c>
      <c r="L11" s="357">
        <v>51513.199410000001</v>
      </c>
      <c r="M11" s="358">
        <v>0.44021295032271923</v>
      </c>
      <c r="N11" s="357">
        <v>58009.411369999987</v>
      </c>
      <c r="O11" s="358">
        <v>0.63883585759621397</v>
      </c>
      <c r="P11" s="357">
        <v>208472.18742999999</v>
      </c>
      <c r="Q11" s="358">
        <v>0.517732729919409</v>
      </c>
      <c r="R11" s="357">
        <v>839571.65538999997</v>
      </c>
      <c r="S11" s="358">
        <v>0.60876617718054915</v>
      </c>
    </row>
    <row r="12" spans="1:20" ht="19.5">
      <c r="A12" s="344" t="s">
        <v>404</v>
      </c>
      <c r="B12" s="357">
        <v>12397.77966</v>
      </c>
      <c r="C12" s="358">
        <v>7.0643771842340733E-2</v>
      </c>
      <c r="D12" s="357">
        <v>112181.89302999999</v>
      </c>
      <c r="E12" s="358">
        <v>0.23952570881108984</v>
      </c>
      <c r="F12" s="357">
        <v>2624.21515</v>
      </c>
      <c r="G12" s="358">
        <v>0.13467577648074894</v>
      </c>
      <c r="H12" s="357">
        <v>10.98044</v>
      </c>
      <c r="I12" s="358">
        <v>1.3630814239415391E-3</v>
      </c>
      <c r="J12" s="357">
        <v>11107.414360000001</v>
      </c>
      <c r="K12" s="358">
        <v>0.1142023690809652</v>
      </c>
      <c r="L12" s="357">
        <v>24957.490720000002</v>
      </c>
      <c r="M12" s="358">
        <v>0.2132775822184772</v>
      </c>
      <c r="N12" s="357">
        <v>0</v>
      </c>
      <c r="O12" s="358">
        <v>0</v>
      </c>
      <c r="P12" s="357">
        <v>94632.917260000002</v>
      </c>
      <c r="Q12" s="358">
        <v>0.23501724233458512</v>
      </c>
      <c r="R12" s="357">
        <v>257912.69062000001</v>
      </c>
      <c r="S12" s="358">
        <v>0.18701027090076436</v>
      </c>
    </row>
    <row r="13" spans="1:20" ht="19.5">
      <c r="A13" s="344" t="s">
        <v>405</v>
      </c>
      <c r="B13" s="357">
        <v>116763.15321999999</v>
      </c>
      <c r="C13" s="358">
        <v>0.6653279685457768</v>
      </c>
      <c r="D13" s="357">
        <v>208970.82373000003</v>
      </c>
      <c r="E13" s="358">
        <v>0.44618506002015873</v>
      </c>
      <c r="F13" s="357">
        <v>427.53143999999998</v>
      </c>
      <c r="G13" s="358">
        <v>2.1941085376301073E-2</v>
      </c>
      <c r="H13" s="357">
        <v>2615.09609</v>
      </c>
      <c r="I13" s="358">
        <v>0.32463078912148802</v>
      </c>
      <c r="J13" s="357">
        <v>11100.735210000001</v>
      </c>
      <c r="K13" s="358">
        <v>0.11413369650526713</v>
      </c>
      <c r="L13" s="357">
        <v>14389.175469999996</v>
      </c>
      <c r="M13" s="358">
        <v>0.1229646276858966</v>
      </c>
      <c r="N13" s="357">
        <v>43885.323639999995</v>
      </c>
      <c r="O13" s="358">
        <v>0.48329258479505249</v>
      </c>
      <c r="P13" s="357">
        <v>95867.724130000002</v>
      </c>
      <c r="Q13" s="358">
        <v>0.23808383812181932</v>
      </c>
      <c r="R13" s="357">
        <v>494019.56293000007</v>
      </c>
      <c r="S13" s="358">
        <v>0.35820933073020461</v>
      </c>
    </row>
    <row r="14" spans="1:20" ht="19.5">
      <c r="A14" s="344" t="s">
        <v>406</v>
      </c>
      <c r="B14" s="357">
        <v>0</v>
      </c>
      <c r="C14" s="358">
        <v>0</v>
      </c>
      <c r="D14" s="357">
        <v>0</v>
      </c>
      <c r="E14" s="358">
        <v>0</v>
      </c>
      <c r="F14" s="357">
        <v>57.216879999999996</v>
      </c>
      <c r="G14" s="358">
        <v>2.9363932838379634E-3</v>
      </c>
      <c r="H14" s="357">
        <v>78.083089999999999</v>
      </c>
      <c r="I14" s="358">
        <v>9.6930186315808253E-3</v>
      </c>
      <c r="J14" s="357">
        <v>0</v>
      </c>
      <c r="K14" s="358">
        <v>0</v>
      </c>
      <c r="L14" s="357">
        <v>0</v>
      </c>
      <c r="M14" s="358">
        <v>0</v>
      </c>
      <c r="N14" s="357">
        <v>0</v>
      </c>
      <c r="O14" s="358">
        <v>0</v>
      </c>
      <c r="P14" s="357">
        <v>0</v>
      </c>
      <c r="Q14" s="358">
        <v>0</v>
      </c>
      <c r="R14" s="357">
        <v>135.29997</v>
      </c>
      <c r="S14" s="358">
        <v>9.8104843083681882E-5</v>
      </c>
    </row>
    <row r="15" spans="1:20" ht="19.5">
      <c r="A15" s="344" t="s">
        <v>407</v>
      </c>
      <c r="B15" s="357">
        <v>2473.6281500000005</v>
      </c>
      <c r="C15" s="358">
        <v>1.4094977281713638E-2</v>
      </c>
      <c r="D15" s="357">
        <v>2386.5962100000002</v>
      </c>
      <c r="E15" s="358">
        <v>5.0957523839719673E-3</v>
      </c>
      <c r="F15" s="357">
        <v>413.15100999999999</v>
      </c>
      <c r="G15" s="358">
        <v>2.120307592750376E-2</v>
      </c>
      <c r="H15" s="357">
        <v>616.20226000000002</v>
      </c>
      <c r="I15" s="358">
        <v>7.6493642695264916E-2</v>
      </c>
      <c r="J15" s="357">
        <v>2289.5550600000001</v>
      </c>
      <c r="K15" s="358">
        <v>2.3540367138451784E-2</v>
      </c>
      <c r="L15" s="357">
        <v>1999.9361699999999</v>
      </c>
      <c r="M15" s="358">
        <v>1.7090722609667923E-2</v>
      </c>
      <c r="N15" s="357">
        <v>4876.643</v>
      </c>
      <c r="O15" s="358">
        <v>5.3704637566908901E-2</v>
      </c>
      <c r="P15" s="357">
        <v>3967.7568200000005</v>
      </c>
      <c r="Q15" s="358">
        <v>9.8537728000993776E-3</v>
      </c>
      <c r="R15" s="357">
        <v>19023.468679999998</v>
      </c>
      <c r="S15" s="358">
        <v>1.379375331538312E-2</v>
      </c>
    </row>
    <row r="16" spans="1:20" ht="19.5" customHeight="1">
      <c r="A16" s="345" t="s">
        <v>408</v>
      </c>
      <c r="B16" s="357">
        <v>0</v>
      </c>
      <c r="C16" s="358">
        <v>0</v>
      </c>
      <c r="D16" s="357">
        <v>0</v>
      </c>
      <c r="E16" s="358">
        <v>0</v>
      </c>
      <c r="F16" s="357">
        <v>0</v>
      </c>
      <c r="G16" s="358">
        <v>0</v>
      </c>
      <c r="H16" s="357">
        <v>0</v>
      </c>
      <c r="I16" s="358">
        <v>0</v>
      </c>
      <c r="J16" s="357">
        <v>0</v>
      </c>
      <c r="K16" s="358">
        <v>0</v>
      </c>
      <c r="L16" s="357">
        <v>1464.1946</v>
      </c>
      <c r="M16" s="358">
        <v>1.2512471213105607E-2</v>
      </c>
      <c r="N16" s="357">
        <v>0</v>
      </c>
      <c r="O16" s="358">
        <v>0</v>
      </c>
      <c r="P16" s="357">
        <v>0</v>
      </c>
      <c r="Q16" s="358">
        <v>0</v>
      </c>
      <c r="R16" s="357">
        <v>1464.1946</v>
      </c>
      <c r="S16" s="358">
        <v>1.0616748952492329E-3</v>
      </c>
    </row>
    <row r="17" spans="1:19" ht="18.75" customHeight="1">
      <c r="A17" s="345" t="s">
        <v>409</v>
      </c>
      <c r="B17" s="357">
        <v>1008.7072099999999</v>
      </c>
      <c r="C17" s="358">
        <v>5.7477132158488507E-3</v>
      </c>
      <c r="D17" s="357">
        <v>1936.03098</v>
      </c>
      <c r="E17" s="358">
        <v>4.1337258646608607E-3</v>
      </c>
      <c r="F17" s="357">
        <v>280.86804999999998</v>
      </c>
      <c r="G17" s="358">
        <v>1.441426124012119E-2</v>
      </c>
      <c r="H17" s="357">
        <v>80.138840000000002</v>
      </c>
      <c r="I17" s="358">
        <v>9.9482137455532919E-3</v>
      </c>
      <c r="J17" s="357">
        <v>938.53642000000002</v>
      </c>
      <c r="K17" s="358">
        <v>9.6496879614715089E-3</v>
      </c>
      <c r="L17" s="357">
        <v>558.19756999999993</v>
      </c>
      <c r="M17" s="358">
        <v>4.7701521545363583E-3</v>
      </c>
      <c r="N17" s="357">
        <v>0</v>
      </c>
      <c r="O17" s="358">
        <v>0</v>
      </c>
      <c r="P17" s="357">
        <v>0</v>
      </c>
      <c r="Q17" s="358">
        <v>0</v>
      </c>
      <c r="R17" s="357">
        <v>4802.4790699999994</v>
      </c>
      <c r="S17" s="358">
        <v>3.4822362161278857E-3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15817.65474</v>
      </c>
      <c r="C19" s="358">
        <v>9.0130557501251748E-2</v>
      </c>
      <c r="D19" s="357">
        <v>15000.865949999999</v>
      </c>
      <c r="E19" s="358">
        <v>3.2029171129185859E-2</v>
      </c>
      <c r="F19" s="357">
        <v>0</v>
      </c>
      <c r="G19" s="358">
        <v>0</v>
      </c>
      <c r="H19" s="357">
        <v>0</v>
      </c>
      <c r="I19" s="358">
        <v>0</v>
      </c>
      <c r="J19" s="357">
        <v>0</v>
      </c>
      <c r="K19" s="358">
        <v>0</v>
      </c>
      <c r="L19" s="357">
        <v>8144.2048800000011</v>
      </c>
      <c r="M19" s="358">
        <v>6.9597394441035507E-2</v>
      </c>
      <c r="N19" s="357">
        <v>9247.4447300000011</v>
      </c>
      <c r="O19" s="358">
        <v>0.1018386352342527</v>
      </c>
      <c r="P19" s="357">
        <v>14003.789219999999</v>
      </c>
      <c r="Q19" s="358">
        <v>3.4777876662905174E-2</v>
      </c>
      <c r="R19" s="357">
        <v>62213.959519999997</v>
      </c>
      <c r="S19" s="358">
        <v>4.5110806279736321E-2</v>
      </c>
    </row>
    <row r="20" spans="1:19" ht="19.5">
      <c r="A20" s="344" t="s">
        <v>412</v>
      </c>
      <c r="B20" s="357">
        <v>25092.50186</v>
      </c>
      <c r="C20" s="358">
        <v>0.14297955157813722</v>
      </c>
      <c r="D20" s="357">
        <v>122019.61332999998</v>
      </c>
      <c r="E20" s="358">
        <v>0.26053076465653358</v>
      </c>
      <c r="F20" s="357">
        <v>14546.29651</v>
      </c>
      <c r="G20" s="358">
        <v>0.74652178477189968</v>
      </c>
      <c r="H20" s="357">
        <v>4385.432029999999</v>
      </c>
      <c r="I20" s="358">
        <v>0.54439539181045871</v>
      </c>
      <c r="J20" s="357">
        <v>68666.61116</v>
      </c>
      <c r="K20" s="358">
        <v>0.70600496362804677</v>
      </c>
      <c r="L20" s="357">
        <v>56626.636259999999</v>
      </c>
      <c r="M20" s="358">
        <v>0.48391051032304866</v>
      </c>
      <c r="N20" s="357">
        <v>27918.415260000002</v>
      </c>
      <c r="O20" s="358">
        <v>0.30745502038610556</v>
      </c>
      <c r="P20" s="357">
        <v>186299.35788999998</v>
      </c>
      <c r="Q20" s="358">
        <v>0.46266735304923778</v>
      </c>
      <c r="R20" s="357">
        <v>505554.86429999996</v>
      </c>
      <c r="S20" s="358">
        <v>0.36657347841498844</v>
      </c>
    </row>
    <row r="21" spans="1:19" ht="19.5">
      <c r="A21" s="344" t="s">
        <v>413</v>
      </c>
      <c r="B21" s="357">
        <v>1246.3734999999999</v>
      </c>
      <c r="C21" s="358">
        <v>7.1019591877744068E-3</v>
      </c>
      <c r="D21" s="357">
        <v>50813.770319999996</v>
      </c>
      <c r="E21" s="358">
        <v>0.10849526625484079</v>
      </c>
      <c r="F21" s="357">
        <v>6360.6637099999998</v>
      </c>
      <c r="G21" s="358">
        <v>0.32643181870098237</v>
      </c>
      <c r="H21" s="357">
        <v>127.19263000000001</v>
      </c>
      <c r="I21" s="358">
        <v>1.5789340974976356E-2</v>
      </c>
      <c r="J21" s="357">
        <v>16174.51468</v>
      </c>
      <c r="K21" s="358">
        <v>0.16630043998744365</v>
      </c>
      <c r="L21" s="357">
        <v>18412.349449999998</v>
      </c>
      <c r="M21" s="358">
        <v>0.15734520019317502</v>
      </c>
      <c r="N21" s="357">
        <v>0</v>
      </c>
      <c r="O21" s="358">
        <v>0</v>
      </c>
      <c r="P21" s="357">
        <v>32081.901319999997</v>
      </c>
      <c r="Q21" s="358">
        <v>7.967417887331317E-2</v>
      </c>
      <c r="R21" s="357">
        <v>125216.76560999997</v>
      </c>
      <c r="S21" s="358">
        <v>9.0793598414066326E-2</v>
      </c>
    </row>
    <row r="22" spans="1:19" ht="19.5">
      <c r="A22" s="344" t="s">
        <v>414</v>
      </c>
      <c r="B22" s="357">
        <v>16978.918530000003</v>
      </c>
      <c r="C22" s="358">
        <v>9.6747553163322758E-2</v>
      </c>
      <c r="D22" s="357">
        <v>24889.813319999997</v>
      </c>
      <c r="E22" s="358">
        <v>5.3143604699685328E-2</v>
      </c>
      <c r="F22" s="357">
        <v>2741.3200500000003</v>
      </c>
      <c r="G22" s="358">
        <v>0.14068564702707229</v>
      </c>
      <c r="H22" s="357">
        <v>1031.3611599999999</v>
      </c>
      <c r="I22" s="358">
        <v>0.12803031923773525</v>
      </c>
      <c r="J22" s="357">
        <v>17276.539659999999</v>
      </c>
      <c r="K22" s="358">
        <v>0.17763105748521413</v>
      </c>
      <c r="L22" s="357">
        <v>22464.850599999994</v>
      </c>
      <c r="M22" s="358">
        <v>0.19197639196266544</v>
      </c>
      <c r="N22" s="357">
        <v>21894.297330000001</v>
      </c>
      <c r="O22" s="358">
        <v>0.24111367243609821</v>
      </c>
      <c r="P22" s="357">
        <v>93503.264789999987</v>
      </c>
      <c r="Q22" s="358">
        <v>0.23221179349096085</v>
      </c>
      <c r="R22" s="357">
        <v>200780.36543999997</v>
      </c>
      <c r="S22" s="358">
        <v>0.1455841139194303</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1562.4850800000002</v>
      </c>
      <c r="G24" s="358">
        <v>8.0187362453335867E-2</v>
      </c>
      <c r="H24" s="357">
        <v>569.97967000000006</v>
      </c>
      <c r="I24" s="358">
        <v>7.0755698332792563E-2</v>
      </c>
      <c r="J24" s="357">
        <v>8835.9460999999992</v>
      </c>
      <c r="K24" s="358">
        <v>9.0847963800255213E-2</v>
      </c>
      <c r="L24" s="357">
        <v>3042.1636799999997</v>
      </c>
      <c r="M24" s="358">
        <v>2.5997217495239644E-2</v>
      </c>
      <c r="N24" s="357">
        <v>4548.785859999999</v>
      </c>
      <c r="O24" s="358">
        <v>5.0094070035633112E-2</v>
      </c>
      <c r="P24" s="357">
        <v>0</v>
      </c>
      <c r="Q24" s="358">
        <v>0</v>
      </c>
      <c r="R24" s="357">
        <v>18559.360389999998</v>
      </c>
      <c r="S24" s="358">
        <v>1.3457232391067424E-2</v>
      </c>
    </row>
    <row r="25" spans="1:19" ht="19.5">
      <c r="A25" s="345" t="s">
        <v>408</v>
      </c>
      <c r="B25" s="357">
        <v>0</v>
      </c>
      <c r="C25" s="358">
        <v>0</v>
      </c>
      <c r="D25" s="357">
        <v>7604.4124999999995</v>
      </c>
      <c r="E25" s="358">
        <v>1.6236597947828477E-2</v>
      </c>
      <c r="F25" s="357">
        <v>489.40089</v>
      </c>
      <c r="G25" s="358">
        <v>2.5116250422957734E-2</v>
      </c>
      <c r="H25" s="357">
        <v>0</v>
      </c>
      <c r="I25" s="358">
        <v>0</v>
      </c>
      <c r="J25" s="357">
        <v>2239.7763199999999</v>
      </c>
      <c r="K25" s="358">
        <v>2.3028560353036655E-2</v>
      </c>
      <c r="L25" s="357">
        <v>2014.4403200000002</v>
      </c>
      <c r="M25" s="358">
        <v>1.7214669767610977E-2</v>
      </c>
      <c r="N25" s="357">
        <v>0</v>
      </c>
      <c r="O25" s="358">
        <v>0</v>
      </c>
      <c r="P25" s="357">
        <v>3317.4616800000003</v>
      </c>
      <c r="Q25" s="358">
        <v>8.2387896110417327E-3</v>
      </c>
      <c r="R25" s="357">
        <v>15665.49171</v>
      </c>
      <c r="S25" s="358">
        <v>1.1358913132340453E-2</v>
      </c>
    </row>
    <row r="26" spans="1:19" ht="19.5">
      <c r="A26" s="345" t="s">
        <v>416</v>
      </c>
      <c r="B26" s="357">
        <v>2508.2818299999999</v>
      </c>
      <c r="C26" s="358">
        <v>1.4292437369774071E-2</v>
      </c>
      <c r="D26" s="357">
        <v>24680.713190000002</v>
      </c>
      <c r="E26" s="358">
        <v>5.2697143550760467E-2</v>
      </c>
      <c r="F26" s="357">
        <v>2206.5322799999999</v>
      </c>
      <c r="G26" s="358">
        <v>0.11324012367615412</v>
      </c>
      <c r="H26" s="357">
        <v>506.39601999999996</v>
      </c>
      <c r="I26" s="358">
        <v>6.2862600043343264E-2</v>
      </c>
      <c r="J26" s="357">
        <v>9608.0869000000002</v>
      </c>
      <c r="K26" s="358">
        <v>9.878683289850608E-2</v>
      </c>
      <c r="L26" s="357">
        <v>10692.832209999999</v>
      </c>
      <c r="M26" s="358">
        <v>9.1377030904357517E-2</v>
      </c>
      <c r="N26" s="357">
        <v>1475.3320699999999</v>
      </c>
      <c r="O26" s="358">
        <v>1.6247277914374185E-2</v>
      </c>
      <c r="P26" s="357">
        <v>54410.560099999995</v>
      </c>
      <c r="Q26" s="358">
        <v>0.13512655172036284</v>
      </c>
      <c r="R26" s="357">
        <v>106088.7346</v>
      </c>
      <c r="S26" s="358">
        <v>7.6924027853660065E-2</v>
      </c>
    </row>
    <row r="27" spans="1:19" ht="19.5">
      <c r="A27" s="346" t="s">
        <v>410</v>
      </c>
      <c r="B27" s="357">
        <v>4358.9279999999999</v>
      </c>
      <c r="C27" s="358">
        <v>2.4837601857265995E-2</v>
      </c>
      <c r="D27" s="357">
        <v>14030.904</v>
      </c>
      <c r="E27" s="358">
        <v>2.9958152203418527E-2</v>
      </c>
      <c r="F27" s="357">
        <v>1185.8945000000001</v>
      </c>
      <c r="G27" s="358">
        <v>6.0860582491397301E-2</v>
      </c>
      <c r="H27" s="357">
        <v>2150.5025499999997</v>
      </c>
      <c r="I27" s="358">
        <v>0.26695743322161142</v>
      </c>
      <c r="J27" s="357">
        <v>14531.747499999999</v>
      </c>
      <c r="K27" s="358">
        <v>0.14941010910359098</v>
      </c>
      <c r="L27" s="357">
        <v>0</v>
      </c>
      <c r="M27" s="358">
        <v>0</v>
      </c>
      <c r="N27" s="357">
        <v>0</v>
      </c>
      <c r="O27" s="358">
        <v>0</v>
      </c>
      <c r="P27" s="357">
        <v>2986.17</v>
      </c>
      <c r="Q27" s="358">
        <v>7.4160393535591613E-3</v>
      </c>
      <c r="R27" s="357">
        <v>39244.146549999998</v>
      </c>
      <c r="S27" s="358">
        <v>2.8455592704423847E-2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6" customFormat="1" ht="19.5" customHeight="1">
      <c r="A29" s="344" t="s">
        <v>1605</v>
      </c>
      <c r="B29" s="357">
        <v>0</v>
      </c>
      <c r="C29" s="358">
        <v>0</v>
      </c>
      <c r="D29" s="357">
        <v>0</v>
      </c>
      <c r="E29" s="358">
        <v>0</v>
      </c>
      <c r="F29" s="357">
        <v>0</v>
      </c>
      <c r="G29" s="358">
        <v>0</v>
      </c>
      <c r="H29" s="357">
        <v>0</v>
      </c>
      <c r="I29" s="358">
        <v>0</v>
      </c>
      <c r="J29" s="357">
        <v>0</v>
      </c>
      <c r="K29" s="358">
        <v>0</v>
      </c>
      <c r="L29" s="357">
        <v>631.96</v>
      </c>
      <c r="M29" s="358">
        <v>5.4004988871248528E-3</v>
      </c>
      <c r="N29" s="357">
        <v>0</v>
      </c>
      <c r="O29" s="358">
        <v>0</v>
      </c>
      <c r="P29" s="357">
        <v>2371.3474500000002</v>
      </c>
      <c r="Q29" s="358">
        <v>5.8891509894487479E-3</v>
      </c>
      <c r="R29" s="357">
        <v>3003.3074500000002</v>
      </c>
      <c r="S29" s="358">
        <v>2.1776723683996587E-3</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2314.44229</v>
      </c>
      <c r="Q30" s="358">
        <v>5.7478291939781004E-3</v>
      </c>
      <c r="R30" s="357">
        <v>2314.44229</v>
      </c>
      <c r="S30" s="358">
        <v>1.6781821731866411E-3</v>
      </c>
    </row>
    <row r="31" spans="1:19" ht="18">
      <c r="A31" s="337" t="s">
        <v>418</v>
      </c>
      <c r="B31" s="355">
        <v>176026.35035000002</v>
      </c>
      <c r="C31" s="356">
        <v>1.0030155135347305</v>
      </c>
      <c r="D31" s="355">
        <v>469458.37273</v>
      </c>
      <c r="E31" s="356">
        <v>1.0023663039398263</v>
      </c>
      <c r="F31" s="355">
        <v>19521.487949999999</v>
      </c>
      <c r="G31" s="356">
        <v>1.001850609591151</v>
      </c>
      <c r="H31" s="355">
        <v>8063.8379699999987</v>
      </c>
      <c r="I31" s="356">
        <v>1.0010225221012501</v>
      </c>
      <c r="J31" s="355">
        <v>97462.785080000001</v>
      </c>
      <c r="K31" s="356">
        <v>1.0020766843315052</v>
      </c>
      <c r="L31" s="355">
        <v>117218.68275000001</v>
      </c>
      <c r="M31" s="356">
        <v>1.0017079652851704</v>
      </c>
      <c r="N31" s="355">
        <v>90952.343560000008</v>
      </c>
      <c r="O31" s="356">
        <v>1.0016239955950808</v>
      </c>
      <c r="P31" s="355">
        <v>405762.50956999999</v>
      </c>
      <c r="Q31" s="356">
        <v>1.0076957236761623</v>
      </c>
      <c r="R31" s="355">
        <v>1384466.36996</v>
      </c>
      <c r="S31" s="356">
        <v>1.0038646422431614</v>
      </c>
    </row>
    <row r="32" spans="1:19" ht="19.5">
      <c r="A32" s="344" t="s">
        <v>419</v>
      </c>
      <c r="B32" s="357">
        <v>529.21398999999997</v>
      </c>
      <c r="C32" s="358">
        <v>3.015513534730362E-3</v>
      </c>
      <c r="D32" s="357">
        <v>1108.2587200000003</v>
      </c>
      <c r="E32" s="358">
        <v>2.3663039398263861E-3</v>
      </c>
      <c r="F32" s="357">
        <v>36.059920000000005</v>
      </c>
      <c r="G32" s="358">
        <v>1.8506095911509728E-3</v>
      </c>
      <c r="H32" s="357">
        <v>8.2370300000000007</v>
      </c>
      <c r="I32" s="358">
        <v>1.0225221012499662E-3</v>
      </c>
      <c r="J32" s="357">
        <v>201.97998999999999</v>
      </c>
      <c r="K32" s="358">
        <v>2.0766843315053619E-3</v>
      </c>
      <c r="L32" s="357">
        <v>199.86408</v>
      </c>
      <c r="M32" s="358">
        <v>1.7079652851703154E-3</v>
      </c>
      <c r="N32" s="357">
        <v>147.46672000000001</v>
      </c>
      <c r="O32" s="358">
        <v>1.62399559508064E-3</v>
      </c>
      <c r="P32" s="357">
        <v>3098.7887299999998</v>
      </c>
      <c r="Q32" s="358">
        <v>7.6957236761623126E-3</v>
      </c>
      <c r="R32" s="357">
        <v>5329.8691799999997</v>
      </c>
      <c r="S32" s="358">
        <v>3.8646422431612673E-3</v>
      </c>
    </row>
    <row r="33" spans="1:19" ht="22.5" customHeight="1">
      <c r="A33" s="833" t="s">
        <v>420</v>
      </c>
      <c r="B33" s="834">
        <v>175497.13636</v>
      </c>
      <c r="C33" s="835">
        <v>1</v>
      </c>
      <c r="D33" s="834">
        <v>468350.11401000002</v>
      </c>
      <c r="E33" s="835">
        <v>1</v>
      </c>
      <c r="F33" s="834">
        <v>19485.428029999999</v>
      </c>
      <c r="G33" s="835">
        <v>1</v>
      </c>
      <c r="H33" s="834">
        <v>8055.6009399999984</v>
      </c>
      <c r="I33" s="835">
        <v>1</v>
      </c>
      <c r="J33" s="834">
        <v>97260.805090000009</v>
      </c>
      <c r="K33" s="835">
        <v>1</v>
      </c>
      <c r="L33" s="834">
        <v>117018.81867000001</v>
      </c>
      <c r="M33" s="835">
        <v>1</v>
      </c>
      <c r="N33" s="834">
        <v>90804.876839999997</v>
      </c>
      <c r="O33" s="835">
        <v>1</v>
      </c>
      <c r="P33" s="834">
        <v>402663.72083999997</v>
      </c>
      <c r="Q33" s="835">
        <v>1</v>
      </c>
      <c r="R33" s="834">
        <v>1379136.5007799999</v>
      </c>
      <c r="S33" s="835">
        <v>1</v>
      </c>
    </row>
    <row r="34" spans="1:19" ht="19.5">
      <c r="A34" s="346" t="s">
        <v>421</v>
      </c>
      <c r="B34" s="357">
        <v>0</v>
      </c>
      <c r="C34" s="358">
        <v>0</v>
      </c>
      <c r="D34" s="357">
        <v>-12.772819999999999</v>
      </c>
      <c r="E34" s="358">
        <v>-2.7271948095922273E-5</v>
      </c>
      <c r="F34" s="357">
        <v>0</v>
      </c>
      <c r="G34" s="358">
        <v>0</v>
      </c>
      <c r="H34" s="357">
        <v>0</v>
      </c>
      <c r="I34" s="358">
        <v>0</v>
      </c>
      <c r="J34" s="357">
        <v>0</v>
      </c>
      <c r="K34" s="358">
        <v>0</v>
      </c>
      <c r="L34" s="357">
        <v>116.81813000000001</v>
      </c>
      <c r="M34" s="358">
        <v>9.9828498807045781E-4</v>
      </c>
      <c r="N34" s="357">
        <v>0</v>
      </c>
      <c r="O34" s="358">
        <v>0</v>
      </c>
      <c r="P34" s="357">
        <v>247.55319</v>
      </c>
      <c r="Q34" s="358">
        <v>6.147889099211057E-4</v>
      </c>
      <c r="R34" s="357">
        <v>351.5985</v>
      </c>
      <c r="S34" s="358">
        <v>2.5494104448772547E-4</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0"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7" t="s">
        <v>934</v>
      </c>
      <c r="B1" s="909"/>
      <c r="C1" s="909"/>
      <c r="D1" s="909"/>
      <c r="E1" s="909"/>
      <c r="F1" s="909"/>
      <c r="G1" s="910" t="str">
        <f>Naslovnica!A20</f>
        <v>Prosinac 2025.</v>
      </c>
      <c r="L1" s="122"/>
    </row>
    <row r="2" spans="1:12" ht="12.75" customHeight="1">
      <c r="A2" s="911" t="s">
        <v>935</v>
      </c>
      <c r="B2" s="909"/>
      <c r="C2" s="909"/>
      <c r="D2" s="909"/>
      <c r="E2" s="909"/>
      <c r="F2" s="909"/>
      <c r="G2" s="912" t="str">
        <f>Naslovnica!A24</f>
        <v>December 2025</v>
      </c>
      <c r="L2" s="489"/>
    </row>
    <row r="3" spans="1:12" ht="12.75" customHeight="1">
      <c r="A3" s="909"/>
      <c r="B3" s="909"/>
      <c r="C3" s="909"/>
      <c r="D3" s="909"/>
      <c r="E3" s="909"/>
      <c r="F3" s="909"/>
      <c r="G3" s="909"/>
    </row>
    <row r="4" spans="1:12" s="62" customFormat="1" ht="14.45" customHeight="1">
      <c r="A4" s="1205" t="s">
        <v>982</v>
      </c>
      <c r="B4" s="1206" t="s">
        <v>984</v>
      </c>
      <c r="C4" s="1206"/>
      <c r="D4" s="1206"/>
      <c r="E4" s="1206"/>
      <c r="F4" s="1206"/>
      <c r="G4" s="1206"/>
      <c r="H4" s="816"/>
    </row>
    <row r="5" spans="1:12" s="62" customFormat="1" ht="22.35" customHeight="1">
      <c r="A5" s="1205"/>
      <c r="B5" s="1207" t="str">
        <f>G1</f>
        <v>Prosinac 2025.</v>
      </c>
      <c r="C5" s="1207"/>
      <c r="D5" s="1208" t="s">
        <v>17</v>
      </c>
      <c r="E5" s="1208"/>
      <c r="F5" s="1205" t="s">
        <v>208</v>
      </c>
      <c r="G5" s="1205"/>
    </row>
    <row r="6" spans="1:12" s="62" customFormat="1">
      <c r="A6" s="1205"/>
      <c r="B6" s="1209" t="str">
        <f>G2</f>
        <v>December 2025</v>
      </c>
      <c r="C6" s="1210"/>
      <c r="D6" s="1213" t="s">
        <v>45</v>
      </c>
      <c r="E6" s="1213"/>
      <c r="F6" s="1213" t="s">
        <v>51</v>
      </c>
      <c r="G6" s="1213"/>
    </row>
    <row r="7" spans="1:12" s="62" customFormat="1">
      <c r="A7" s="1205"/>
      <c r="B7" s="928" t="s">
        <v>27</v>
      </c>
      <c r="C7" s="928" t="s">
        <v>28</v>
      </c>
      <c r="D7" s="928" t="s">
        <v>980</v>
      </c>
      <c r="E7" s="928" t="s">
        <v>142</v>
      </c>
      <c r="F7" s="928" t="s">
        <v>980</v>
      </c>
      <c r="G7" s="928" t="s">
        <v>142</v>
      </c>
    </row>
    <row r="8" spans="1:12" s="62" customFormat="1">
      <c r="A8" s="1205"/>
      <c r="B8" s="928" t="s">
        <v>29</v>
      </c>
      <c r="C8" s="928" t="s">
        <v>30</v>
      </c>
      <c r="D8" s="929" t="s">
        <v>981</v>
      </c>
      <c r="E8" s="929" t="s">
        <v>143</v>
      </c>
      <c r="F8" s="929" t="s">
        <v>981</v>
      </c>
      <c r="G8" s="929" t="s">
        <v>143</v>
      </c>
    </row>
    <row r="9" spans="1:12" s="62" customFormat="1">
      <c r="A9" s="930" t="s">
        <v>1235</v>
      </c>
      <c r="B9" s="931">
        <v>584</v>
      </c>
      <c r="C9" s="932">
        <v>1.1451204925586777E-2</v>
      </c>
      <c r="D9" s="931">
        <v>4</v>
      </c>
      <c r="E9" s="932">
        <v>6.8965517241379448E-3</v>
      </c>
      <c r="F9" s="931">
        <v>39</v>
      </c>
      <c r="G9" s="932">
        <v>7.1559633027522995E-2</v>
      </c>
    </row>
    <row r="10" spans="1:12" s="62" customFormat="1">
      <c r="A10" s="930" t="s">
        <v>810</v>
      </c>
      <c r="B10" s="931">
        <v>760</v>
      </c>
      <c r="C10" s="933">
        <v>1.4902252985352653E-2</v>
      </c>
      <c r="D10" s="931">
        <v>13</v>
      </c>
      <c r="E10" s="933">
        <v>1.7402945113788482E-2</v>
      </c>
      <c r="F10" s="931">
        <v>132</v>
      </c>
      <c r="G10" s="933">
        <v>0.21019108280254772</v>
      </c>
    </row>
    <row r="11" spans="1:12" s="62" customFormat="1">
      <c r="A11" s="930" t="s">
        <v>797</v>
      </c>
      <c r="B11" s="931">
        <v>1658</v>
      </c>
      <c r="C11" s="933">
        <v>3.2510441381203556E-2</v>
      </c>
      <c r="D11" s="931">
        <v>-2</v>
      </c>
      <c r="E11" s="933">
        <v>-1.2048192771084709E-3</v>
      </c>
      <c r="F11" s="931">
        <v>13</v>
      </c>
      <c r="G11" s="933">
        <v>7.9027355623100259E-3</v>
      </c>
    </row>
    <row r="12" spans="1:12" s="62" customFormat="1">
      <c r="A12" s="930" t="s">
        <v>170</v>
      </c>
      <c r="B12" s="931">
        <v>323</v>
      </c>
      <c r="C12" s="933">
        <v>6.3334575187748779E-3</v>
      </c>
      <c r="D12" s="931">
        <v>-1</v>
      </c>
      <c r="E12" s="933">
        <v>-3.0864197530864335E-3</v>
      </c>
      <c r="F12" s="931">
        <v>11</v>
      </c>
      <c r="G12" s="933">
        <v>3.5256410256410353E-2</v>
      </c>
    </row>
    <row r="13" spans="1:12" s="62" customFormat="1">
      <c r="A13" s="930" t="s">
        <v>812</v>
      </c>
      <c r="B13" s="931">
        <v>978</v>
      </c>
      <c r="C13" s="933">
        <v>1.9176846604835387E-2</v>
      </c>
      <c r="D13" s="931">
        <v>1</v>
      </c>
      <c r="E13" s="933">
        <v>1.0235414534287557E-3</v>
      </c>
      <c r="F13" s="931">
        <v>35</v>
      </c>
      <c r="G13" s="933">
        <v>3.7115588547189882E-2</v>
      </c>
    </row>
    <row r="14" spans="1:12" s="62" customFormat="1">
      <c r="A14" s="930" t="s">
        <v>171</v>
      </c>
      <c r="B14" s="931">
        <v>360</v>
      </c>
      <c r="C14" s="933">
        <v>7.0589619404302049E-3</v>
      </c>
      <c r="D14" s="931">
        <v>2</v>
      </c>
      <c r="E14" s="933">
        <v>5.5865921787709993E-3</v>
      </c>
      <c r="F14" s="931">
        <v>2</v>
      </c>
      <c r="G14" s="933">
        <v>5.5865921787709993E-3</v>
      </c>
    </row>
    <row r="15" spans="1:12" s="62" customFormat="1">
      <c r="A15" s="930" t="s">
        <v>172</v>
      </c>
      <c r="B15" s="931">
        <v>3784</v>
      </c>
      <c r="C15" s="933">
        <v>7.4197533284966366E-2</v>
      </c>
      <c r="D15" s="931">
        <v>-4</v>
      </c>
      <c r="E15" s="933">
        <v>-1.0559662090813271E-3</v>
      </c>
      <c r="F15" s="931">
        <v>40</v>
      </c>
      <c r="G15" s="933">
        <v>1.0683760683760646E-2</v>
      </c>
    </row>
    <row r="16" spans="1:12" s="62" customFormat="1">
      <c r="A16" s="930" t="s">
        <v>173</v>
      </c>
      <c r="B16" s="931">
        <v>2248</v>
      </c>
      <c r="C16" s="933">
        <v>4.4079295672464165E-2</v>
      </c>
      <c r="D16" s="931">
        <v>7</v>
      </c>
      <c r="E16" s="933">
        <v>3.1236055332439783E-3</v>
      </c>
      <c r="F16" s="931">
        <v>230</v>
      </c>
      <c r="G16" s="933">
        <v>0.113974231912785</v>
      </c>
    </row>
    <row r="17" spans="1:12" s="62" customFormat="1">
      <c r="A17" s="934" t="s">
        <v>174</v>
      </c>
      <c r="B17" s="931">
        <v>4653</v>
      </c>
      <c r="C17" s="933">
        <v>9.1237083080060399E-2</v>
      </c>
      <c r="D17" s="931">
        <v>39</v>
      </c>
      <c r="E17" s="933">
        <v>8.4525357607281304E-3</v>
      </c>
      <c r="F17" s="931">
        <v>188</v>
      </c>
      <c r="G17" s="933">
        <v>4.2105263157894646E-2</v>
      </c>
    </row>
    <row r="18" spans="1:12" s="62" customFormat="1">
      <c r="A18" s="930" t="s">
        <v>175</v>
      </c>
      <c r="B18" s="931">
        <v>4188</v>
      </c>
      <c r="C18" s="933">
        <v>8.2119257240338042E-2</v>
      </c>
      <c r="D18" s="931">
        <v>5</v>
      </c>
      <c r="E18" s="933">
        <v>1.1953143676786127E-3</v>
      </c>
      <c r="F18" s="931">
        <v>120</v>
      </c>
      <c r="G18" s="933">
        <v>2.9498525073746285E-2</v>
      </c>
    </row>
    <row r="19" spans="1:12" s="62" customFormat="1">
      <c r="A19" s="930" t="s">
        <v>176</v>
      </c>
      <c r="B19" s="931">
        <v>5290</v>
      </c>
      <c r="C19" s="933">
        <v>0.10372752406909939</v>
      </c>
      <c r="D19" s="931">
        <v>60</v>
      </c>
      <c r="E19" s="933">
        <v>1.1472275334607929E-2</v>
      </c>
      <c r="F19" s="931">
        <v>360</v>
      </c>
      <c r="G19" s="933">
        <v>7.3022312373225207E-2</v>
      </c>
    </row>
    <row r="20" spans="1:12" s="62" customFormat="1">
      <c r="A20" s="930" t="s">
        <v>602</v>
      </c>
      <c r="B20" s="931">
        <v>3529</v>
      </c>
      <c r="C20" s="933">
        <v>6.9197435243828306E-2</v>
      </c>
      <c r="D20" s="931">
        <v>11</v>
      </c>
      <c r="E20" s="933">
        <v>3.1267765776008538E-3</v>
      </c>
      <c r="F20" s="931">
        <v>144</v>
      </c>
      <c r="G20" s="933">
        <v>4.2540620384047267E-2</v>
      </c>
    </row>
    <row r="21" spans="1:12" s="62" customFormat="1">
      <c r="A21" s="930" t="s">
        <v>177</v>
      </c>
      <c r="B21" s="931">
        <v>1072</v>
      </c>
      <c r="C21" s="933">
        <v>2.1020020000392166E-2</v>
      </c>
      <c r="D21" s="931">
        <v>3</v>
      </c>
      <c r="E21" s="933">
        <v>2.8063610851263299E-3</v>
      </c>
      <c r="F21" s="931">
        <v>33</v>
      </c>
      <c r="G21" s="933">
        <v>3.1761308950914335E-2</v>
      </c>
    </row>
    <row r="22" spans="1:12" s="62" customFormat="1">
      <c r="A22" s="930" t="s">
        <v>178</v>
      </c>
      <c r="B22" s="931">
        <v>4543</v>
      </c>
      <c r="C22" s="933">
        <v>8.9080178042706723E-2</v>
      </c>
      <c r="D22" s="931">
        <v>199</v>
      </c>
      <c r="E22" s="933">
        <v>4.5810313075506537E-2</v>
      </c>
      <c r="F22" s="931">
        <v>153</v>
      </c>
      <c r="G22" s="933">
        <v>3.485193621867877E-2</v>
      </c>
    </row>
    <row r="23" spans="1:12" s="62" customFormat="1">
      <c r="A23" s="930" t="s">
        <v>182</v>
      </c>
      <c r="B23" s="931">
        <v>106</v>
      </c>
      <c r="C23" s="933">
        <v>2.0784721269044492E-3</v>
      </c>
      <c r="D23" s="931">
        <v>0</v>
      </c>
      <c r="E23" s="933">
        <v>0</v>
      </c>
      <c r="F23" s="931">
        <v>8</v>
      </c>
      <c r="G23" s="933">
        <v>8.163265306122458E-2</v>
      </c>
    </row>
    <row r="24" spans="1:12" s="62" customFormat="1">
      <c r="A24" s="930" t="s">
        <v>207</v>
      </c>
      <c r="B24" s="931">
        <v>250</v>
      </c>
      <c r="C24" s="933">
        <v>4.9020569030765312E-3</v>
      </c>
      <c r="D24" s="931">
        <v>1</v>
      </c>
      <c r="E24" s="933">
        <v>4.0160642570281624E-3</v>
      </c>
      <c r="F24" s="931">
        <v>-1</v>
      </c>
      <c r="G24" s="933">
        <v>-3.9840637450199168E-3</v>
      </c>
    </row>
    <row r="25" spans="1:12" s="62" customFormat="1">
      <c r="A25" s="930" t="s">
        <v>206</v>
      </c>
      <c r="B25" s="931">
        <v>9286</v>
      </c>
      <c r="C25" s="933">
        <v>0.18208200160787466</v>
      </c>
      <c r="D25" s="931">
        <v>-28</v>
      </c>
      <c r="E25" s="933">
        <v>-3.0062271848829702E-3</v>
      </c>
      <c r="F25" s="931">
        <v>-445</v>
      </c>
      <c r="G25" s="933">
        <v>-4.5730140787174967E-2</v>
      </c>
    </row>
    <row r="26" spans="1:12" s="62" customFormat="1">
      <c r="A26" s="934" t="s">
        <v>179</v>
      </c>
      <c r="B26" s="931">
        <v>2468</v>
      </c>
      <c r="C26" s="933">
        <v>4.8393105747171511E-2</v>
      </c>
      <c r="D26" s="931">
        <v>20</v>
      </c>
      <c r="E26" s="933">
        <v>8.1699346405228468E-3</v>
      </c>
      <c r="F26" s="931">
        <v>104</v>
      </c>
      <c r="G26" s="933">
        <v>4.3993231810490752E-2</v>
      </c>
    </row>
    <row r="27" spans="1:12" s="62" customFormat="1">
      <c r="A27" s="934" t="s">
        <v>816</v>
      </c>
      <c r="B27" s="931">
        <v>700</v>
      </c>
      <c r="C27" s="933">
        <v>1.3725759328614287E-2</v>
      </c>
      <c r="D27" s="931">
        <v>1</v>
      </c>
      <c r="E27" s="933">
        <v>1.4306151645206988E-3</v>
      </c>
      <c r="F27" s="931">
        <v>-17</v>
      </c>
      <c r="G27" s="933">
        <v>-2.3709902370990243E-2</v>
      </c>
    </row>
    <row r="28" spans="1:12" s="62" customFormat="1">
      <c r="A28" s="930" t="s">
        <v>181</v>
      </c>
      <c r="B28" s="931">
        <v>3038</v>
      </c>
      <c r="C28" s="933">
        <v>5.9569795486186003E-2</v>
      </c>
      <c r="D28" s="931">
        <v>3</v>
      </c>
      <c r="E28" s="933">
        <v>9.8846787479400788E-4</v>
      </c>
      <c r="F28" s="931">
        <v>145</v>
      </c>
      <c r="G28" s="933">
        <v>5.0120981679917076E-2</v>
      </c>
    </row>
    <row r="29" spans="1:12" s="62" customFormat="1">
      <c r="A29" s="930" t="s">
        <v>1261</v>
      </c>
      <c r="B29" s="931">
        <v>1181</v>
      </c>
      <c r="C29" s="933">
        <v>2.315731681013353E-2</v>
      </c>
      <c r="D29" s="931">
        <v>5</v>
      </c>
      <c r="E29" s="933">
        <v>4.2517006802720303E-3</v>
      </c>
      <c r="F29" s="931">
        <v>96</v>
      </c>
      <c r="G29" s="933">
        <v>8.8479262672811032E-2</v>
      </c>
    </row>
    <row r="30" spans="1:12" s="62" customFormat="1" ht="18" customHeight="1">
      <c r="A30" s="935" t="s">
        <v>933</v>
      </c>
      <c r="B30" s="936">
        <v>50999</v>
      </c>
      <c r="C30" s="937">
        <v>1.0000000000000002</v>
      </c>
      <c r="D30" s="936">
        <v>339</v>
      </c>
      <c r="E30" s="937">
        <v>6.6916699565733317E-3</v>
      </c>
      <c r="F30" s="936">
        <v>1390</v>
      </c>
      <c r="G30" s="937">
        <v>2.8019109435787781E-2</v>
      </c>
    </row>
    <row r="31" spans="1:12">
      <c r="A31" s="938" t="s">
        <v>512</v>
      </c>
      <c r="B31" s="909"/>
      <c r="C31" s="909"/>
      <c r="D31" s="909"/>
      <c r="E31" s="909"/>
      <c r="F31" s="909"/>
      <c r="G31" s="909"/>
      <c r="I31" s="824"/>
      <c r="J31" s="824"/>
      <c r="K31" s="824"/>
      <c r="L31" s="825"/>
    </row>
    <row r="32" spans="1:12">
      <c r="A32" s="991" t="s">
        <v>1266</v>
      </c>
      <c r="B32" s="940"/>
      <c r="C32" s="941"/>
      <c r="D32" s="942"/>
      <c r="E32" s="943"/>
      <c r="F32" s="943"/>
      <c r="G32" s="943"/>
      <c r="I32" s="824"/>
      <c r="J32" s="824"/>
      <c r="K32" s="824"/>
      <c r="L32" s="825"/>
    </row>
    <row r="33" spans="1:8" ht="12.75" customHeight="1"/>
    <row r="34" spans="1:8">
      <c r="A34" s="927" t="s">
        <v>956</v>
      </c>
      <c r="B34" s="909"/>
      <c r="C34" s="909"/>
      <c r="D34" s="909"/>
      <c r="E34" s="909"/>
      <c r="F34" s="909"/>
      <c r="G34" s="909"/>
      <c r="H34" s="812"/>
    </row>
    <row r="35" spans="1:8">
      <c r="A35" s="911" t="s">
        <v>957</v>
      </c>
      <c r="B35" s="909"/>
      <c r="C35" s="909"/>
      <c r="D35" s="909"/>
      <c r="E35" s="909"/>
      <c r="F35" s="909"/>
      <c r="G35" s="909"/>
      <c r="H35" s="813"/>
    </row>
    <row r="36" spans="1:8">
      <c r="A36" s="909"/>
      <c r="B36" s="909"/>
      <c r="C36" s="909"/>
      <c r="D36" s="944"/>
      <c r="E36" s="944" t="s">
        <v>43</v>
      </c>
      <c r="F36" s="909"/>
      <c r="G36" s="945" t="s">
        <v>1645</v>
      </c>
      <c r="H36" s="287"/>
    </row>
    <row r="37" spans="1:8" ht="12.75" customHeight="1">
      <c r="A37" s="909"/>
      <c r="B37" s="909"/>
      <c r="C37" s="909"/>
      <c r="D37" s="946"/>
      <c r="E37" s="946" t="s">
        <v>44</v>
      </c>
      <c r="F37" s="947"/>
      <c r="G37" s="912" t="s">
        <v>1646</v>
      </c>
      <c r="H37" s="288"/>
    </row>
    <row r="38" spans="1:8" ht="12.75" customHeight="1">
      <c r="A38" s="909"/>
      <c r="B38" s="909"/>
      <c r="C38" s="909"/>
      <c r="D38" s="946"/>
      <c r="E38" s="946"/>
      <c r="F38" s="947"/>
      <c r="G38" s="912"/>
      <c r="H38" s="288"/>
    </row>
    <row r="39" spans="1:8" ht="23.45" customHeight="1">
      <c r="A39" s="948"/>
      <c r="B39" s="949"/>
      <c r="C39" s="949" t="s">
        <v>1643</v>
      </c>
      <c r="D39" s="949"/>
      <c r="E39" s="1214" t="s">
        <v>504</v>
      </c>
      <c r="F39" s="1214"/>
      <c r="G39" s="1214"/>
      <c r="H39" s="288"/>
    </row>
    <row r="40" spans="1:8" ht="24">
      <c r="A40" s="948"/>
      <c r="B40" s="950"/>
      <c r="C40" s="951" t="s">
        <v>1644</v>
      </c>
      <c r="D40" s="950"/>
      <c r="E40" s="1215" t="s">
        <v>505</v>
      </c>
      <c r="F40" s="1215"/>
      <c r="G40" s="994" t="s">
        <v>506</v>
      </c>
      <c r="H40" s="288"/>
    </row>
    <row r="41" spans="1:8" ht="24">
      <c r="A41" s="952" t="s">
        <v>985</v>
      </c>
      <c r="B41" s="953" t="s">
        <v>986</v>
      </c>
      <c r="C41" s="953" t="s">
        <v>987</v>
      </c>
      <c r="D41" s="953" t="s">
        <v>988</v>
      </c>
      <c r="E41" s="953" t="s">
        <v>986</v>
      </c>
      <c r="F41" s="953" t="s">
        <v>987</v>
      </c>
      <c r="G41" s="953" t="s">
        <v>988</v>
      </c>
      <c r="H41" s="288"/>
    </row>
    <row r="42" spans="1:8" ht="15" customHeight="1">
      <c r="A42" s="954" t="s">
        <v>6</v>
      </c>
      <c r="B42" s="955">
        <v>7</v>
      </c>
      <c r="C42" s="955">
        <v>0</v>
      </c>
      <c r="D42" s="955">
        <v>7</v>
      </c>
      <c r="E42" s="955">
        <v>0</v>
      </c>
      <c r="F42" s="955">
        <v>0</v>
      </c>
      <c r="G42" s="992">
        <v>0</v>
      </c>
      <c r="H42" s="288"/>
    </row>
    <row r="43" spans="1:8" ht="15" customHeight="1">
      <c r="A43" s="954" t="s">
        <v>7</v>
      </c>
      <c r="B43" s="955">
        <v>293</v>
      </c>
      <c r="C43" s="955">
        <v>127</v>
      </c>
      <c r="D43" s="955">
        <v>420</v>
      </c>
      <c r="E43" s="955">
        <v>1</v>
      </c>
      <c r="F43" s="955">
        <v>-2</v>
      </c>
      <c r="G43" s="992">
        <v>-2.3752969121140222E-3</v>
      </c>
      <c r="H43" s="288"/>
    </row>
    <row r="44" spans="1:8" ht="15" customHeight="1">
      <c r="A44" s="954" t="s">
        <v>8</v>
      </c>
      <c r="B44" s="955">
        <v>1257</v>
      </c>
      <c r="C44" s="955">
        <v>914</v>
      </c>
      <c r="D44" s="955">
        <v>2171</v>
      </c>
      <c r="E44" s="955">
        <v>12</v>
      </c>
      <c r="F44" s="955">
        <v>-8</v>
      </c>
      <c r="G44" s="992">
        <v>1.845869866174521E-3</v>
      </c>
      <c r="H44" s="288"/>
    </row>
    <row r="45" spans="1:8" ht="15" customHeight="1">
      <c r="A45" s="954" t="s">
        <v>9</v>
      </c>
      <c r="B45" s="955">
        <v>2069</v>
      </c>
      <c r="C45" s="955">
        <v>1655</v>
      </c>
      <c r="D45" s="955">
        <v>3724</v>
      </c>
      <c r="E45" s="955">
        <v>-4</v>
      </c>
      <c r="F45" s="955">
        <v>-9</v>
      </c>
      <c r="G45" s="992">
        <v>-3.4787262510034278E-3</v>
      </c>
      <c r="H45" s="288"/>
    </row>
    <row r="46" spans="1:8" ht="15" customHeight="1">
      <c r="A46" s="954" t="s">
        <v>10</v>
      </c>
      <c r="B46" s="955">
        <v>2978</v>
      </c>
      <c r="C46" s="955">
        <v>2760</v>
      </c>
      <c r="D46" s="955">
        <v>5738</v>
      </c>
      <c r="E46" s="955">
        <v>-14</v>
      </c>
      <c r="F46" s="955">
        <v>-17</v>
      </c>
      <c r="G46" s="992">
        <v>-5.3735482752643726E-3</v>
      </c>
      <c r="H46" s="288"/>
    </row>
    <row r="47" spans="1:8" ht="15" customHeight="1">
      <c r="A47" s="954" t="s">
        <v>11</v>
      </c>
      <c r="B47" s="955">
        <v>4023</v>
      </c>
      <c r="C47" s="955">
        <v>3916</v>
      </c>
      <c r="D47" s="955">
        <v>7939</v>
      </c>
      <c r="E47" s="955">
        <v>0</v>
      </c>
      <c r="F47" s="955">
        <v>-39</v>
      </c>
      <c r="G47" s="992">
        <v>-4.8884432188518456E-3</v>
      </c>
      <c r="H47" s="288"/>
    </row>
    <row r="48" spans="1:8" ht="15" customHeight="1">
      <c r="A48" s="954" t="s">
        <v>12</v>
      </c>
      <c r="B48" s="955">
        <v>4465</v>
      </c>
      <c r="C48" s="955">
        <v>4367</v>
      </c>
      <c r="D48" s="955">
        <v>8832</v>
      </c>
      <c r="E48" s="955">
        <v>27</v>
      </c>
      <c r="F48" s="955">
        <v>10</v>
      </c>
      <c r="G48" s="992">
        <v>4.2069357589540335E-3</v>
      </c>
      <c r="H48" s="288"/>
    </row>
    <row r="49" spans="1:8" ht="15" customHeight="1">
      <c r="A49" s="954" t="s">
        <v>39</v>
      </c>
      <c r="B49" s="955">
        <v>7669</v>
      </c>
      <c r="C49" s="955">
        <v>7258</v>
      </c>
      <c r="D49" s="955">
        <v>14927</v>
      </c>
      <c r="E49" s="955">
        <v>40</v>
      </c>
      <c r="F49" s="955">
        <v>31</v>
      </c>
      <c r="G49" s="992">
        <v>4.7792137856759176E-3</v>
      </c>
      <c r="H49" s="290"/>
    </row>
    <row r="50" spans="1:8" ht="15" customHeight="1">
      <c r="A50" s="954" t="s">
        <v>40</v>
      </c>
      <c r="B50" s="955">
        <v>3435</v>
      </c>
      <c r="C50" s="955">
        <v>2607</v>
      </c>
      <c r="D50" s="955">
        <v>6042</v>
      </c>
      <c r="E50" s="955">
        <v>13</v>
      </c>
      <c r="F50" s="955">
        <v>45</v>
      </c>
      <c r="G50" s="992">
        <v>9.6925133689840237E-3</v>
      </c>
    </row>
    <row r="51" spans="1:8" ht="15" customHeight="1">
      <c r="A51" s="954" t="s">
        <v>41</v>
      </c>
      <c r="B51" s="955">
        <v>361</v>
      </c>
      <c r="C51" s="955">
        <v>193</v>
      </c>
      <c r="D51" s="955">
        <v>554</v>
      </c>
      <c r="E51" s="955">
        <v>16</v>
      </c>
      <c r="F51" s="955">
        <v>8</v>
      </c>
      <c r="G51" s="992">
        <v>4.5283018867924518E-2</v>
      </c>
    </row>
    <row r="52" spans="1:8" ht="15" customHeight="1">
      <c r="A52" s="954" t="s">
        <v>42</v>
      </c>
      <c r="B52" s="955">
        <v>2</v>
      </c>
      <c r="C52" s="955">
        <v>0</v>
      </c>
      <c r="D52" s="955">
        <v>2</v>
      </c>
      <c r="E52" s="955">
        <v>1</v>
      </c>
      <c r="F52" s="955">
        <v>0</v>
      </c>
      <c r="G52" s="992">
        <v>1</v>
      </c>
    </row>
    <row r="53" spans="1:8" ht="24">
      <c r="A53" s="956" t="s">
        <v>511</v>
      </c>
      <c r="B53" s="957">
        <v>26559</v>
      </c>
      <c r="C53" s="957">
        <v>23797</v>
      </c>
      <c r="D53" s="957">
        <v>50356</v>
      </c>
      <c r="E53" s="957">
        <v>92</v>
      </c>
      <c r="F53" s="957">
        <v>19</v>
      </c>
      <c r="G53" s="993">
        <v>2.209175042292788E-3</v>
      </c>
      <c r="H53" s="163"/>
    </row>
    <row r="54" spans="1:8" ht="12.75" customHeight="1">
      <c r="A54" s="939" t="s">
        <v>872</v>
      </c>
      <c r="B54" s="909"/>
      <c r="C54" s="909"/>
      <c r="D54" s="909"/>
      <c r="E54" s="909"/>
      <c r="F54" s="909"/>
      <c r="G54" s="909"/>
      <c r="H54" s="163"/>
    </row>
    <row r="55" spans="1:8" ht="12.75" customHeight="1">
      <c r="B55" s="163"/>
      <c r="C55" s="163"/>
      <c r="D55" s="163"/>
      <c r="E55" s="163"/>
      <c r="F55" s="163"/>
      <c r="G55" s="163"/>
      <c r="H55" s="163"/>
    </row>
    <row r="56" spans="1:8">
      <c r="A56" s="571" t="s">
        <v>81</v>
      </c>
    </row>
    <row r="57" spans="1:8">
      <c r="G57" s="742"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6"/>
      <c r="J69" s="1216"/>
      <c r="K69" s="179"/>
      <c r="L69" s="179"/>
    </row>
    <row r="70" spans="9:12" ht="12.75" customHeight="1">
      <c r="I70" s="304"/>
      <c r="J70" s="1211"/>
      <c r="K70" s="179"/>
      <c r="L70" s="179"/>
    </row>
    <row r="71" spans="9:12" ht="12.75" customHeight="1">
      <c r="I71" s="305"/>
      <c r="J71" s="1212"/>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Prosinac 2025.</v>
      </c>
      <c r="L1" s="122"/>
    </row>
    <row r="2" spans="1:12">
      <c r="A2" s="513" t="s">
        <v>937</v>
      </c>
      <c r="I2" s="489" t="str">
        <f>Naslovnica!A24</f>
        <v>December 2025</v>
      </c>
      <c r="L2" s="489"/>
    </row>
    <row r="3" spans="1:12" ht="10.35" customHeight="1">
      <c r="A3" s="513"/>
      <c r="I3" s="489"/>
      <c r="L3" s="489"/>
    </row>
    <row r="4" spans="1:12" ht="12.75" customHeight="1">
      <c r="I4" s="13" t="s">
        <v>1248</v>
      </c>
    </row>
    <row r="5" spans="1:12" ht="20.100000000000001" customHeight="1">
      <c r="A5" s="1187" t="s">
        <v>989</v>
      </c>
      <c r="B5" s="1189" t="s">
        <v>968</v>
      </c>
      <c r="C5" s="1189"/>
      <c r="D5" s="1189"/>
      <c r="E5" s="1189"/>
      <c r="F5" s="1190" t="s">
        <v>970</v>
      </c>
      <c r="G5" s="1191" t="s">
        <v>967</v>
      </c>
      <c r="H5" s="1187" t="s">
        <v>969</v>
      </c>
      <c r="I5" s="1187" t="s">
        <v>991</v>
      </c>
    </row>
    <row r="6" spans="1:12" s="62" customFormat="1" ht="69" customHeight="1">
      <c r="A6" s="1187"/>
      <c r="B6" s="840" t="s">
        <v>963</v>
      </c>
      <c r="C6" s="840" t="s">
        <v>964</v>
      </c>
      <c r="D6" s="840" t="s">
        <v>965</v>
      </c>
      <c r="E6" s="840" t="s">
        <v>966</v>
      </c>
      <c r="F6" s="1190"/>
      <c r="G6" s="1191"/>
      <c r="H6" s="1187"/>
      <c r="I6" s="1187"/>
      <c r="J6" s="816"/>
    </row>
    <row r="7" spans="1:12" s="62" customFormat="1">
      <c r="A7" s="836" t="s">
        <v>1235</v>
      </c>
      <c r="B7" s="848">
        <v>23.598279999999999</v>
      </c>
      <c r="C7" s="848">
        <v>7.1337999999999999</v>
      </c>
      <c r="D7" s="848">
        <v>24.214590000000001</v>
      </c>
      <c r="E7" s="848">
        <v>0</v>
      </c>
      <c r="F7" s="849">
        <v>54.946669999999997</v>
      </c>
      <c r="G7" s="852">
        <v>2.9813975226163603</v>
      </c>
      <c r="H7" s="849">
        <v>212.70494999999983</v>
      </c>
      <c r="I7" s="849">
        <v>1033.2454843420264</v>
      </c>
    </row>
    <row r="8" spans="1:12" s="62" customFormat="1">
      <c r="A8" s="836" t="s">
        <v>810</v>
      </c>
      <c r="B8" s="848">
        <v>28.966999999999999</v>
      </c>
      <c r="C8" s="848">
        <v>13.278780000000001</v>
      </c>
      <c r="D8" s="848">
        <v>37.466660000000005</v>
      </c>
      <c r="E8" s="848">
        <v>0</v>
      </c>
      <c r="F8" s="849">
        <v>79.712440000000001</v>
      </c>
      <c r="G8" s="850">
        <v>1.5212490412367057</v>
      </c>
      <c r="H8" s="849">
        <v>406.77635000000191</v>
      </c>
      <c r="I8" s="849">
        <v>4523.1006457170351</v>
      </c>
    </row>
    <row r="9" spans="1:12" s="62" customFormat="1">
      <c r="A9" s="836" t="s">
        <v>797</v>
      </c>
      <c r="B9" s="848">
        <v>3.9924499999999998</v>
      </c>
      <c r="C9" s="848">
        <v>43.529720000000005</v>
      </c>
      <c r="D9" s="848">
        <v>28.735599999999998</v>
      </c>
      <c r="E9" s="848">
        <v>0.48449000000000003</v>
      </c>
      <c r="F9" s="849">
        <v>76.742259999999987</v>
      </c>
      <c r="G9" s="850">
        <v>0.66299420287845079</v>
      </c>
      <c r="H9" s="849">
        <v>305.17710999999872</v>
      </c>
      <c r="I9" s="849">
        <v>3676.9547368989274</v>
      </c>
    </row>
    <row r="10" spans="1:12" s="62" customFormat="1">
      <c r="A10" s="836" t="s">
        <v>170</v>
      </c>
      <c r="B10" s="848">
        <v>5.1657000000000002</v>
      </c>
      <c r="C10" s="848">
        <v>15.54058</v>
      </c>
      <c r="D10" s="848">
        <v>16.678939999999997</v>
      </c>
      <c r="E10" s="848">
        <v>0</v>
      </c>
      <c r="F10" s="849">
        <v>37.385219999999997</v>
      </c>
      <c r="G10" s="850">
        <v>2.3374803488420874</v>
      </c>
      <c r="H10" s="849">
        <v>165.09320000000025</v>
      </c>
      <c r="I10" s="849">
        <v>5714.864345456901</v>
      </c>
    </row>
    <row r="11" spans="1:12" s="62" customFormat="1">
      <c r="A11" s="836" t="s">
        <v>812</v>
      </c>
      <c r="B11" s="848">
        <v>99.582650000000001</v>
      </c>
      <c r="C11" s="848">
        <v>9.2012599999999996</v>
      </c>
      <c r="D11" s="848">
        <v>72.563910000000007</v>
      </c>
      <c r="E11" s="848">
        <v>1.5988900000000001</v>
      </c>
      <c r="F11" s="849">
        <v>182.94671000000002</v>
      </c>
      <c r="G11" s="850">
        <v>0.79480528195333289</v>
      </c>
      <c r="H11" s="849">
        <v>1280.0383899999979</v>
      </c>
      <c r="I11" s="849">
        <v>17823.317966917508</v>
      </c>
    </row>
    <row r="12" spans="1:12" s="62" customFormat="1">
      <c r="A12" s="836" t="s">
        <v>171</v>
      </c>
      <c r="B12" s="848">
        <v>1.6791400000000001</v>
      </c>
      <c r="C12" s="848">
        <v>36.167830000000002</v>
      </c>
      <c r="D12" s="848">
        <v>19.107150000000001</v>
      </c>
      <c r="E12" s="848">
        <v>0</v>
      </c>
      <c r="F12" s="849">
        <v>56.954120000000003</v>
      </c>
      <c r="G12" s="852">
        <v>2.6176298901958845</v>
      </c>
      <c r="H12" s="849">
        <v>181.35712999999987</v>
      </c>
      <c r="I12" s="849">
        <v>1649.7604647348853</v>
      </c>
    </row>
    <row r="13" spans="1:12" s="62" customFormat="1">
      <c r="A13" s="836" t="s">
        <v>172</v>
      </c>
      <c r="B13" s="848">
        <v>124.77083999999999</v>
      </c>
      <c r="C13" s="848">
        <v>66.092439999999996</v>
      </c>
      <c r="D13" s="848">
        <v>205.67192</v>
      </c>
      <c r="E13" s="848">
        <v>2.0820700000000003</v>
      </c>
      <c r="F13" s="849">
        <v>398.61726999999996</v>
      </c>
      <c r="G13" s="850">
        <v>1.6875778266501102</v>
      </c>
      <c r="H13" s="849">
        <v>1962.2696500000056</v>
      </c>
      <c r="I13" s="849">
        <v>29821.666907619616</v>
      </c>
    </row>
    <row r="14" spans="1:12" s="62" customFormat="1">
      <c r="A14" s="837" t="s">
        <v>173</v>
      </c>
      <c r="B14" s="848">
        <v>42.506839999999997</v>
      </c>
      <c r="C14" s="848">
        <v>97.167880000000011</v>
      </c>
      <c r="D14" s="848">
        <v>160.46275</v>
      </c>
      <c r="E14" s="848">
        <v>5.6217100000000002</v>
      </c>
      <c r="F14" s="849">
        <v>305.75918000000001</v>
      </c>
      <c r="G14" s="850">
        <v>1.5447113372786898</v>
      </c>
      <c r="H14" s="849">
        <v>1574.4691700000003</v>
      </c>
      <c r="I14" s="849">
        <v>21479.578509847372</v>
      </c>
    </row>
    <row r="15" spans="1:12" s="62" customFormat="1">
      <c r="A15" s="838" t="s">
        <v>174</v>
      </c>
      <c r="B15" s="848">
        <v>92.736159999999998</v>
      </c>
      <c r="C15" s="848">
        <v>171.68575000000001</v>
      </c>
      <c r="D15" s="848">
        <v>98.297389999999993</v>
      </c>
      <c r="E15" s="848">
        <v>5.4559300000000004</v>
      </c>
      <c r="F15" s="849">
        <v>368.17523000000006</v>
      </c>
      <c r="G15" s="850">
        <v>3.4637797251717375</v>
      </c>
      <c r="H15" s="849">
        <v>1032.4771400000009</v>
      </c>
      <c r="I15" s="849">
        <v>16332.032513200616</v>
      </c>
    </row>
    <row r="16" spans="1:12" s="62" customFormat="1">
      <c r="A16" s="838" t="s">
        <v>175</v>
      </c>
      <c r="B16" s="848">
        <v>181.97200000000001</v>
      </c>
      <c r="C16" s="848">
        <v>34.031669999999998</v>
      </c>
      <c r="D16" s="848">
        <v>275.38857999999999</v>
      </c>
      <c r="E16" s="848">
        <v>0</v>
      </c>
      <c r="F16" s="849">
        <v>491.39224999999999</v>
      </c>
      <c r="G16" s="850">
        <v>1.255349885371893</v>
      </c>
      <c r="H16" s="849">
        <v>2806.147989999994</v>
      </c>
      <c r="I16" s="849">
        <v>34082.993138403341</v>
      </c>
    </row>
    <row r="17" spans="1:12" s="62" customFormat="1">
      <c r="A17" s="838" t="s">
        <v>176</v>
      </c>
      <c r="B17" s="848">
        <v>1125.0576299999998</v>
      </c>
      <c r="C17" s="848">
        <v>209.2842</v>
      </c>
      <c r="D17" s="848">
        <v>350.38670999999999</v>
      </c>
      <c r="E17" s="848">
        <v>26.427040000000002</v>
      </c>
      <c r="F17" s="849">
        <v>1711.1555799999999</v>
      </c>
      <c r="G17" s="850">
        <v>3.6296442256567509</v>
      </c>
      <c r="H17" s="849">
        <v>4053.4825500000006</v>
      </c>
      <c r="I17" s="849">
        <v>50768.250703856262</v>
      </c>
    </row>
    <row r="18" spans="1:12" s="62" customFormat="1">
      <c r="A18" s="838" t="s">
        <v>602</v>
      </c>
      <c r="B18" s="848">
        <v>1525.8389999999999</v>
      </c>
      <c r="C18" s="848">
        <v>30.298509999999997</v>
      </c>
      <c r="D18" s="848">
        <v>233.69145999999998</v>
      </c>
      <c r="E18" s="848">
        <v>0</v>
      </c>
      <c r="F18" s="849">
        <v>1789.82897</v>
      </c>
      <c r="G18" s="850">
        <v>37.941740200701851</v>
      </c>
      <c r="H18" s="849">
        <v>2243.6402400000024</v>
      </c>
      <c r="I18" s="849">
        <v>12873.482645541182</v>
      </c>
    </row>
    <row r="19" spans="1:12" s="62" customFormat="1">
      <c r="A19" s="837" t="s">
        <v>177</v>
      </c>
      <c r="B19" s="848">
        <v>36.841900000000003</v>
      </c>
      <c r="C19" s="848">
        <v>9.2306600000000003</v>
      </c>
      <c r="D19" s="848">
        <v>63.205970000000001</v>
      </c>
      <c r="E19" s="848">
        <v>0</v>
      </c>
      <c r="F19" s="849">
        <v>109.27853</v>
      </c>
      <c r="G19" s="850">
        <v>1.6762477854780258</v>
      </c>
      <c r="H19" s="849">
        <v>666.25330000000031</v>
      </c>
      <c r="I19" s="849">
        <v>6023.5217092268886</v>
      </c>
    </row>
    <row r="20" spans="1:12" s="62" customFormat="1">
      <c r="A20" s="837" t="s">
        <v>178</v>
      </c>
      <c r="B20" s="848">
        <v>691.06</v>
      </c>
      <c r="C20" s="848">
        <v>62.034089999999999</v>
      </c>
      <c r="D20" s="848">
        <v>153.23592000000002</v>
      </c>
      <c r="E20" s="848">
        <v>0.47054000000000001</v>
      </c>
      <c r="F20" s="849">
        <v>906.80054999999993</v>
      </c>
      <c r="G20" s="850">
        <v>10.471538255431582</v>
      </c>
      <c r="H20" s="849">
        <v>1491.0353700000032</v>
      </c>
      <c r="I20" s="849">
        <v>11601.631866821952</v>
      </c>
    </row>
    <row r="21" spans="1:12" s="62" customFormat="1">
      <c r="A21" s="837" t="s">
        <v>182</v>
      </c>
      <c r="B21" s="848">
        <v>3.6127099999999999</v>
      </c>
      <c r="C21" s="848">
        <v>2.2536399999999999</v>
      </c>
      <c r="D21" s="848">
        <v>6.5785400000000003</v>
      </c>
      <c r="E21" s="848">
        <v>0</v>
      </c>
      <c r="F21" s="849">
        <v>12.444890000000001</v>
      </c>
      <c r="G21" s="850">
        <v>1.8626315741047441</v>
      </c>
      <c r="H21" s="849">
        <v>64.419390000000021</v>
      </c>
      <c r="I21" s="849">
        <v>582.30741825204063</v>
      </c>
    </row>
    <row r="22" spans="1:12" s="62" customFormat="1">
      <c r="A22" s="837" t="s">
        <v>207</v>
      </c>
      <c r="B22" s="848">
        <v>5.7540000000000001E-2</v>
      </c>
      <c r="C22" s="848">
        <v>12.41352</v>
      </c>
      <c r="D22" s="848">
        <v>10.77985</v>
      </c>
      <c r="E22" s="848">
        <v>0</v>
      </c>
      <c r="F22" s="849">
        <v>23.250909999999998</v>
      </c>
      <c r="G22" s="850">
        <v>2.1038998140402914</v>
      </c>
      <c r="H22" s="849">
        <v>99.049889999999948</v>
      </c>
      <c r="I22" s="849">
        <v>592.47637271285419</v>
      </c>
    </row>
    <row r="23" spans="1:12" s="62" customFormat="1">
      <c r="A23" s="837" t="s">
        <v>206</v>
      </c>
      <c r="B23" s="848">
        <v>6.0759999999999996</v>
      </c>
      <c r="C23" s="848">
        <v>30.685299999999998</v>
      </c>
      <c r="D23" s="848">
        <v>53.616810000000001</v>
      </c>
      <c r="E23" s="848">
        <v>0</v>
      </c>
      <c r="F23" s="849">
        <v>90.378109999999992</v>
      </c>
      <c r="G23" s="850">
        <v>10.585689489849811</v>
      </c>
      <c r="H23" s="849">
        <v>133.68913000000066</v>
      </c>
      <c r="I23" s="849">
        <v>11181.228946421796</v>
      </c>
    </row>
    <row r="24" spans="1:12" s="62" customFormat="1">
      <c r="A24" s="837" t="s">
        <v>179</v>
      </c>
      <c r="B24" s="848">
        <v>256.69</v>
      </c>
      <c r="C24" s="848">
        <v>148.9374</v>
      </c>
      <c r="D24" s="848">
        <v>157.78582</v>
      </c>
      <c r="E24" s="848">
        <v>9.9540000000000003E-2</v>
      </c>
      <c r="F24" s="849">
        <v>563.51275999999996</v>
      </c>
      <c r="G24" s="850">
        <v>4.2523734877747836</v>
      </c>
      <c r="H24" s="849">
        <v>1554.0752599999996</v>
      </c>
      <c r="I24" s="849">
        <v>10978.590556777484</v>
      </c>
    </row>
    <row r="25" spans="1:12" s="62" customFormat="1">
      <c r="A25" s="836" t="s">
        <v>180</v>
      </c>
      <c r="B25" s="848">
        <v>2.0303100000000001</v>
      </c>
      <c r="C25" s="848">
        <v>99.485119999999995</v>
      </c>
      <c r="D25" s="848">
        <v>42.592699999999994</v>
      </c>
      <c r="E25" s="848">
        <v>0</v>
      </c>
      <c r="F25" s="849">
        <v>144.10812999999999</v>
      </c>
      <c r="G25" s="850">
        <v>2.2097768161612161</v>
      </c>
      <c r="H25" s="849">
        <v>496.31118000000151</v>
      </c>
      <c r="I25" s="849">
        <v>6954.3235731860068</v>
      </c>
    </row>
    <row r="26" spans="1:12" s="62" customFormat="1">
      <c r="A26" s="837" t="s">
        <v>181</v>
      </c>
      <c r="B26" s="848">
        <v>32.83</v>
      </c>
      <c r="C26" s="848">
        <v>129.58757</v>
      </c>
      <c r="D26" s="848">
        <v>89.830600000000004</v>
      </c>
      <c r="E26" s="848">
        <v>0.19908000000000001</v>
      </c>
      <c r="F26" s="849">
        <v>252.44725000000003</v>
      </c>
      <c r="G26" s="850">
        <v>3.6021221948305824</v>
      </c>
      <c r="H26" s="849">
        <v>957.09428000000116</v>
      </c>
      <c r="I26" s="849">
        <v>8058.7461686767538</v>
      </c>
    </row>
    <row r="27" spans="1:12" s="62" customFormat="1">
      <c r="A27" s="837" t="s">
        <v>1261</v>
      </c>
      <c r="B27" s="848">
        <v>8.2937499999999993</v>
      </c>
      <c r="C27" s="848">
        <v>101.07346000000001</v>
      </c>
      <c r="D27" s="848">
        <v>58.516080000000002</v>
      </c>
      <c r="E27" s="848">
        <v>0.69677999999999995</v>
      </c>
      <c r="F27" s="849">
        <v>168.58007000000001</v>
      </c>
      <c r="G27" s="850">
        <v>2.1987408070394281</v>
      </c>
      <c r="H27" s="849">
        <v>772.68368000000009</v>
      </c>
      <c r="I27" s="849">
        <v>8285.5326456062121</v>
      </c>
    </row>
    <row r="28" spans="1:12" s="62" customFormat="1" ht="18.75" customHeight="1">
      <c r="A28" s="818" t="s">
        <v>931</v>
      </c>
      <c r="B28" s="851">
        <v>4293.3598999999995</v>
      </c>
      <c r="C28" s="851">
        <v>1329.1131800000001</v>
      </c>
      <c r="D28" s="851">
        <v>2158.8079499999999</v>
      </c>
      <c r="E28" s="851">
        <v>43.136069999999997</v>
      </c>
      <c r="F28" s="851">
        <v>7824.4170999999978</v>
      </c>
      <c r="G28" s="867">
        <v>3.877752301441987</v>
      </c>
      <c r="H28" s="851">
        <v>22458.245350000005</v>
      </c>
      <c r="I28" s="851">
        <v>270896.31193233526</v>
      </c>
    </row>
    <row r="29" spans="1:12">
      <c r="A29" s="28" t="s">
        <v>512</v>
      </c>
      <c r="I29" s="824"/>
      <c r="J29" s="824"/>
      <c r="K29" s="824"/>
      <c r="L29" s="825"/>
    </row>
    <row r="30" spans="1:12">
      <c r="A30" s="32" t="s">
        <v>872</v>
      </c>
      <c r="B30" s="751"/>
      <c r="C30" s="815"/>
      <c r="D30" s="688"/>
      <c r="E30" s="750"/>
      <c r="F30" s="750"/>
      <c r="G30" s="750"/>
      <c r="I30" s="824"/>
      <c r="J30" s="824"/>
      <c r="K30" s="824"/>
      <c r="L30" s="825"/>
    </row>
    <row r="31" spans="1:12" ht="12.75" customHeight="1">
      <c r="A31" s="243" t="s">
        <v>1026</v>
      </c>
    </row>
    <row r="32" spans="1:12" ht="12.75" customHeight="1">
      <c r="A32" s="847" t="s">
        <v>995</v>
      </c>
    </row>
    <row r="33" spans="1:27" ht="12.75" customHeight="1"/>
    <row r="34" spans="1:27">
      <c r="A34" s="135" t="s">
        <v>938</v>
      </c>
      <c r="H34" s="812"/>
      <c r="L34" s="122" t="str">
        <f>I1</f>
        <v>Prosinac 2025.</v>
      </c>
    </row>
    <row r="35" spans="1:27">
      <c r="A35" s="513" t="s">
        <v>939</v>
      </c>
      <c r="H35" s="813"/>
      <c r="L35" s="489" t="str">
        <f>I2</f>
        <v>December 2025</v>
      </c>
    </row>
    <row r="36" spans="1:27" ht="10.35" customHeight="1">
      <c r="A36" s="513"/>
      <c r="H36" s="813"/>
    </row>
    <row r="37" spans="1:27" ht="10.35" customHeight="1">
      <c r="A37" s="513"/>
      <c r="H37" s="813"/>
      <c r="L37" s="13" t="s">
        <v>1248</v>
      </c>
    </row>
    <row r="38" spans="1:27" s="62" customFormat="1" ht="14.45" customHeight="1">
      <c r="A38" s="1187" t="s">
        <v>989</v>
      </c>
      <c r="B38" s="1188" t="s">
        <v>1025</v>
      </c>
      <c r="C38" s="1188"/>
      <c r="D38" s="1188"/>
      <c r="E38" s="1188"/>
      <c r="F38" s="1192" t="s">
        <v>973</v>
      </c>
      <c r="G38" s="1192"/>
      <c r="H38" s="1192"/>
      <c r="I38" s="1190" t="s">
        <v>972</v>
      </c>
      <c r="J38" s="1190" t="s">
        <v>967</v>
      </c>
      <c r="K38" s="1187" t="s">
        <v>969</v>
      </c>
      <c r="L38" s="1187" t="s">
        <v>992</v>
      </c>
      <c r="M38" s="816"/>
    </row>
    <row r="39" spans="1:27" s="62" customFormat="1" ht="95.1" customHeight="1">
      <c r="A39" s="1187"/>
      <c r="B39" s="840" t="s">
        <v>975</v>
      </c>
      <c r="C39" s="840" t="s">
        <v>976</v>
      </c>
      <c r="D39" s="840" t="s">
        <v>977</v>
      </c>
      <c r="E39" s="840" t="s">
        <v>978</v>
      </c>
      <c r="F39" s="840" t="s">
        <v>974</v>
      </c>
      <c r="G39" s="840" t="s">
        <v>979</v>
      </c>
      <c r="H39" s="840" t="s">
        <v>932</v>
      </c>
      <c r="I39" s="1190"/>
      <c r="J39" s="1190"/>
      <c r="K39" s="1187"/>
      <c r="L39" s="1187"/>
    </row>
    <row r="40" spans="1:27" s="62" customFormat="1">
      <c r="A40" s="836" t="s">
        <v>1235</v>
      </c>
      <c r="B40" s="848">
        <v>0</v>
      </c>
      <c r="C40" s="848">
        <v>0</v>
      </c>
      <c r="D40" s="848">
        <v>0</v>
      </c>
      <c r="E40" s="848">
        <v>0</v>
      </c>
      <c r="F40" s="848">
        <v>0</v>
      </c>
      <c r="G40" s="848">
        <v>0</v>
      </c>
      <c r="H40" s="848">
        <v>0</v>
      </c>
      <c r="I40" s="849">
        <v>0</v>
      </c>
      <c r="J40" s="1024">
        <v>-1</v>
      </c>
      <c r="K40" s="849">
        <v>161.94249999999997</v>
      </c>
      <c r="L40" s="849">
        <v>209.44340999999997</v>
      </c>
      <c r="AA40" s="874"/>
    </row>
    <row r="41" spans="1:27" s="62" customFormat="1">
      <c r="A41" s="836" t="s">
        <v>810</v>
      </c>
      <c r="B41" s="848">
        <v>0</v>
      </c>
      <c r="C41" s="848">
        <v>0</v>
      </c>
      <c r="D41" s="848">
        <v>0</v>
      </c>
      <c r="E41" s="848">
        <v>0</v>
      </c>
      <c r="F41" s="848">
        <v>0</v>
      </c>
      <c r="G41" s="848">
        <v>17.459509999999998</v>
      </c>
      <c r="H41" s="848">
        <v>0</v>
      </c>
      <c r="I41" s="849">
        <v>17.459509999999998</v>
      </c>
      <c r="J41" s="1024">
        <v>1</v>
      </c>
      <c r="K41" s="849">
        <v>104.15235000000007</v>
      </c>
      <c r="L41" s="849">
        <v>645.24382305594247</v>
      </c>
      <c r="AA41" s="874"/>
    </row>
    <row r="42" spans="1:27" s="62" customFormat="1">
      <c r="A42" s="836" t="s">
        <v>797</v>
      </c>
      <c r="B42" s="848">
        <v>0</v>
      </c>
      <c r="C42" s="848">
        <v>0</v>
      </c>
      <c r="D42" s="848">
        <v>0</v>
      </c>
      <c r="E42" s="848">
        <v>0</v>
      </c>
      <c r="F42" s="848">
        <v>0</v>
      </c>
      <c r="G42" s="848">
        <v>2.2092299999999998</v>
      </c>
      <c r="H42" s="848">
        <v>0</v>
      </c>
      <c r="I42" s="849">
        <v>2.2092299999999998</v>
      </c>
      <c r="J42" s="1024">
        <v>-0.9073753649152273</v>
      </c>
      <c r="K42" s="849">
        <v>105.92582000000016</v>
      </c>
      <c r="L42" s="849">
        <v>924.54017779282003</v>
      </c>
      <c r="AA42" s="874"/>
    </row>
    <row r="43" spans="1:27" s="62" customFormat="1">
      <c r="A43" s="836" t="s">
        <v>170</v>
      </c>
      <c r="B43" s="848">
        <v>0</v>
      </c>
      <c r="C43" s="848">
        <v>0</v>
      </c>
      <c r="D43" s="848">
        <v>0</v>
      </c>
      <c r="E43" s="848">
        <v>0</v>
      </c>
      <c r="F43" s="848">
        <v>0</v>
      </c>
      <c r="G43" s="848">
        <v>19.432970000000001</v>
      </c>
      <c r="H43" s="848">
        <v>0</v>
      </c>
      <c r="I43" s="849">
        <v>19.432970000000001</v>
      </c>
      <c r="J43" s="1024">
        <v>-0.1448506357633671</v>
      </c>
      <c r="K43" s="849">
        <v>122.67480999999952</v>
      </c>
      <c r="L43" s="849">
        <v>4431.7403375817912</v>
      </c>
      <c r="AA43" s="874"/>
    </row>
    <row r="44" spans="1:27" s="62" customFormat="1">
      <c r="A44" s="836" t="s">
        <v>812</v>
      </c>
      <c r="B44" s="848">
        <v>33.985639999999997</v>
      </c>
      <c r="C44" s="848">
        <v>0</v>
      </c>
      <c r="D44" s="848">
        <v>0</v>
      </c>
      <c r="E44" s="848">
        <v>0</v>
      </c>
      <c r="F44" s="848">
        <v>0</v>
      </c>
      <c r="G44" s="848">
        <v>0</v>
      </c>
      <c r="H44" s="848">
        <v>0</v>
      </c>
      <c r="I44" s="849">
        <v>33.985639999999997</v>
      </c>
      <c r="J44" s="1024">
        <v>0.72278072914554503</v>
      </c>
      <c r="K44" s="849">
        <v>765.22729999999865</v>
      </c>
      <c r="L44" s="849">
        <v>7410.8332216066101</v>
      </c>
      <c r="M44" s="864"/>
      <c r="AA44" s="874"/>
    </row>
    <row r="45" spans="1:27" s="62" customFormat="1">
      <c r="A45" s="836" t="s">
        <v>171</v>
      </c>
      <c r="B45" s="848">
        <v>0</v>
      </c>
      <c r="C45" s="848">
        <v>0</v>
      </c>
      <c r="D45" s="848">
        <v>0</v>
      </c>
      <c r="E45" s="848">
        <v>1.27932</v>
      </c>
      <c r="F45" s="848">
        <v>0</v>
      </c>
      <c r="G45" s="848">
        <v>0</v>
      </c>
      <c r="H45" s="848">
        <v>0</v>
      </c>
      <c r="I45" s="849">
        <v>1.27932</v>
      </c>
      <c r="J45" s="1024">
        <v>-0.69705824546115425</v>
      </c>
      <c r="K45" s="849">
        <v>25.927609999999959</v>
      </c>
      <c r="L45" s="849">
        <v>281.86174201207774</v>
      </c>
      <c r="AA45" s="874"/>
    </row>
    <row r="46" spans="1:27" s="62" customFormat="1">
      <c r="A46" s="836" t="s">
        <v>172</v>
      </c>
      <c r="B46" s="848">
        <v>23.931830000000001</v>
      </c>
      <c r="C46" s="848">
        <v>0</v>
      </c>
      <c r="D46" s="848">
        <v>0</v>
      </c>
      <c r="E46" s="848">
        <v>0</v>
      </c>
      <c r="F46" s="848">
        <v>0</v>
      </c>
      <c r="G46" s="848">
        <v>74.913610000000006</v>
      </c>
      <c r="H46" s="848">
        <v>0</v>
      </c>
      <c r="I46" s="849">
        <v>98.845440000000011</v>
      </c>
      <c r="J46" s="995">
        <v>0.64239826132035982</v>
      </c>
      <c r="K46" s="849">
        <v>1032.0361399999992</v>
      </c>
      <c r="L46" s="849">
        <v>7687.1960566952021</v>
      </c>
      <c r="AA46" s="874"/>
    </row>
    <row r="47" spans="1:27" s="62" customFormat="1">
      <c r="A47" s="837" t="s">
        <v>173</v>
      </c>
      <c r="B47" s="848">
        <v>0</v>
      </c>
      <c r="C47" s="848">
        <v>0</v>
      </c>
      <c r="D47" s="848">
        <v>0</v>
      </c>
      <c r="E47" s="848">
        <v>0</v>
      </c>
      <c r="F47" s="848">
        <v>7.4557200000000003</v>
      </c>
      <c r="G47" s="848">
        <v>30.545500000000001</v>
      </c>
      <c r="H47" s="848">
        <v>0</v>
      </c>
      <c r="I47" s="849">
        <v>38.001220000000004</v>
      </c>
      <c r="J47" s="995">
        <v>-0.44655510546719002</v>
      </c>
      <c r="K47" s="849">
        <v>760.7943200000027</v>
      </c>
      <c r="L47" s="849">
        <v>10722.467051584712</v>
      </c>
      <c r="AA47" s="874"/>
    </row>
    <row r="48" spans="1:27" s="62" customFormat="1">
      <c r="A48" s="838" t="s">
        <v>174</v>
      </c>
      <c r="B48" s="848">
        <v>0</v>
      </c>
      <c r="C48" s="848">
        <v>0</v>
      </c>
      <c r="D48" s="848">
        <v>20.429069999999999</v>
      </c>
      <c r="E48" s="848">
        <v>13.59754</v>
      </c>
      <c r="F48" s="848">
        <v>1.0287599999999999</v>
      </c>
      <c r="G48" s="848">
        <v>3.0221100000000001</v>
      </c>
      <c r="H48" s="848">
        <v>0</v>
      </c>
      <c r="I48" s="849">
        <v>38.077479999999994</v>
      </c>
      <c r="J48" s="995">
        <v>0.40621152327751697</v>
      </c>
      <c r="K48" s="849">
        <v>433.74443999999858</v>
      </c>
      <c r="L48" s="849">
        <v>7107.9309320366292</v>
      </c>
      <c r="AA48" s="874"/>
    </row>
    <row r="49" spans="1:27" s="62" customFormat="1">
      <c r="A49" s="838" t="s">
        <v>175</v>
      </c>
      <c r="B49" s="848">
        <v>0.19908000000000001</v>
      </c>
      <c r="C49" s="848">
        <v>0</v>
      </c>
      <c r="D49" s="848">
        <v>115.57317999999999</v>
      </c>
      <c r="E49" s="848">
        <v>25.482099999999999</v>
      </c>
      <c r="F49" s="848">
        <v>14.35202</v>
      </c>
      <c r="G49" s="848">
        <v>0</v>
      </c>
      <c r="H49" s="848">
        <v>0</v>
      </c>
      <c r="I49" s="849">
        <v>155.60638</v>
      </c>
      <c r="J49" s="995">
        <v>4.0830730805788029E-2</v>
      </c>
      <c r="K49" s="849">
        <v>1865.3293299999987</v>
      </c>
      <c r="L49" s="849">
        <v>8708.6258906058792</v>
      </c>
      <c r="AA49" s="874"/>
    </row>
    <row r="50" spans="1:27" s="62" customFormat="1">
      <c r="A50" s="838" t="s">
        <v>176</v>
      </c>
      <c r="B50" s="848">
        <v>30.76688</v>
      </c>
      <c r="C50" s="848">
        <v>0</v>
      </c>
      <c r="D50" s="848">
        <v>119.17742999999999</v>
      </c>
      <c r="E50" s="848">
        <v>41.064519999999995</v>
      </c>
      <c r="F50" s="848">
        <v>3.12514</v>
      </c>
      <c r="G50" s="848">
        <v>14.33211</v>
      </c>
      <c r="H50" s="848">
        <v>0</v>
      </c>
      <c r="I50" s="849">
        <v>208.46607999999995</v>
      </c>
      <c r="J50" s="995">
        <v>0.38475808823666147</v>
      </c>
      <c r="K50" s="849">
        <v>2474.1034700000018</v>
      </c>
      <c r="L50" s="849">
        <v>24497.57033469771</v>
      </c>
      <c r="AA50" s="874"/>
    </row>
    <row r="51" spans="1:27" s="62" customFormat="1">
      <c r="A51" s="838" t="s">
        <v>602</v>
      </c>
      <c r="B51" s="848">
        <v>0</v>
      </c>
      <c r="C51" s="848">
        <v>0</v>
      </c>
      <c r="D51" s="848">
        <v>14.960940000000001</v>
      </c>
      <c r="E51" s="848">
        <v>2.2109999999999999</v>
      </c>
      <c r="F51" s="848">
        <v>9.9540000000000003E-2</v>
      </c>
      <c r="G51" s="848">
        <v>2.198E-2</v>
      </c>
      <c r="H51" s="848">
        <v>0</v>
      </c>
      <c r="I51" s="849">
        <v>17.29346</v>
      </c>
      <c r="J51" s="995">
        <v>4.6882349487045616E-2</v>
      </c>
      <c r="K51" s="849">
        <v>227.41483999999991</v>
      </c>
      <c r="L51" s="849">
        <v>952.49952383900722</v>
      </c>
      <c r="AA51" s="874"/>
    </row>
    <row r="52" spans="1:27" s="62" customFormat="1">
      <c r="A52" s="837" t="s">
        <v>177</v>
      </c>
      <c r="B52" s="848">
        <v>0</v>
      </c>
      <c r="C52" s="848">
        <v>0</v>
      </c>
      <c r="D52" s="848">
        <v>0</v>
      </c>
      <c r="E52" s="848">
        <v>0.23211999999999999</v>
      </c>
      <c r="F52" s="848">
        <v>0</v>
      </c>
      <c r="G52" s="848">
        <v>0.54161999999999999</v>
      </c>
      <c r="H52" s="848">
        <v>0</v>
      </c>
      <c r="I52" s="849">
        <v>0.77373999999999998</v>
      </c>
      <c r="J52" s="1024">
        <v>-0.97293837599477895</v>
      </c>
      <c r="K52" s="849">
        <v>142.69695999999999</v>
      </c>
      <c r="L52" s="849">
        <v>1576.5459115959916</v>
      </c>
      <c r="AA52" s="874"/>
    </row>
    <row r="53" spans="1:27" s="62" customFormat="1">
      <c r="A53" s="837" t="s">
        <v>178</v>
      </c>
      <c r="B53" s="848">
        <v>0</v>
      </c>
      <c r="C53" s="848">
        <v>0</v>
      </c>
      <c r="D53" s="848">
        <v>0</v>
      </c>
      <c r="E53" s="848">
        <v>6.4555899999999999</v>
      </c>
      <c r="F53" s="848">
        <v>0</v>
      </c>
      <c r="G53" s="848">
        <v>9.8301700000000007</v>
      </c>
      <c r="H53" s="848">
        <v>0</v>
      </c>
      <c r="I53" s="849">
        <v>16.28576</v>
      </c>
      <c r="J53" s="1024">
        <v>2.9622145990256143E-2</v>
      </c>
      <c r="K53" s="849">
        <v>193.86888999999996</v>
      </c>
      <c r="L53" s="849">
        <v>660.45320069082209</v>
      </c>
      <c r="AA53" s="874"/>
    </row>
    <row r="54" spans="1:27" s="62" customFormat="1">
      <c r="A54" s="837" t="s">
        <v>182</v>
      </c>
      <c r="B54" s="848">
        <v>0</v>
      </c>
      <c r="C54" s="848">
        <v>0</v>
      </c>
      <c r="D54" s="848">
        <v>0</v>
      </c>
      <c r="E54" s="848">
        <v>0</v>
      </c>
      <c r="F54" s="848">
        <v>0</v>
      </c>
      <c r="G54" s="848">
        <v>0</v>
      </c>
      <c r="H54" s="848">
        <v>0</v>
      </c>
      <c r="I54" s="849">
        <v>0</v>
      </c>
      <c r="J54" s="1024" t="s">
        <v>138</v>
      </c>
      <c r="K54" s="849">
        <v>6.1191700000000004</v>
      </c>
      <c r="L54" s="849">
        <v>23.905894772712191</v>
      </c>
      <c r="AA54" s="874"/>
    </row>
    <row r="55" spans="1:27" s="62" customFormat="1">
      <c r="A55" s="837" t="s">
        <v>207</v>
      </c>
      <c r="B55" s="848">
        <v>0</v>
      </c>
      <c r="C55" s="848">
        <v>0</v>
      </c>
      <c r="D55" s="848">
        <v>0</v>
      </c>
      <c r="E55" s="848">
        <v>0</v>
      </c>
      <c r="F55" s="848">
        <v>0</v>
      </c>
      <c r="G55" s="848">
        <v>0</v>
      </c>
      <c r="H55" s="848">
        <v>0</v>
      </c>
      <c r="I55" s="849">
        <v>0</v>
      </c>
      <c r="J55" s="1024">
        <v>-1</v>
      </c>
      <c r="K55" s="849">
        <v>15.297029999999999</v>
      </c>
      <c r="L55" s="849">
        <v>35.031811949034442</v>
      </c>
      <c r="AA55" s="874"/>
    </row>
    <row r="56" spans="1:27" s="62" customFormat="1">
      <c r="A56" s="837" t="s">
        <v>206</v>
      </c>
      <c r="B56" s="848">
        <v>0</v>
      </c>
      <c r="C56" s="848">
        <v>0</v>
      </c>
      <c r="D56" s="848">
        <v>0</v>
      </c>
      <c r="E56" s="848">
        <v>31.899240000000002</v>
      </c>
      <c r="F56" s="848">
        <v>1.08E-3</v>
      </c>
      <c r="G56" s="848">
        <v>26.571369999999998</v>
      </c>
      <c r="H56" s="848">
        <v>0</v>
      </c>
      <c r="I56" s="849">
        <v>58.471690000000002</v>
      </c>
      <c r="J56" s="995">
        <v>1.0103015090062137</v>
      </c>
      <c r="K56" s="849">
        <v>702.23849999999948</v>
      </c>
      <c r="L56" s="849">
        <v>3703.2632821023285</v>
      </c>
      <c r="AA56" s="874"/>
    </row>
    <row r="57" spans="1:27" s="62" customFormat="1">
      <c r="A57" s="837" t="s">
        <v>179</v>
      </c>
      <c r="B57" s="848">
        <v>30.935860000000002</v>
      </c>
      <c r="C57" s="848">
        <v>0</v>
      </c>
      <c r="D57" s="848">
        <v>5.4282599999999999</v>
      </c>
      <c r="E57" s="848">
        <v>17.88702</v>
      </c>
      <c r="F57" s="848">
        <v>7.1669999999999998E-2</v>
      </c>
      <c r="G57" s="848">
        <v>0.19869000000000001</v>
      </c>
      <c r="H57" s="848">
        <v>0</v>
      </c>
      <c r="I57" s="849">
        <v>54.521499999999996</v>
      </c>
      <c r="J57" s="995">
        <v>1.7346686963783684</v>
      </c>
      <c r="K57" s="849">
        <v>165.7198400000002</v>
      </c>
      <c r="L57" s="849">
        <v>2425.587538480323</v>
      </c>
      <c r="AA57" s="874"/>
    </row>
    <row r="58" spans="1:27" s="62" customFormat="1">
      <c r="A58" s="836" t="s">
        <v>180</v>
      </c>
      <c r="B58" s="848">
        <v>0.28905999999999998</v>
      </c>
      <c r="C58" s="848">
        <v>0</v>
      </c>
      <c r="D58" s="848">
        <v>7.3737200000000005</v>
      </c>
      <c r="E58" s="848">
        <v>4.0135300000000003</v>
      </c>
      <c r="F58" s="848">
        <v>0.09</v>
      </c>
      <c r="G58" s="848">
        <v>9.9540000000000003E-2</v>
      </c>
      <c r="H58" s="848">
        <v>0</v>
      </c>
      <c r="I58" s="849">
        <v>11.86585</v>
      </c>
      <c r="J58" s="995">
        <v>0.39770564177951151</v>
      </c>
      <c r="K58" s="849">
        <v>245.18038999999999</v>
      </c>
      <c r="L58" s="849">
        <v>2601.0259312694952</v>
      </c>
      <c r="AA58" s="874"/>
    </row>
    <row r="59" spans="1:27" s="62" customFormat="1">
      <c r="A59" s="837" t="s">
        <v>181</v>
      </c>
      <c r="B59" s="848">
        <v>0.29862</v>
      </c>
      <c r="C59" s="848">
        <v>0</v>
      </c>
      <c r="D59" s="848">
        <v>4.3163400000000003</v>
      </c>
      <c r="E59" s="848">
        <v>6.4407100000000002</v>
      </c>
      <c r="F59" s="848">
        <v>0.85299000000000003</v>
      </c>
      <c r="G59" s="848">
        <v>0.25702999999999998</v>
      </c>
      <c r="H59" s="848">
        <v>0</v>
      </c>
      <c r="I59" s="849">
        <v>12.16569</v>
      </c>
      <c r="J59" s="995">
        <v>0.3210781732039949</v>
      </c>
      <c r="K59" s="849">
        <v>209.15090999999995</v>
      </c>
      <c r="L59" s="849">
        <v>985.74926911672924</v>
      </c>
      <c r="AA59" s="874"/>
    </row>
    <row r="60" spans="1:27" s="62" customFormat="1">
      <c r="A60" s="837" t="s">
        <v>1261</v>
      </c>
      <c r="B60" s="848">
        <v>84.190780000000004</v>
      </c>
      <c r="C60" s="848">
        <v>0</v>
      </c>
      <c r="D60" s="848">
        <v>11.950340000000001</v>
      </c>
      <c r="E60" s="848">
        <v>8.8616499999999991</v>
      </c>
      <c r="F60" s="848">
        <v>9.9540000000000003E-2</v>
      </c>
      <c r="G60" s="848">
        <v>0</v>
      </c>
      <c r="H60" s="848">
        <v>0.76176999999999995</v>
      </c>
      <c r="I60" s="849">
        <v>105.86408</v>
      </c>
      <c r="J60" s="995">
        <v>7.4340743868482591</v>
      </c>
      <c r="K60" s="849">
        <v>549.69637000000012</v>
      </c>
      <c r="L60" s="849">
        <v>3996.9089564675833</v>
      </c>
      <c r="AA60" s="874"/>
    </row>
    <row r="61" spans="1:27" s="62" customFormat="1" ht="18.75" customHeight="1">
      <c r="A61" s="818" t="s">
        <v>931</v>
      </c>
      <c r="B61" s="851">
        <v>204.59775000000002</v>
      </c>
      <c r="C61" s="851">
        <v>0</v>
      </c>
      <c r="D61" s="851">
        <v>299.20928000000004</v>
      </c>
      <c r="E61" s="851">
        <v>159.42433999999997</v>
      </c>
      <c r="F61" s="851">
        <v>27.176460000000006</v>
      </c>
      <c r="G61" s="851">
        <v>199.43544</v>
      </c>
      <c r="H61" s="851">
        <v>0.76176999999999995</v>
      </c>
      <c r="I61" s="851">
        <v>890.60503999999992</v>
      </c>
      <c r="J61" s="867">
        <v>0.28780370038018188</v>
      </c>
      <c r="K61" s="851">
        <v>10309.240989999998</v>
      </c>
      <c r="L61" s="851">
        <v>92558.116572158731</v>
      </c>
      <c r="AA61" s="874"/>
    </row>
    <row r="62" spans="1:27" ht="12.75" customHeight="1">
      <c r="A62" s="32" t="s">
        <v>872</v>
      </c>
      <c r="H62" s="163"/>
    </row>
    <row r="63" spans="1:27" ht="12.75" customHeight="1">
      <c r="A63" s="243" t="s">
        <v>1027</v>
      </c>
      <c r="B63" s="163"/>
      <c r="C63" s="163"/>
      <c r="D63" s="163"/>
      <c r="E63" s="163"/>
      <c r="F63" s="163"/>
      <c r="G63" s="163"/>
      <c r="H63" s="163"/>
      <c r="J63" s="75"/>
    </row>
    <row r="64" spans="1:27">
      <c r="A64" s="847" t="s">
        <v>996</v>
      </c>
    </row>
    <row r="65" spans="1:12">
      <c r="A65" s="571" t="s">
        <v>81</v>
      </c>
      <c r="J65" s="996"/>
    </row>
    <row r="66" spans="1:12">
      <c r="L66" s="742"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6"/>
      <c r="J77" s="1216"/>
      <c r="K77" s="179"/>
      <c r="L77" s="179"/>
    </row>
    <row r="78" spans="1:12" ht="12.75" customHeight="1">
      <c r="I78" s="304"/>
      <c r="J78" s="1211"/>
      <c r="K78" s="179"/>
      <c r="L78" s="179"/>
    </row>
    <row r="79" spans="1:12" ht="12.75" customHeight="1">
      <c r="I79" s="305"/>
      <c r="J79" s="1212"/>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3" t="s">
        <v>940</v>
      </c>
      <c r="B1" s="909"/>
      <c r="C1" s="909"/>
      <c r="D1" s="909"/>
      <c r="E1" s="909"/>
      <c r="F1" s="909"/>
      <c r="G1" s="910" t="str">
        <f>Naslovnica!A20</f>
        <v>Prosinac 2025.</v>
      </c>
    </row>
    <row r="2" spans="1:8">
      <c r="A2" s="911" t="s">
        <v>941</v>
      </c>
      <c r="B2" s="909"/>
      <c r="C2" s="909"/>
      <c r="D2" s="909"/>
      <c r="E2" s="909"/>
      <c r="F2" s="909"/>
      <c r="G2" s="912" t="str">
        <f>Naslovnica!A24</f>
        <v>December 2025</v>
      </c>
    </row>
    <row r="3" spans="1:8">
      <c r="A3" s="909"/>
      <c r="B3" s="909"/>
      <c r="C3" s="909"/>
      <c r="D3" s="909"/>
      <c r="E3" s="909"/>
      <c r="F3" s="909"/>
      <c r="G3" s="909"/>
    </row>
    <row r="4" spans="1:8">
      <c r="A4" s="958"/>
      <c r="B4" s="958"/>
      <c r="C4" s="959"/>
      <c r="D4" s="959"/>
      <c r="E4" s="960"/>
      <c r="F4" s="960"/>
      <c r="G4" s="961" t="s">
        <v>1248</v>
      </c>
    </row>
    <row r="5" spans="1:8" s="62" customFormat="1" ht="14.45" customHeight="1">
      <c r="A5" s="1205" t="s">
        <v>994</v>
      </c>
      <c r="B5" s="1206" t="s">
        <v>942</v>
      </c>
      <c r="C5" s="1206"/>
      <c r="D5" s="1206"/>
      <c r="E5" s="1206"/>
      <c r="F5" s="1206"/>
      <c r="G5" s="1206"/>
      <c r="H5" s="816"/>
    </row>
    <row r="6" spans="1:8" s="62" customFormat="1" ht="23.1" customHeight="1">
      <c r="A6" s="1205"/>
      <c r="B6" s="1207" t="str">
        <f>G1</f>
        <v>Prosinac 2025.</v>
      </c>
      <c r="C6" s="1207"/>
      <c r="D6" s="1208" t="s">
        <v>17</v>
      </c>
      <c r="E6" s="1208"/>
      <c r="F6" s="1217" t="s">
        <v>208</v>
      </c>
      <c r="G6" s="1217"/>
    </row>
    <row r="7" spans="1:8" s="62" customFormat="1">
      <c r="A7" s="1205"/>
      <c r="B7" s="1209" t="str">
        <f>G2</f>
        <v>December 2025</v>
      </c>
      <c r="C7" s="1210"/>
      <c r="D7" s="1219" t="s">
        <v>45</v>
      </c>
      <c r="E7" s="1219"/>
      <c r="F7" s="1219" t="s">
        <v>51</v>
      </c>
      <c r="G7" s="1219"/>
    </row>
    <row r="8" spans="1:8" s="62" customFormat="1">
      <c r="A8" s="1205"/>
      <c r="B8" s="962" t="s">
        <v>27</v>
      </c>
      <c r="C8" s="962" t="s">
        <v>28</v>
      </c>
      <c r="D8" s="928" t="s">
        <v>980</v>
      </c>
      <c r="E8" s="928" t="s">
        <v>142</v>
      </c>
      <c r="F8" s="928" t="s">
        <v>980</v>
      </c>
      <c r="G8" s="928" t="s">
        <v>142</v>
      </c>
    </row>
    <row r="9" spans="1:8" s="62" customFormat="1">
      <c r="A9" s="1205"/>
      <c r="B9" s="963" t="s">
        <v>29</v>
      </c>
      <c r="C9" s="963" t="s">
        <v>30</v>
      </c>
      <c r="D9" s="929" t="s">
        <v>981</v>
      </c>
      <c r="E9" s="929" t="s">
        <v>143</v>
      </c>
      <c r="F9" s="929" t="s">
        <v>981</v>
      </c>
      <c r="G9" s="929" t="s">
        <v>143</v>
      </c>
    </row>
    <row r="10" spans="1:8" s="62" customFormat="1" ht="15" customHeight="1">
      <c r="A10" s="964" t="s">
        <v>1235</v>
      </c>
      <c r="B10" s="965">
        <v>980.61411999999996</v>
      </c>
      <c r="C10" s="966">
        <v>3.4919638327044512E-3</v>
      </c>
      <c r="D10" s="967">
        <v>66.070629999999937</v>
      </c>
      <c r="E10" s="968">
        <v>7.2244382823172248E-2</v>
      </c>
      <c r="F10" s="967">
        <v>145.71942999999999</v>
      </c>
      <c r="G10" s="968">
        <v>0.17453629990148811</v>
      </c>
    </row>
    <row r="11" spans="1:8" s="62" customFormat="1" ht="15" customHeight="1">
      <c r="A11" s="964" t="s">
        <v>810</v>
      </c>
      <c r="B11" s="965">
        <v>5594.1480899999997</v>
      </c>
      <c r="C11" s="966">
        <v>1.9920743956932503E-2</v>
      </c>
      <c r="D11" s="967">
        <v>77.379659999999603</v>
      </c>
      <c r="E11" s="966">
        <v>1.4026265735427978E-2</v>
      </c>
      <c r="F11" s="967">
        <v>710.50072</v>
      </c>
      <c r="G11" s="966">
        <v>0.14548567211559349</v>
      </c>
    </row>
    <row r="12" spans="1:8" s="62" customFormat="1" ht="15" customHeight="1">
      <c r="A12" s="964" t="s">
        <v>797</v>
      </c>
      <c r="B12" s="965">
        <v>5232.7245700000003</v>
      </c>
      <c r="C12" s="966">
        <v>1.8633715925836306E-2</v>
      </c>
      <c r="D12" s="967">
        <v>87.719260000000759</v>
      </c>
      <c r="E12" s="966">
        <v>1.7049401257080765E-2</v>
      </c>
      <c r="F12" s="967">
        <v>603.00637000000006</v>
      </c>
      <c r="G12" s="966">
        <v>0.1302468841408102</v>
      </c>
    </row>
    <row r="13" spans="1:8" s="62" customFormat="1" ht="15" customHeight="1">
      <c r="A13" s="964" t="s">
        <v>170</v>
      </c>
      <c r="B13" s="965">
        <v>4665.1804800000009</v>
      </c>
      <c r="C13" s="966">
        <v>1.6612693185775049E-2</v>
      </c>
      <c r="D13" s="967">
        <v>29.05913000000146</v>
      </c>
      <c r="E13" s="966">
        <v>6.2679830414709148E-3</v>
      </c>
      <c r="F13" s="967">
        <v>398.74391000000105</v>
      </c>
      <c r="G13" s="966">
        <v>9.3460644136565962E-2</v>
      </c>
    </row>
    <row r="14" spans="1:8" s="62" customFormat="1" ht="15" customHeight="1">
      <c r="A14" s="964" t="s">
        <v>812</v>
      </c>
      <c r="B14" s="965">
        <v>18836.125920000002</v>
      </c>
      <c r="C14" s="966">
        <v>6.70753858417895E-2</v>
      </c>
      <c r="D14" s="967">
        <v>195.2165400000049</v>
      </c>
      <c r="E14" s="966">
        <v>1.0472479427932502E-2</v>
      </c>
      <c r="F14" s="967">
        <v>1943.3119000000042</v>
      </c>
      <c r="G14" s="966">
        <v>0.11503778456918123</v>
      </c>
    </row>
    <row r="15" spans="1:8" s="62" customFormat="1" ht="15" customHeight="1">
      <c r="A15" s="964" t="s">
        <v>171</v>
      </c>
      <c r="B15" s="965">
        <v>1503.5501200000001</v>
      </c>
      <c r="C15" s="966">
        <v>5.3541373029570884E-3</v>
      </c>
      <c r="D15" s="967">
        <v>54.203880000000026</v>
      </c>
      <c r="E15" s="966">
        <v>3.7398848186890099E-2</v>
      </c>
      <c r="F15" s="967">
        <v>193.04893000000015</v>
      </c>
      <c r="G15" s="966">
        <v>0.14730923670508078</v>
      </c>
    </row>
    <row r="16" spans="1:8" s="62" customFormat="1" ht="15" customHeight="1">
      <c r="A16" s="964" t="s">
        <v>172</v>
      </c>
      <c r="B16" s="965">
        <v>34651.594969999998</v>
      </c>
      <c r="C16" s="966">
        <v>0.1233942219603808</v>
      </c>
      <c r="D16" s="967">
        <v>390.75611999999819</v>
      </c>
      <c r="E16" s="966">
        <v>1.1405328448342855E-2</v>
      </c>
      <c r="F16" s="967">
        <v>3533.6121999999996</v>
      </c>
      <c r="G16" s="966">
        <v>0.11355531064200797</v>
      </c>
    </row>
    <row r="17" spans="1:7" s="62" customFormat="1" ht="15" customHeight="1">
      <c r="A17" s="964" t="s">
        <v>173</v>
      </c>
      <c r="B17" s="965">
        <v>18960.346129999998</v>
      </c>
      <c r="C17" s="966">
        <v>6.7517733623413262E-2</v>
      </c>
      <c r="D17" s="967">
        <v>312.93514000000141</v>
      </c>
      <c r="E17" s="966">
        <v>1.6781693725087088E-2</v>
      </c>
      <c r="F17" s="967">
        <v>2214.5818499999987</v>
      </c>
      <c r="G17" s="966">
        <v>0.13224728432639798</v>
      </c>
    </row>
    <row r="18" spans="1:7" s="62" customFormat="1" ht="15" customHeight="1">
      <c r="A18" s="964" t="s">
        <v>174</v>
      </c>
      <c r="B18" s="965">
        <v>15552.192580000001</v>
      </c>
      <c r="C18" s="966">
        <v>5.5381309427417313E-2</v>
      </c>
      <c r="D18" s="967">
        <v>440.11922000000231</v>
      </c>
      <c r="E18" s="966">
        <v>2.9123682072967449E-2</v>
      </c>
      <c r="F18" s="967">
        <v>1661.4013100000011</v>
      </c>
      <c r="G18" s="966">
        <v>0.11960451191777222</v>
      </c>
    </row>
    <row r="19" spans="1:7" s="62" customFormat="1" ht="15" customHeight="1">
      <c r="A19" s="964" t="s">
        <v>175</v>
      </c>
      <c r="B19" s="965">
        <v>37663.754799999995</v>
      </c>
      <c r="C19" s="966">
        <v>0.13412051375055528</v>
      </c>
      <c r="D19" s="967">
        <v>618.84777999998914</v>
      </c>
      <c r="E19" s="966">
        <v>1.6705340349913111E-2</v>
      </c>
      <c r="F19" s="967">
        <v>3675.677709999989</v>
      </c>
      <c r="G19" s="966">
        <v>0.10814609194473812</v>
      </c>
    </row>
    <row r="20" spans="1:7" s="62" customFormat="1" ht="15" customHeight="1">
      <c r="A20" s="964" t="s">
        <v>176</v>
      </c>
      <c r="B20" s="965">
        <v>48997.538409999994</v>
      </c>
      <c r="C20" s="966">
        <v>0.17448008195034675</v>
      </c>
      <c r="D20" s="967">
        <v>1877.3050099999964</v>
      </c>
      <c r="E20" s="966">
        <v>3.9840740899216298E-2</v>
      </c>
      <c r="F20" s="967">
        <v>5254.4103299999988</v>
      </c>
      <c r="G20" s="966">
        <v>0.12011967503536614</v>
      </c>
    </row>
    <row r="21" spans="1:7" s="62" customFormat="1" ht="15" customHeight="1">
      <c r="A21" s="964" t="s">
        <v>602</v>
      </c>
      <c r="B21" s="965">
        <v>15004.528619999999</v>
      </c>
      <c r="C21" s="966">
        <v>5.3431079768481035E-2</v>
      </c>
      <c r="D21" s="967">
        <v>1878.3464899999981</v>
      </c>
      <c r="E21" s="966">
        <v>0.14309922499909722</v>
      </c>
      <c r="F21" s="967">
        <v>3037.0053899999984</v>
      </c>
      <c r="G21" s="966">
        <v>0.25377058658109641</v>
      </c>
    </row>
    <row r="22" spans="1:7" s="62" customFormat="1" ht="15" customHeight="1">
      <c r="A22" s="964" t="s">
        <v>177</v>
      </c>
      <c r="B22" s="965">
        <v>6858.6801799999994</v>
      </c>
      <c r="C22" s="966">
        <v>2.442373879813892E-2</v>
      </c>
      <c r="D22" s="967">
        <v>186.12273999999888</v>
      </c>
      <c r="E22" s="966">
        <v>2.7893763624161405E-2</v>
      </c>
      <c r="F22" s="967">
        <v>1270.0030299999989</v>
      </c>
      <c r="G22" s="966">
        <v>0.22724573202443787</v>
      </c>
    </row>
    <row r="23" spans="1:7" s="62" customFormat="1" ht="15" customHeight="1">
      <c r="A23" s="964" t="s">
        <v>178</v>
      </c>
      <c r="B23" s="965">
        <v>15667.68729</v>
      </c>
      <c r="C23" s="966">
        <v>5.5792585730667657E-2</v>
      </c>
      <c r="D23" s="967">
        <v>1056.7352900000005</v>
      </c>
      <c r="E23" s="966">
        <v>7.232487588762182E-2</v>
      </c>
      <c r="F23" s="967">
        <v>2994.1161100000008</v>
      </c>
      <c r="G23" s="966">
        <v>0.23624881002167553</v>
      </c>
    </row>
    <row r="24" spans="1:7" s="62" customFormat="1" ht="15" customHeight="1">
      <c r="A24" s="964" t="s">
        <v>182</v>
      </c>
      <c r="B24" s="965">
        <v>842.02867000000003</v>
      </c>
      <c r="C24" s="966">
        <v>2.9984614761005401E-3</v>
      </c>
      <c r="D24" s="967">
        <v>23.978489999999965</v>
      </c>
      <c r="E24" s="966">
        <v>2.9311759334861298E-2</v>
      </c>
      <c r="F24" s="967">
        <v>169.44378000000006</v>
      </c>
      <c r="G24" s="966">
        <v>0.25192921000648716</v>
      </c>
    </row>
    <row r="25" spans="1:7" s="62" customFormat="1" ht="15" customHeight="1">
      <c r="A25" s="964" t="s">
        <v>207</v>
      </c>
      <c r="B25" s="965">
        <v>647.58965999999998</v>
      </c>
      <c r="C25" s="966">
        <v>2.3060647659788672E-3</v>
      </c>
      <c r="D25" s="967">
        <v>27.368780000000015</v>
      </c>
      <c r="E25" s="966">
        <v>4.4127472780342458E-2</v>
      </c>
      <c r="F25" s="967">
        <v>126.29752999999994</v>
      </c>
      <c r="G25" s="966">
        <v>0.2422778375725716</v>
      </c>
    </row>
    <row r="26" spans="1:7" s="62" customFormat="1" ht="15" customHeight="1">
      <c r="A26" s="964" t="s">
        <v>206</v>
      </c>
      <c r="B26" s="965">
        <v>9748.801089999999</v>
      </c>
      <c r="C26" s="966">
        <v>3.4715450373598265E-2</v>
      </c>
      <c r="D26" s="967">
        <v>85.07339999999931</v>
      </c>
      <c r="E26" s="966">
        <v>8.8033730594492265E-3</v>
      </c>
      <c r="F26" s="967">
        <v>273.74119999999857</v>
      </c>
      <c r="G26" s="966">
        <v>2.8890709206904841E-2</v>
      </c>
    </row>
    <row r="27" spans="1:7" s="62" customFormat="1" ht="15" customHeight="1">
      <c r="A27" s="964" t="s">
        <v>179</v>
      </c>
      <c r="B27" s="965">
        <v>12554.720810000001</v>
      </c>
      <c r="C27" s="966">
        <v>4.4707321773239342E-2</v>
      </c>
      <c r="D27" s="967">
        <v>563.79621000000043</v>
      </c>
      <c r="E27" s="966">
        <v>4.701857686604094E-2</v>
      </c>
      <c r="F27" s="967">
        <v>2286.531500000001</v>
      </c>
      <c r="G27" s="966">
        <v>0.22268108144180698</v>
      </c>
    </row>
    <row r="28" spans="1:7" s="62" customFormat="1" ht="15" customHeight="1">
      <c r="A28" s="964" t="s">
        <v>816</v>
      </c>
      <c r="B28" s="965">
        <v>7174.0408099999995</v>
      </c>
      <c r="C28" s="966">
        <v>2.5546737021149304E-2</v>
      </c>
      <c r="D28" s="967">
        <v>159.37830999999915</v>
      </c>
      <c r="E28" s="966">
        <v>2.2720738168087173E-2</v>
      </c>
      <c r="F28" s="967">
        <v>803.40586999999869</v>
      </c>
      <c r="G28" s="966">
        <v>0.12611080018972154</v>
      </c>
    </row>
    <row r="29" spans="1:7" s="62" customFormat="1" ht="15" customHeight="1">
      <c r="A29" s="964" t="s">
        <v>181</v>
      </c>
      <c r="B29" s="965">
        <v>9534.7503500000003</v>
      </c>
      <c r="C29" s="966">
        <v>3.3953216353917189E-2</v>
      </c>
      <c r="D29" s="967">
        <v>280.00976000000082</v>
      </c>
      <c r="E29" s="966">
        <v>3.0255819412438045E-2</v>
      </c>
      <c r="F29" s="967">
        <v>1438.2004500000003</v>
      </c>
      <c r="G29" s="966">
        <v>0.17763127106769261</v>
      </c>
    </row>
    <row r="30" spans="1:7" s="62" customFormat="1" ht="15" customHeight="1">
      <c r="A30" s="964" t="s">
        <v>1261</v>
      </c>
      <c r="B30" s="965">
        <v>10149.641880000001</v>
      </c>
      <c r="C30" s="966">
        <v>3.6142843180620748E-2</v>
      </c>
      <c r="D30" s="967">
        <v>127.48973000000115</v>
      </c>
      <c r="E30" s="966">
        <v>1.2720793706968436E-2</v>
      </c>
      <c r="F30" s="967">
        <v>1078.2318800000012</v>
      </c>
      <c r="G30" s="966">
        <v>0.11886045058045025</v>
      </c>
    </row>
    <row r="31" spans="1:7" s="62" customFormat="1" ht="18.75" customHeight="1">
      <c r="A31" s="969" t="s">
        <v>933</v>
      </c>
      <c r="B31" s="970">
        <v>280820.23955</v>
      </c>
      <c r="C31" s="971">
        <v>1.0000000000000002</v>
      </c>
      <c r="D31" s="972">
        <v>8537.9115700000548</v>
      </c>
      <c r="E31" s="971">
        <v>3.1356833303655351E-2</v>
      </c>
      <c r="F31" s="972">
        <v>33810.991399999999</v>
      </c>
      <c r="G31" s="971">
        <v>0.1368814797552349</v>
      </c>
    </row>
    <row r="32" spans="1:7">
      <c r="A32" s="973" t="s">
        <v>503</v>
      </c>
      <c r="B32" s="974"/>
      <c r="C32" s="974"/>
      <c r="D32" s="975"/>
      <c r="E32" s="976"/>
      <c r="F32" s="976"/>
      <c r="G32" s="976"/>
    </row>
    <row r="34" spans="1:13">
      <c r="A34" s="487"/>
      <c r="H34" s="813"/>
    </row>
    <row r="35" spans="1:13" ht="12.75" customHeight="1">
      <c r="A35" s="977" t="s">
        <v>943</v>
      </c>
      <c r="B35" s="909"/>
      <c r="C35" s="909"/>
      <c r="D35" s="909"/>
      <c r="E35" s="909"/>
      <c r="F35" s="909"/>
      <c r="G35" s="909"/>
      <c r="H35" s="909"/>
      <c r="I35" s="909"/>
      <c r="J35" s="910" t="str">
        <f>G1</f>
        <v>Prosinac 2025.</v>
      </c>
    </row>
    <row r="36" spans="1:13">
      <c r="A36" s="978" t="s">
        <v>944</v>
      </c>
      <c r="B36" s="909"/>
      <c r="C36" s="909"/>
      <c r="D36" s="909"/>
      <c r="E36" s="909"/>
      <c r="F36" s="909"/>
      <c r="G36" s="909"/>
      <c r="H36" s="909"/>
      <c r="I36" s="909"/>
      <c r="J36" s="912" t="str">
        <f>G2</f>
        <v>December 2025</v>
      </c>
      <c r="M36" s="742"/>
    </row>
    <row r="37" spans="1:13">
      <c r="A37" s="909"/>
      <c r="B37" s="909"/>
      <c r="C37" s="909"/>
      <c r="D37" s="909"/>
      <c r="E37" s="909"/>
      <c r="F37" s="909"/>
      <c r="G37" s="909"/>
      <c r="H37" s="909"/>
      <c r="I37" s="909"/>
      <c r="J37" s="909"/>
    </row>
    <row r="38" spans="1:13" ht="30" customHeight="1">
      <c r="A38" s="1218" t="s">
        <v>993</v>
      </c>
      <c r="B38" s="914" t="s">
        <v>1270</v>
      </c>
      <c r="C38" s="1214" t="s">
        <v>1212</v>
      </c>
      <c r="D38" s="1214"/>
      <c r="E38" s="1214"/>
      <c r="F38" s="1214"/>
      <c r="G38" s="1214"/>
      <c r="H38" s="1214"/>
      <c r="I38" s="1214"/>
      <c r="J38" s="914"/>
    </row>
    <row r="39" spans="1:13" ht="42.75" customHeight="1">
      <c r="A39" s="1218"/>
      <c r="B39" s="979" t="str">
        <f>J35</f>
        <v>Prosinac 2025.</v>
      </c>
      <c r="C39" s="953" t="s">
        <v>603</v>
      </c>
      <c r="D39" s="953" t="s">
        <v>59</v>
      </c>
      <c r="E39" s="953" t="s">
        <v>60</v>
      </c>
      <c r="F39" s="913" t="s">
        <v>1202</v>
      </c>
      <c r="G39" s="913" t="s">
        <v>1203</v>
      </c>
      <c r="H39" s="913" t="s">
        <v>1204</v>
      </c>
      <c r="I39" s="913" t="s">
        <v>1208</v>
      </c>
      <c r="J39" s="913" t="s">
        <v>61</v>
      </c>
    </row>
    <row r="40" spans="1:13" ht="48" customHeight="1">
      <c r="A40" s="1218"/>
      <c r="B40" s="980" t="str">
        <f>J36</f>
        <v>December 2025</v>
      </c>
      <c r="C40" s="981" t="s">
        <v>219</v>
      </c>
      <c r="D40" s="981" t="s">
        <v>1156</v>
      </c>
      <c r="E40" s="981" t="s">
        <v>778</v>
      </c>
      <c r="F40" s="916" t="s">
        <v>1205</v>
      </c>
      <c r="G40" s="916" t="s">
        <v>1206</v>
      </c>
      <c r="H40" s="916" t="s">
        <v>1207</v>
      </c>
      <c r="I40" s="916" t="s">
        <v>1209</v>
      </c>
      <c r="J40" s="916" t="s">
        <v>777</v>
      </c>
    </row>
    <row r="41" spans="1:13" ht="15" customHeight="1">
      <c r="A41" s="964" t="s">
        <v>1235</v>
      </c>
      <c r="B41" s="839">
        <v>18.038</v>
      </c>
      <c r="C41" s="982">
        <v>1.1620342329003774E-2</v>
      </c>
      <c r="D41" s="982">
        <v>0.12063020694196802</v>
      </c>
      <c r="E41" s="982">
        <v>0.12063020694196802</v>
      </c>
      <c r="F41" s="982">
        <v>0.1076997678715228</v>
      </c>
      <c r="G41" s="982" t="s">
        <v>138</v>
      </c>
      <c r="H41" s="982" t="s">
        <v>138</v>
      </c>
      <c r="I41" s="982">
        <v>0.10645261038656262</v>
      </c>
      <c r="J41" s="1008">
        <v>44915</v>
      </c>
    </row>
    <row r="42" spans="1:13" ht="15" customHeight="1">
      <c r="A42" s="964" t="s">
        <v>810</v>
      </c>
      <c r="B42" s="839">
        <v>29.173100000000002</v>
      </c>
      <c r="C42" s="982">
        <v>2.7635798671143963E-3</v>
      </c>
      <c r="D42" s="982">
        <v>8.2124403262720191E-2</v>
      </c>
      <c r="E42" s="982">
        <v>8.2124403262720191E-2</v>
      </c>
      <c r="F42" s="982">
        <v>0.10412843467990918</v>
      </c>
      <c r="G42" s="982">
        <v>6.1383546356672536E-2</v>
      </c>
      <c r="H42" s="982">
        <v>4.0051909665322016E-2</v>
      </c>
      <c r="I42" s="982">
        <v>5.779756473334019E-2</v>
      </c>
      <c r="J42" s="1008">
        <v>40906</v>
      </c>
    </row>
    <row r="43" spans="1:13" ht="15" customHeight="1">
      <c r="A43" s="964" t="s">
        <v>797</v>
      </c>
      <c r="B43" s="839">
        <v>51.384700000000002</v>
      </c>
      <c r="C43" s="982">
        <v>2.6048170579422436E-3</v>
      </c>
      <c r="D43" s="982">
        <v>8.5792589900390182E-2</v>
      </c>
      <c r="E43" s="982">
        <v>8.5792589900390182E-2</v>
      </c>
      <c r="F43" s="982">
        <v>0.1037571249437883</v>
      </c>
      <c r="G43" s="982">
        <v>6.3572155127270769E-2</v>
      </c>
      <c r="H43" s="982">
        <v>4.1095277947703179E-2</v>
      </c>
      <c r="I43" s="982">
        <v>6.3971812489949098E-2</v>
      </c>
      <c r="J43" s="1008">
        <v>38054</v>
      </c>
    </row>
    <row r="44" spans="1:13" ht="15" customHeight="1">
      <c r="A44" s="964" t="s">
        <v>170</v>
      </c>
      <c r="B44" s="839">
        <v>49.302100000000003</v>
      </c>
      <c r="C44" s="982">
        <v>2.4011873780092063E-3</v>
      </c>
      <c r="D44" s="982">
        <v>8.3653140262263781E-2</v>
      </c>
      <c r="E44" s="982">
        <v>8.3653140262263781E-2</v>
      </c>
      <c r="F44" s="982">
        <v>0.10663502087651966</v>
      </c>
      <c r="G44" s="982">
        <v>6.664944727887856E-2</v>
      </c>
      <c r="H44" s="982">
        <v>4.2156430688341961E-2</v>
      </c>
      <c r="I44" s="982">
        <v>6.4293401265267835E-2</v>
      </c>
      <c r="J44" s="1008">
        <v>38335</v>
      </c>
    </row>
    <row r="45" spans="1:13" ht="15" customHeight="1">
      <c r="A45" s="964" t="s">
        <v>812</v>
      </c>
      <c r="B45" s="839">
        <v>47.735100000000003</v>
      </c>
      <c r="C45" s="982">
        <v>2.452838509564792E-3</v>
      </c>
      <c r="D45" s="982">
        <v>8.3807292269758138E-2</v>
      </c>
      <c r="E45" s="982">
        <v>8.3807292269758138E-2</v>
      </c>
      <c r="F45" s="982">
        <v>0.10534725063266848</v>
      </c>
      <c r="G45" s="982">
        <v>6.4628448933289562E-2</v>
      </c>
      <c r="H45" s="982">
        <v>4.1580650546914955E-2</v>
      </c>
      <c r="I45" s="982">
        <v>6.3427778265717327E-2</v>
      </c>
      <c r="J45" s="1008">
        <v>38425</v>
      </c>
    </row>
    <row r="46" spans="1:13" ht="15" customHeight="1">
      <c r="A46" s="983" t="s">
        <v>171</v>
      </c>
      <c r="B46" s="839">
        <v>15.887499999999999</v>
      </c>
      <c r="C46" s="982">
        <v>-1.0688798767645169E-3</v>
      </c>
      <c r="D46" s="982">
        <v>2.7565599270436447E-2</v>
      </c>
      <c r="E46" s="982">
        <v>2.7565599270436447E-2</v>
      </c>
      <c r="F46" s="982">
        <v>4.3552295743961578E-2</v>
      </c>
      <c r="G46" s="982">
        <v>1.5178097324682893E-2</v>
      </c>
      <c r="H46" s="982" t="s">
        <v>138</v>
      </c>
      <c r="I46" s="982">
        <v>2.0166293560972326E-2</v>
      </c>
      <c r="J46" s="1008">
        <v>42734</v>
      </c>
    </row>
    <row r="47" spans="1:13" ht="15" customHeight="1">
      <c r="A47" s="983" t="s">
        <v>172</v>
      </c>
      <c r="B47" s="839">
        <v>25.739100000000001</v>
      </c>
      <c r="C47" s="982">
        <v>2.6137425989405383E-3</v>
      </c>
      <c r="D47" s="982">
        <v>8.2416219148587322E-2</v>
      </c>
      <c r="E47" s="982">
        <v>8.2416219148587322E-2</v>
      </c>
      <c r="F47" s="982">
        <v>0.10600152582053801</v>
      </c>
      <c r="G47" s="982">
        <v>6.3993939625337282E-2</v>
      </c>
      <c r="H47" s="982">
        <v>4.3004844118701424E-2</v>
      </c>
      <c r="I47" s="982">
        <v>5.1238879918247049E-2</v>
      </c>
      <c r="J47" s="1008">
        <v>41184</v>
      </c>
      <c r="K47" s="179"/>
      <c r="L47" s="179"/>
      <c r="M47" s="179"/>
    </row>
    <row r="48" spans="1:13" ht="15" customHeight="1">
      <c r="A48" s="983" t="s">
        <v>173</v>
      </c>
      <c r="B48" s="839">
        <v>37.933</v>
      </c>
      <c r="C48" s="982">
        <v>2.3967887786946473E-3</v>
      </c>
      <c r="D48" s="982">
        <v>8.2751278047833665E-2</v>
      </c>
      <c r="E48" s="982">
        <v>8.2751278047833665E-2</v>
      </c>
      <c r="F48" s="982">
        <v>0.10458232463973149</v>
      </c>
      <c r="G48" s="982">
        <v>6.3636990103509872E-2</v>
      </c>
      <c r="H48" s="982">
        <v>4.1040060051266147E-2</v>
      </c>
      <c r="I48" s="982">
        <v>6.2812842181108497E-2</v>
      </c>
      <c r="J48" s="1008">
        <v>39730</v>
      </c>
      <c r="K48" s="179"/>
      <c r="L48" s="179"/>
      <c r="M48" s="179"/>
    </row>
    <row r="49" spans="1:15" ht="15" customHeight="1">
      <c r="A49" s="983" t="s">
        <v>174</v>
      </c>
      <c r="B49" s="839">
        <v>27.291399999999999</v>
      </c>
      <c r="C49" s="982">
        <v>7.148208150507207E-3</v>
      </c>
      <c r="D49" s="982">
        <v>7.5616408122083367E-2</v>
      </c>
      <c r="E49" s="982">
        <v>7.5616408122083367E-2</v>
      </c>
      <c r="F49" s="982">
        <v>9.350539198443375E-2</v>
      </c>
      <c r="G49" s="982">
        <v>5.2277129192420446E-2</v>
      </c>
      <c r="H49" s="982">
        <v>4.4522332939276987E-2</v>
      </c>
      <c r="I49" s="982">
        <v>3.6162517578579356E-2</v>
      </c>
      <c r="J49" s="1008">
        <v>38615</v>
      </c>
      <c r="K49" s="179"/>
      <c r="L49" s="179"/>
      <c r="M49" s="179"/>
    </row>
    <row r="50" spans="1:15" ht="15" customHeight="1">
      <c r="A50" s="983" t="s">
        <v>175</v>
      </c>
      <c r="B50" s="839">
        <v>32.597499999999997</v>
      </c>
      <c r="C50" s="982">
        <v>7.588402571711228E-3</v>
      </c>
      <c r="D50" s="982">
        <v>8.0045458159938354E-2</v>
      </c>
      <c r="E50" s="982">
        <v>8.0045458159938354E-2</v>
      </c>
      <c r="F50" s="982">
        <v>9.3811686571819486E-2</v>
      </c>
      <c r="G50" s="982">
        <v>5.3714584960938616E-2</v>
      </c>
      <c r="H50" s="982">
        <v>4.7464535893366522E-2</v>
      </c>
      <c r="I50" s="982">
        <v>5.2413644162328632E-2</v>
      </c>
      <c r="J50" s="1008">
        <v>39602</v>
      </c>
      <c r="K50" s="878"/>
      <c r="L50" s="179"/>
      <c r="M50" s="179"/>
    </row>
    <row r="51" spans="1:15" ht="15" customHeight="1">
      <c r="A51" s="983" t="s">
        <v>176</v>
      </c>
      <c r="B51" s="839">
        <v>31.224299999999999</v>
      </c>
      <c r="C51" s="982">
        <v>7.7393535477414677E-3</v>
      </c>
      <c r="D51" s="982">
        <v>8.4030287565225681E-2</v>
      </c>
      <c r="E51" s="982">
        <v>8.4030287565225681E-2</v>
      </c>
      <c r="F51" s="982">
        <v>0.10051395907844274</v>
      </c>
      <c r="G51" s="982">
        <v>5.8616770344319225E-2</v>
      </c>
      <c r="H51" s="982">
        <v>5.1824631460943404E-2</v>
      </c>
      <c r="I51" s="982">
        <v>4.4475773043021194E-2</v>
      </c>
      <c r="J51" s="1008">
        <v>38846</v>
      </c>
      <c r="K51" s="1211"/>
      <c r="L51" s="179"/>
      <c r="M51" s="179"/>
    </row>
    <row r="52" spans="1:15" ht="15" customHeight="1">
      <c r="A52" s="983" t="s">
        <v>602</v>
      </c>
      <c r="B52" s="839">
        <v>19.5335</v>
      </c>
      <c r="C52" s="982">
        <v>7.5462160600809902E-3</v>
      </c>
      <c r="D52" s="982">
        <v>8.3821603746365714E-2</v>
      </c>
      <c r="E52" s="982">
        <v>8.3821603746365714E-2</v>
      </c>
      <c r="F52" s="982">
        <v>9.9161562330672526E-2</v>
      </c>
      <c r="G52" s="982">
        <v>6.0176945364401879E-2</v>
      </c>
      <c r="H52" s="982" t="s">
        <v>138</v>
      </c>
      <c r="I52" s="982">
        <v>5.7383269145325766E-2</v>
      </c>
      <c r="J52" s="1008">
        <v>43494</v>
      </c>
      <c r="K52" s="1212"/>
      <c r="L52" s="179"/>
      <c r="M52" s="179"/>
    </row>
    <row r="53" spans="1:15" ht="15" customHeight="1">
      <c r="A53" s="964" t="s">
        <v>177</v>
      </c>
      <c r="B53" s="839">
        <v>42.387300000000003</v>
      </c>
      <c r="C53" s="982">
        <v>1.1540746998475182E-2</v>
      </c>
      <c r="D53" s="982">
        <v>0.12976161284476051</v>
      </c>
      <c r="E53" s="982">
        <v>0.12976161284476051</v>
      </c>
      <c r="F53" s="982">
        <v>0.11724619407960812</v>
      </c>
      <c r="G53" s="982">
        <v>7.6426898527506726E-2</v>
      </c>
      <c r="H53" s="982">
        <v>6.6311307035575418E-2</v>
      </c>
      <c r="I53" s="982">
        <v>7.0632061360025311E-2</v>
      </c>
      <c r="J53" s="1008">
        <v>39812</v>
      </c>
      <c r="K53" s="308"/>
      <c r="L53" s="179"/>
      <c r="M53" s="179"/>
    </row>
    <row r="54" spans="1:15" ht="15" customHeight="1">
      <c r="A54" s="964" t="s">
        <v>178</v>
      </c>
      <c r="B54" s="839">
        <v>27.332899999999999</v>
      </c>
      <c r="C54" s="982">
        <v>1.1097588494020094E-2</v>
      </c>
      <c r="D54" s="982">
        <v>0.13049574402964681</v>
      </c>
      <c r="E54" s="982">
        <v>0.13049574402964681</v>
      </c>
      <c r="F54" s="982">
        <v>0.1285296657202184</v>
      </c>
      <c r="G54" s="982">
        <v>8.163794531819013E-2</v>
      </c>
      <c r="H54" s="982">
        <v>7.4954224417295157E-2</v>
      </c>
      <c r="I54" s="982">
        <v>7.4808508203582536E-2</v>
      </c>
      <c r="J54" s="1008">
        <v>42367</v>
      </c>
      <c r="K54" s="308"/>
      <c r="L54" s="179"/>
      <c r="M54" s="179"/>
    </row>
    <row r="55" spans="1:15" ht="15" customHeight="1">
      <c r="A55" s="964" t="s">
        <v>182</v>
      </c>
      <c r="B55" s="839">
        <v>24.075500000000002</v>
      </c>
      <c r="C55" s="982">
        <v>1.3987044820876537E-2</v>
      </c>
      <c r="D55" s="982">
        <v>0.1601923734898536</v>
      </c>
      <c r="E55" s="982">
        <v>0.1601923734898536</v>
      </c>
      <c r="F55" s="982">
        <v>0.14814934084416098</v>
      </c>
      <c r="G55" s="982">
        <v>9.5205798345759263E-2</v>
      </c>
      <c r="H55" s="982" t="s">
        <v>138</v>
      </c>
      <c r="I55" s="982">
        <v>7.3147107647645093E-2</v>
      </c>
      <c r="J55" s="1008">
        <v>42943</v>
      </c>
      <c r="K55" s="308"/>
      <c r="L55" s="179"/>
      <c r="M55" s="179"/>
    </row>
    <row r="56" spans="1:15" ht="15" customHeight="1">
      <c r="A56" s="964" t="s">
        <v>207</v>
      </c>
      <c r="B56" s="839">
        <v>17.2456</v>
      </c>
      <c r="C56" s="982">
        <v>6.460498748169119E-3</v>
      </c>
      <c r="D56" s="982">
        <v>7.6161771221396446E-2</v>
      </c>
      <c r="E56" s="982">
        <v>7.6161771221396446E-2</v>
      </c>
      <c r="F56" s="982">
        <v>7.8788358291159044E-2</v>
      </c>
      <c r="G56" s="982">
        <v>3.574757992144928E-2</v>
      </c>
      <c r="H56" s="982" t="s">
        <v>138</v>
      </c>
      <c r="I56" s="982">
        <v>3.6813455941968165E-2</v>
      </c>
      <c r="J56" s="1008">
        <v>43378</v>
      </c>
      <c r="K56" s="308"/>
      <c r="L56" s="179"/>
      <c r="M56" s="179"/>
    </row>
    <row r="57" spans="1:15" ht="15" customHeight="1">
      <c r="A57" s="964" t="s">
        <v>206</v>
      </c>
      <c r="B57" s="839">
        <v>18.1038</v>
      </c>
      <c r="C57" s="982">
        <v>5.4873646209385729E-3</v>
      </c>
      <c r="D57" s="982">
        <v>9.22023468371993E-2</v>
      </c>
      <c r="E57" s="982">
        <v>9.22023468371993E-2</v>
      </c>
      <c r="F57" s="982">
        <v>8.5765979268486392E-2</v>
      </c>
      <c r="G57" s="982">
        <v>4.3809283406796462E-2</v>
      </c>
      <c r="H57" s="982" t="s">
        <v>138</v>
      </c>
      <c r="I57" s="982">
        <v>4.3187197252730014E-2</v>
      </c>
      <c r="J57" s="1008">
        <v>43342</v>
      </c>
      <c r="K57" s="308"/>
      <c r="L57" s="179"/>
      <c r="M57" s="179"/>
    </row>
    <row r="58" spans="1:15" ht="15" customHeight="1">
      <c r="A58" s="964" t="s">
        <v>179</v>
      </c>
      <c r="B58" s="839">
        <v>47.772399999999998</v>
      </c>
      <c r="C58" s="982">
        <v>4.362460553895664E-3</v>
      </c>
      <c r="D58" s="982">
        <v>8.3252269228065501E-2</v>
      </c>
      <c r="E58" s="982">
        <v>8.3252269228065501E-2</v>
      </c>
      <c r="F58" s="982">
        <v>7.7392284428347669E-2</v>
      </c>
      <c r="G58" s="982">
        <v>5.1903401622749534E-2</v>
      </c>
      <c r="H58" s="982">
        <v>4.8867693413708002E-2</v>
      </c>
      <c r="I58" s="982">
        <v>6.3287307271975957E-2</v>
      </c>
      <c r="J58" s="1008">
        <v>38404</v>
      </c>
      <c r="K58" s="179"/>
      <c r="L58" s="179"/>
      <c r="M58" s="179"/>
    </row>
    <row r="59" spans="1:15" ht="15" customHeight="1">
      <c r="A59" s="964" t="s">
        <v>180</v>
      </c>
      <c r="B59" s="839">
        <v>49.560699999999997</v>
      </c>
      <c r="C59" s="982">
        <v>3.7915075901040485E-3</v>
      </c>
      <c r="D59" s="982">
        <v>8.6366685225534034E-2</v>
      </c>
      <c r="E59" s="982">
        <v>8.6366685225534034E-2</v>
      </c>
      <c r="F59" s="982">
        <v>7.9699127173352702E-2</v>
      </c>
      <c r="G59" s="982">
        <v>5.1991379681986638E-2</v>
      </c>
      <c r="H59" s="982">
        <v>4.6903024279727923E-2</v>
      </c>
      <c r="I59" s="982">
        <v>6.3150960710085524E-2</v>
      </c>
      <c r="J59" s="1008">
        <v>38169</v>
      </c>
      <c r="K59" s="179"/>
      <c r="L59" s="179"/>
      <c r="M59" s="179"/>
    </row>
    <row r="60" spans="1:15" ht="15" customHeight="1">
      <c r="A60" s="983" t="s">
        <v>181</v>
      </c>
      <c r="B60" s="839">
        <v>22.7516</v>
      </c>
      <c r="C60" s="982">
        <v>4.1664459862649217E-3</v>
      </c>
      <c r="D60" s="982">
        <v>8.1370368257951631E-2</v>
      </c>
      <c r="E60" s="982">
        <v>8.1370368257951631E-2</v>
      </c>
      <c r="F60" s="982">
        <v>7.8643962444906235E-2</v>
      </c>
      <c r="G60" s="982">
        <v>5.1722300534688959E-2</v>
      </c>
      <c r="H60" s="982">
        <v>5.370570251694895E-2</v>
      </c>
      <c r="I60" s="982">
        <v>5.4485263544463702E-2</v>
      </c>
      <c r="J60" s="1008">
        <v>42314</v>
      </c>
      <c r="K60" s="179"/>
      <c r="L60" s="179"/>
      <c r="M60" s="179"/>
    </row>
    <row r="61" spans="1:15" ht="15" customHeight="1">
      <c r="A61" s="964" t="s">
        <v>1261</v>
      </c>
      <c r="B61" s="839">
        <v>42.226799999999997</v>
      </c>
      <c r="C61" s="982">
        <v>6.4207982382129547E-3</v>
      </c>
      <c r="D61" s="982">
        <v>9.2537684151699162E-2</v>
      </c>
      <c r="E61" s="982">
        <v>9.2537684151699162E-2</v>
      </c>
      <c r="F61" s="982">
        <v>7.4371510464977808E-2</v>
      </c>
      <c r="G61" s="982">
        <v>4.6189482810221394E-2</v>
      </c>
      <c r="H61" s="982">
        <v>5.1283179588709649E-2</v>
      </c>
      <c r="I61" s="982">
        <v>6.2659134172350361E-2</v>
      </c>
      <c r="J61" s="1008">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3"/>
      <c r="C68" s="75"/>
      <c r="D68" s="75"/>
      <c r="E68" s="75"/>
      <c r="F68" s="75"/>
      <c r="G68" s="854"/>
    </row>
    <row r="69" spans="1:10" ht="12.75" customHeight="1">
      <c r="B69" s="853"/>
      <c r="C69" s="75"/>
      <c r="D69" s="75"/>
      <c r="E69" s="75"/>
      <c r="F69" s="75"/>
      <c r="G69" s="854"/>
    </row>
    <row r="70" spans="1:10" ht="12.75" customHeight="1">
      <c r="B70" s="853"/>
      <c r="C70" s="75"/>
      <c r="D70" s="75"/>
      <c r="E70" s="75"/>
      <c r="F70" s="75"/>
      <c r="G70" s="854"/>
    </row>
    <row r="71" spans="1:10" ht="12.75" customHeight="1">
      <c r="B71" s="853"/>
      <c r="C71" s="75"/>
      <c r="D71" s="75"/>
      <c r="E71" s="75"/>
      <c r="F71" s="75"/>
      <c r="G71" s="854"/>
    </row>
    <row r="72" spans="1:10" ht="12.75" customHeight="1">
      <c r="B72" s="853"/>
      <c r="C72" s="75"/>
      <c r="D72" s="75"/>
      <c r="E72" s="75"/>
      <c r="F72" s="75"/>
      <c r="G72" s="854"/>
    </row>
    <row r="73" spans="1:10" ht="12.75" customHeight="1">
      <c r="B73" s="853"/>
      <c r="C73" s="75"/>
      <c r="D73" s="75"/>
      <c r="E73" s="75"/>
      <c r="F73" s="75"/>
      <c r="G73" s="854"/>
    </row>
    <row r="74" spans="1:10" ht="12.75" customHeight="1">
      <c r="B74" s="853"/>
      <c r="C74" s="75"/>
      <c r="D74" s="75"/>
      <c r="E74" s="75"/>
      <c r="F74" s="75"/>
      <c r="G74" s="854"/>
    </row>
    <row r="75" spans="1:10" ht="12.75" customHeight="1">
      <c r="B75" s="853"/>
      <c r="C75" s="75"/>
      <c r="D75" s="75"/>
      <c r="E75" s="75"/>
      <c r="F75" s="75"/>
      <c r="G75" s="854"/>
    </row>
    <row r="76" spans="1:10" ht="12.75" customHeight="1">
      <c r="B76" s="853"/>
      <c r="C76" s="75"/>
      <c r="D76" s="75"/>
      <c r="E76" s="75"/>
      <c r="F76" s="75"/>
      <c r="G76" s="854"/>
    </row>
    <row r="77" spans="1:10" ht="12.75" customHeight="1">
      <c r="B77" s="853"/>
      <c r="C77" s="75"/>
      <c r="D77" s="75"/>
      <c r="E77" s="75"/>
      <c r="F77" s="75"/>
      <c r="G77" s="854"/>
    </row>
    <row r="78" spans="1:10" ht="12.75" customHeight="1">
      <c r="B78" s="853"/>
      <c r="C78" s="75"/>
      <c r="D78" s="75"/>
      <c r="E78" s="75"/>
      <c r="F78" s="75"/>
      <c r="G78" s="854"/>
    </row>
    <row r="79" spans="1:10" ht="12.75" customHeight="1">
      <c r="B79" s="853"/>
      <c r="C79" s="75"/>
      <c r="D79" s="75"/>
      <c r="E79" s="75"/>
      <c r="F79" s="75"/>
      <c r="G79" s="854"/>
    </row>
    <row r="80" spans="1:10" ht="12.75" customHeight="1">
      <c r="A80" s="306"/>
      <c r="B80" s="853"/>
      <c r="C80" s="75"/>
      <c r="D80" s="75"/>
      <c r="E80" s="75"/>
      <c r="F80" s="75"/>
      <c r="G80" s="854"/>
    </row>
    <row r="81" spans="1:7" ht="12.75" customHeight="1">
      <c r="A81" s="306"/>
      <c r="B81" s="853"/>
      <c r="C81" s="75"/>
      <c r="D81" s="75"/>
      <c r="E81" s="75"/>
      <c r="F81" s="75"/>
      <c r="G81" s="854"/>
    </row>
    <row r="82" spans="1:7" ht="12.75" customHeight="1">
      <c r="A82" s="306"/>
      <c r="B82" s="853"/>
      <c r="C82" s="75"/>
      <c r="D82" s="75"/>
      <c r="E82" s="75"/>
      <c r="F82" s="75"/>
      <c r="G82" s="854"/>
    </row>
    <row r="83" spans="1:7" ht="12.75" customHeight="1">
      <c r="A83" s="823"/>
      <c r="B83" s="853"/>
      <c r="C83" s="75"/>
      <c r="D83" s="75"/>
      <c r="E83" s="75"/>
      <c r="F83" s="75"/>
      <c r="G83" s="854"/>
    </row>
    <row r="84" spans="1:7">
      <c r="A84" s="823"/>
      <c r="B84" s="853"/>
      <c r="C84" s="75"/>
      <c r="D84" s="75"/>
      <c r="E84" s="75"/>
      <c r="F84" s="75"/>
      <c r="G84" s="854"/>
    </row>
    <row r="85" spans="1:7">
      <c r="A85" s="823"/>
      <c r="B85" s="853"/>
      <c r="C85" s="75"/>
      <c r="D85" s="75"/>
      <c r="E85" s="75"/>
      <c r="F85" s="75"/>
      <c r="G85" s="854"/>
    </row>
    <row r="86" spans="1:7">
      <c r="A86" s="823"/>
      <c r="B86" s="853"/>
      <c r="C86" s="75"/>
      <c r="D86" s="75"/>
      <c r="E86" s="75"/>
      <c r="F86" s="75"/>
      <c r="G86" s="854"/>
    </row>
    <row r="87" spans="1:7">
      <c r="A87" s="823"/>
      <c r="B87" s="853"/>
      <c r="C87" s="75"/>
      <c r="D87" s="75"/>
      <c r="E87" s="75"/>
      <c r="F87" s="75"/>
      <c r="G87" s="854"/>
    </row>
    <row r="88" spans="1:7">
      <c r="A88" s="823"/>
    </row>
    <row r="89" spans="1:7">
      <c r="A89" s="823"/>
    </row>
    <row r="90" spans="1:7">
      <c r="A90" s="826"/>
    </row>
    <row r="91" spans="1:7">
      <c r="A91" s="826"/>
    </row>
    <row r="92" spans="1:7">
      <c r="A92" s="826"/>
    </row>
    <row r="93" spans="1:7">
      <c r="A93" s="826"/>
    </row>
    <row r="94" spans="1:7">
      <c r="A94" s="823"/>
    </row>
    <row r="95" spans="1:7">
      <c r="A95" s="823"/>
    </row>
    <row r="96" spans="1:7">
      <c r="A96" s="823"/>
    </row>
    <row r="97" spans="1:1">
      <c r="A97" s="823"/>
    </row>
    <row r="98" spans="1:1">
      <c r="A98" s="823"/>
    </row>
    <row r="99" spans="1:1">
      <c r="A99" s="826"/>
    </row>
    <row r="100" spans="1:1">
      <c r="A100" s="826"/>
    </row>
    <row r="101" spans="1:1">
      <c r="A101" s="826"/>
    </row>
    <row r="102" spans="1:1">
      <c r="A102" s="826"/>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Prosinac 2025.</v>
      </c>
    </row>
    <row r="2" spans="1:45" ht="12.75" customHeight="1">
      <c r="A2" s="512" t="s">
        <v>962</v>
      </c>
      <c r="B2" s="512"/>
      <c r="C2" s="512"/>
      <c r="I2" s="478"/>
      <c r="AS2" s="489" t="str">
        <f>Naslovnica!A24</f>
        <v>December 2025</v>
      </c>
    </row>
    <row r="3" spans="1:45" ht="12.75" customHeight="1">
      <c r="B3" s="905"/>
      <c r="AS3" s="24"/>
    </row>
    <row r="4" spans="1:45" ht="12.75" customHeight="1">
      <c r="A4" s="306"/>
      <c r="B4" s="306"/>
      <c r="C4" s="306"/>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243"/>
      <c r="AS4" s="13" t="s">
        <v>1248</v>
      </c>
    </row>
    <row r="5" spans="1:45" s="996" customFormat="1" ht="28.5" customHeight="1">
      <c r="A5" s="1025" t="s">
        <v>1428</v>
      </c>
      <c r="B5" s="1222" t="s">
        <v>1424</v>
      </c>
      <c r="C5" s="1223"/>
      <c r="D5" s="1223"/>
      <c r="E5" s="1223"/>
      <c r="F5" s="1223"/>
      <c r="G5" s="1223"/>
      <c r="H5" s="1223"/>
      <c r="I5" s="1223"/>
      <c r="J5" s="1223"/>
      <c r="K5" s="1223"/>
      <c r="L5" s="1223"/>
      <c r="M5" s="1223"/>
      <c r="N5" s="1223"/>
      <c r="O5" s="1224"/>
      <c r="P5" s="1222" t="s">
        <v>1425</v>
      </c>
      <c r="Q5" s="1223"/>
      <c r="R5" s="1223"/>
      <c r="S5" s="1223"/>
      <c r="T5" s="1223"/>
      <c r="U5" s="1223"/>
      <c r="V5" s="1223"/>
      <c r="W5" s="1224"/>
      <c r="X5" s="1225" t="s">
        <v>1426</v>
      </c>
      <c r="Y5" s="1226"/>
      <c r="Z5" s="1226"/>
      <c r="AA5" s="1226"/>
      <c r="AB5" s="1226"/>
      <c r="AC5" s="1226"/>
      <c r="AD5" s="1226"/>
      <c r="AE5" s="1226"/>
      <c r="AF5" s="1226"/>
      <c r="AG5" s="1226"/>
      <c r="AH5" s="1226"/>
      <c r="AI5" s="1227"/>
      <c r="AJ5" s="1225" t="s">
        <v>1427</v>
      </c>
      <c r="AK5" s="1226"/>
      <c r="AL5" s="1226"/>
      <c r="AM5" s="1226"/>
      <c r="AN5" s="1226"/>
      <c r="AO5" s="1226"/>
      <c r="AP5" s="1226"/>
      <c r="AQ5" s="1227"/>
      <c r="AR5" s="1220"/>
      <c r="AS5" s="1221"/>
    </row>
    <row r="6" spans="1:45" ht="56.25" customHeight="1">
      <c r="A6" s="1201" t="s">
        <v>514</v>
      </c>
      <c r="B6" s="1169" t="s">
        <v>810</v>
      </c>
      <c r="C6" s="1169"/>
      <c r="D6" s="1169" t="s">
        <v>797</v>
      </c>
      <c r="E6" s="1169"/>
      <c r="F6" s="1169" t="s">
        <v>811</v>
      </c>
      <c r="G6" s="1169"/>
      <c r="H6" s="1203" t="s">
        <v>812</v>
      </c>
      <c r="I6" s="1203"/>
      <c r="J6" s="1169" t="s">
        <v>171</v>
      </c>
      <c r="K6" s="1169"/>
      <c r="L6" s="1169" t="s">
        <v>172</v>
      </c>
      <c r="M6" s="1169"/>
      <c r="N6" s="1169" t="s">
        <v>173</v>
      </c>
      <c r="O6" s="1169"/>
      <c r="P6" s="1169" t="s">
        <v>174</v>
      </c>
      <c r="Q6" s="1169"/>
      <c r="R6" s="1169" t="s">
        <v>176</v>
      </c>
      <c r="S6" s="1169"/>
      <c r="T6" s="1169" t="s">
        <v>815</v>
      </c>
      <c r="U6" s="1169"/>
      <c r="V6" s="1169" t="s">
        <v>602</v>
      </c>
      <c r="W6" s="1169"/>
      <c r="X6" s="1169" t="s">
        <v>1235</v>
      </c>
      <c r="Y6" s="1169"/>
      <c r="Z6" s="1169" t="s">
        <v>177</v>
      </c>
      <c r="AA6" s="1169"/>
      <c r="AB6" s="1169" t="s">
        <v>814</v>
      </c>
      <c r="AC6" s="1169"/>
      <c r="AD6" s="1169" t="s">
        <v>817</v>
      </c>
      <c r="AE6" s="1169"/>
      <c r="AF6" s="1169" t="s">
        <v>207</v>
      </c>
      <c r="AG6" s="1169"/>
      <c r="AH6" s="1169" t="s">
        <v>206</v>
      </c>
      <c r="AI6" s="1169"/>
      <c r="AJ6" s="1169" t="s">
        <v>813</v>
      </c>
      <c r="AK6" s="1169"/>
      <c r="AL6" s="1169" t="s">
        <v>816</v>
      </c>
      <c r="AM6" s="1169"/>
      <c r="AN6" s="1169" t="s">
        <v>1429</v>
      </c>
      <c r="AO6" s="1169"/>
      <c r="AP6" s="1169" t="s">
        <v>1261</v>
      </c>
      <c r="AQ6" s="1169"/>
      <c r="AR6" s="1169" t="s">
        <v>399</v>
      </c>
      <c r="AS6" s="1169"/>
    </row>
    <row r="7" spans="1:45">
      <c r="A7" s="1201"/>
      <c r="B7" s="660" t="s">
        <v>31</v>
      </c>
      <c r="C7" s="660" t="s">
        <v>32</v>
      </c>
      <c r="D7" s="660" t="s">
        <v>31</v>
      </c>
      <c r="E7" s="660" t="s">
        <v>32</v>
      </c>
      <c r="F7" s="660" t="s">
        <v>31</v>
      </c>
      <c r="G7" s="660" t="s">
        <v>32</v>
      </c>
      <c r="H7" s="660" t="s">
        <v>31</v>
      </c>
      <c r="I7" s="660" t="s">
        <v>32</v>
      </c>
      <c r="J7" s="660" t="s">
        <v>31</v>
      </c>
      <c r="K7" s="660" t="s">
        <v>32</v>
      </c>
      <c r="L7" s="660" t="s">
        <v>32</v>
      </c>
      <c r="M7" s="660" t="s">
        <v>32</v>
      </c>
      <c r="N7" s="660" t="s">
        <v>31</v>
      </c>
      <c r="O7" s="660" t="s">
        <v>32</v>
      </c>
      <c r="P7" s="660" t="s">
        <v>31</v>
      </c>
      <c r="Q7" s="660" t="s">
        <v>32</v>
      </c>
      <c r="R7" s="660" t="s">
        <v>31</v>
      </c>
      <c r="S7" s="660" t="s">
        <v>32</v>
      </c>
      <c r="T7" s="660" t="s">
        <v>31</v>
      </c>
      <c r="U7" s="660" t="s">
        <v>32</v>
      </c>
      <c r="V7" s="660" t="s">
        <v>31</v>
      </c>
      <c r="W7" s="660" t="s">
        <v>32</v>
      </c>
      <c r="X7" s="660" t="s">
        <v>31</v>
      </c>
      <c r="Y7" s="660" t="s">
        <v>32</v>
      </c>
      <c r="Z7" s="660" t="s">
        <v>31</v>
      </c>
      <c r="AA7" s="660" t="s">
        <v>32</v>
      </c>
      <c r="AB7" s="660" t="s">
        <v>31</v>
      </c>
      <c r="AC7" s="660" t="s">
        <v>32</v>
      </c>
      <c r="AD7" s="660" t="s">
        <v>31</v>
      </c>
      <c r="AE7" s="660" t="s">
        <v>32</v>
      </c>
      <c r="AF7" s="660" t="s">
        <v>31</v>
      </c>
      <c r="AG7" s="660" t="s">
        <v>32</v>
      </c>
      <c r="AH7" s="660" t="s">
        <v>31</v>
      </c>
      <c r="AI7" s="660" t="s">
        <v>32</v>
      </c>
      <c r="AJ7" s="660" t="s">
        <v>31</v>
      </c>
      <c r="AK7" s="660" t="s">
        <v>32</v>
      </c>
      <c r="AL7" s="660" t="s">
        <v>31</v>
      </c>
      <c r="AM7" s="660" t="s">
        <v>32</v>
      </c>
      <c r="AN7" s="660" t="s">
        <v>31</v>
      </c>
      <c r="AO7" s="660" t="s">
        <v>32</v>
      </c>
      <c r="AP7" s="660" t="s">
        <v>31</v>
      </c>
      <c r="AQ7" s="660" t="s">
        <v>32</v>
      </c>
      <c r="AR7" s="660" t="s">
        <v>31</v>
      </c>
      <c r="AS7" s="660" t="s">
        <v>32</v>
      </c>
    </row>
    <row r="8" spans="1:45">
      <c r="A8" s="1201"/>
      <c r="B8" s="661" t="s">
        <v>29</v>
      </c>
      <c r="C8" s="661" t="s">
        <v>30</v>
      </c>
      <c r="D8" s="661" t="s">
        <v>29</v>
      </c>
      <c r="E8" s="661" t="s">
        <v>30</v>
      </c>
      <c r="F8" s="661" t="s">
        <v>29</v>
      </c>
      <c r="G8" s="661" t="s">
        <v>30</v>
      </c>
      <c r="H8" s="661" t="s">
        <v>29</v>
      </c>
      <c r="I8" s="661" t="s">
        <v>30</v>
      </c>
      <c r="J8" s="661" t="s">
        <v>29</v>
      </c>
      <c r="K8" s="661" t="s">
        <v>30</v>
      </c>
      <c r="L8" s="661" t="s">
        <v>30</v>
      </c>
      <c r="M8" s="661" t="s">
        <v>30</v>
      </c>
      <c r="N8" s="661" t="s">
        <v>29</v>
      </c>
      <c r="O8" s="661" t="s">
        <v>30</v>
      </c>
      <c r="P8" s="661" t="s">
        <v>29</v>
      </c>
      <c r="Q8" s="661" t="s">
        <v>30</v>
      </c>
      <c r="R8" s="661" t="s">
        <v>29</v>
      </c>
      <c r="S8" s="661" t="s">
        <v>30</v>
      </c>
      <c r="T8" s="661" t="s">
        <v>29</v>
      </c>
      <c r="U8" s="661" t="s">
        <v>30</v>
      </c>
      <c r="V8" s="661" t="s">
        <v>29</v>
      </c>
      <c r="W8" s="661" t="s">
        <v>30</v>
      </c>
      <c r="X8" s="661" t="s">
        <v>29</v>
      </c>
      <c r="Y8" s="661" t="s">
        <v>30</v>
      </c>
      <c r="Z8" s="661" t="s">
        <v>29</v>
      </c>
      <c r="AA8" s="661" t="s">
        <v>30</v>
      </c>
      <c r="AB8" s="661" t="s">
        <v>29</v>
      </c>
      <c r="AC8" s="661" t="s">
        <v>30</v>
      </c>
      <c r="AD8" s="661" t="s">
        <v>29</v>
      </c>
      <c r="AE8" s="661" t="s">
        <v>30</v>
      </c>
      <c r="AF8" s="661" t="s">
        <v>29</v>
      </c>
      <c r="AG8" s="661" t="s">
        <v>30</v>
      </c>
      <c r="AH8" s="661" t="s">
        <v>29</v>
      </c>
      <c r="AI8" s="661" t="s">
        <v>30</v>
      </c>
      <c r="AJ8" s="661" t="s">
        <v>29</v>
      </c>
      <c r="AK8" s="661" t="s">
        <v>30</v>
      </c>
      <c r="AL8" s="661" t="s">
        <v>29</v>
      </c>
      <c r="AM8" s="661" t="s">
        <v>30</v>
      </c>
      <c r="AN8" s="661" t="s">
        <v>29</v>
      </c>
      <c r="AO8" s="661" t="s">
        <v>30</v>
      </c>
      <c r="AP8" s="661" t="s">
        <v>29</v>
      </c>
      <c r="AQ8" s="661" t="s">
        <v>30</v>
      </c>
      <c r="AR8" s="661" t="s">
        <v>29</v>
      </c>
      <c r="AS8" s="661" t="s">
        <v>30</v>
      </c>
    </row>
    <row r="9" spans="1:45" ht="18">
      <c r="A9" s="337" t="s">
        <v>400</v>
      </c>
      <c r="B9" s="355">
        <v>80.628540000000015</v>
      </c>
      <c r="C9" s="356">
        <v>1.4413014940403557E-2</v>
      </c>
      <c r="D9" s="355">
        <v>64.956209999999999</v>
      </c>
      <c r="E9" s="356">
        <v>1.2413458635373961E-2</v>
      </c>
      <c r="F9" s="355">
        <v>64.665739999999985</v>
      </c>
      <c r="G9" s="356">
        <v>1.386135869281524E-2</v>
      </c>
      <c r="H9" s="355">
        <v>229.61345</v>
      </c>
      <c r="I9" s="356">
        <v>1.2190057073052311E-2</v>
      </c>
      <c r="J9" s="355">
        <v>21.911480000000001</v>
      </c>
      <c r="K9" s="356">
        <v>1.4573162349918871E-2</v>
      </c>
      <c r="L9" s="355">
        <v>331.80119000000002</v>
      </c>
      <c r="M9" s="356">
        <v>9.5753511573496274E-3</v>
      </c>
      <c r="N9" s="355">
        <v>230.30467999999999</v>
      </c>
      <c r="O9" s="356">
        <v>1.2146649561191318E-2</v>
      </c>
      <c r="P9" s="355">
        <v>458.31670999999994</v>
      </c>
      <c r="Q9" s="356">
        <v>2.946958813957793E-2</v>
      </c>
      <c r="R9" s="355">
        <v>1812.7741000000003</v>
      </c>
      <c r="S9" s="356">
        <v>3.6997248409320664E-2</v>
      </c>
      <c r="T9" s="355">
        <v>657.29329000000007</v>
      </c>
      <c r="U9" s="356">
        <v>1.7451613454110528E-2</v>
      </c>
      <c r="V9" s="355">
        <v>1771.47837</v>
      </c>
      <c r="W9" s="356">
        <v>0.1180629138618018</v>
      </c>
      <c r="X9" s="355">
        <v>83.739239999999995</v>
      </c>
      <c r="Y9" s="356">
        <v>8.5394691236956699E-2</v>
      </c>
      <c r="Z9" s="355">
        <v>320.91108999999994</v>
      </c>
      <c r="AA9" s="356">
        <v>4.6789044186049213E-2</v>
      </c>
      <c r="AB9" s="355">
        <v>787.09791000000007</v>
      </c>
      <c r="AC9" s="356">
        <v>5.023701937824418E-2</v>
      </c>
      <c r="AD9" s="355">
        <v>63.96613</v>
      </c>
      <c r="AE9" s="356">
        <v>7.5966688877707689E-2</v>
      </c>
      <c r="AF9" s="355">
        <v>52.674860000000002</v>
      </c>
      <c r="AG9" s="356">
        <v>8.1339871918276158E-2</v>
      </c>
      <c r="AH9" s="355">
        <v>453.41307</v>
      </c>
      <c r="AI9" s="356">
        <v>4.6509623677222861E-2</v>
      </c>
      <c r="AJ9" s="355">
        <v>186.53927000000002</v>
      </c>
      <c r="AK9" s="356">
        <v>1.4858097828142784E-2</v>
      </c>
      <c r="AL9" s="355">
        <v>122.23324</v>
      </c>
      <c r="AM9" s="356">
        <v>1.7038269398972097E-2</v>
      </c>
      <c r="AN9" s="355">
        <v>162.56393</v>
      </c>
      <c r="AO9" s="356">
        <v>1.7049626265254025E-2</v>
      </c>
      <c r="AP9" s="355">
        <v>154.80152999999999</v>
      </c>
      <c r="AQ9" s="356">
        <v>1.5251920395835677E-2</v>
      </c>
      <c r="AR9" s="355">
        <v>8111.6840299999994</v>
      </c>
      <c r="AS9" s="356">
        <v>2.8885681612545292E-2</v>
      </c>
    </row>
    <row r="10" spans="1:45" ht="18">
      <c r="A10" s="337" t="s">
        <v>401</v>
      </c>
      <c r="B10" s="355">
        <v>0.57949000000044704</v>
      </c>
      <c r="C10" s="356">
        <v>1.0358860557094174E-4</v>
      </c>
      <c r="D10" s="355">
        <v>13.490830000001379</v>
      </c>
      <c r="E10" s="356">
        <v>2.5781655081458603E-3</v>
      </c>
      <c r="F10" s="355">
        <v>26.214689999999703</v>
      </c>
      <c r="G10" s="356">
        <v>5.6192231173872393E-3</v>
      </c>
      <c r="H10" s="355">
        <v>1.9470500000050663</v>
      </c>
      <c r="I10" s="356">
        <v>1.0336785856468017E-4</v>
      </c>
      <c r="J10" s="355">
        <v>3.0999999982304872E-4</v>
      </c>
      <c r="K10" s="356">
        <v>2.06178693812381E-7</v>
      </c>
      <c r="L10" s="355">
        <v>55.829600000006259</v>
      </c>
      <c r="M10" s="356">
        <v>1.6111697036843861E-3</v>
      </c>
      <c r="N10" s="355">
        <v>1.8135199999983609</v>
      </c>
      <c r="O10" s="356">
        <v>9.5648042897746461E-5</v>
      </c>
      <c r="P10" s="355">
        <v>0.23402000000000001</v>
      </c>
      <c r="Q10" s="356">
        <v>1.5047395973024916E-5</v>
      </c>
      <c r="R10" s="355">
        <v>0.69889000000000001</v>
      </c>
      <c r="S10" s="356">
        <v>1.4263777787199251E-5</v>
      </c>
      <c r="T10" s="355">
        <v>0.57037000000000004</v>
      </c>
      <c r="U10" s="356">
        <v>1.514373707636818E-5</v>
      </c>
      <c r="V10" s="355">
        <v>0.61260999999999988</v>
      </c>
      <c r="W10" s="356">
        <v>4.0828340264114197E-5</v>
      </c>
      <c r="X10" s="355">
        <v>1.0000000009313226E-5</v>
      </c>
      <c r="Y10" s="356">
        <v>1.0197691227731073E-8</v>
      </c>
      <c r="Z10" s="355">
        <v>1.0000000707805157E-5</v>
      </c>
      <c r="AA10" s="356">
        <v>1.4580065618113072E-9</v>
      </c>
      <c r="AB10" s="355">
        <v>1.9999999552965164E-5</v>
      </c>
      <c r="AC10" s="356">
        <v>1.2765125562424448E-9</v>
      </c>
      <c r="AD10" s="355">
        <v>0</v>
      </c>
      <c r="AE10" s="356">
        <v>0</v>
      </c>
      <c r="AF10" s="355">
        <v>1.0000000009313226E-5</v>
      </c>
      <c r="AG10" s="356">
        <v>1.5441877205564441E-8</v>
      </c>
      <c r="AH10" s="355">
        <v>9.9999997764825818E-6</v>
      </c>
      <c r="AI10" s="356">
        <v>1.0257671363035864E-9</v>
      </c>
      <c r="AJ10" s="355">
        <v>4.4574700000008942</v>
      </c>
      <c r="AK10" s="356">
        <v>3.5504333927126921E-4</v>
      </c>
      <c r="AL10" s="355">
        <v>4.8632699999994422</v>
      </c>
      <c r="AM10" s="356">
        <v>6.778982903499043E-4</v>
      </c>
      <c r="AN10" s="355">
        <v>5.2978300000006708</v>
      </c>
      <c r="AO10" s="356">
        <v>5.5563384520085216E-4</v>
      </c>
      <c r="AP10" s="355">
        <v>7.5086099999985096</v>
      </c>
      <c r="AQ10" s="356">
        <v>7.3979063387392236E-4</v>
      </c>
      <c r="AR10" s="355">
        <v>124.1186200000453</v>
      </c>
      <c r="AS10" s="356">
        <v>4.4198601994976933E-4</v>
      </c>
    </row>
    <row r="11" spans="1:45" ht="18">
      <c r="A11" s="337" t="s">
        <v>402</v>
      </c>
      <c r="B11" s="355">
        <v>5521.3432199999997</v>
      </c>
      <c r="C11" s="356">
        <v>0.98698553044561965</v>
      </c>
      <c r="D11" s="355">
        <v>5161.5265699999991</v>
      </c>
      <c r="E11" s="356">
        <v>0.9863937038826408</v>
      </c>
      <c r="F11" s="355">
        <v>4580.6635700000006</v>
      </c>
      <c r="G11" s="356">
        <v>0.98188346402409699</v>
      </c>
      <c r="H11" s="355">
        <v>18664.22581</v>
      </c>
      <c r="I11" s="356">
        <v>0.9908739137373529</v>
      </c>
      <c r="J11" s="355">
        <v>1482.7660900000003</v>
      </c>
      <c r="K11" s="356">
        <v>0.98617669625805371</v>
      </c>
      <c r="L11" s="355">
        <v>34311.734879999996</v>
      </c>
      <c r="M11" s="356">
        <v>0.99019207946144361</v>
      </c>
      <c r="N11" s="355">
        <v>18788.420850000002</v>
      </c>
      <c r="O11" s="356">
        <v>0.99093237650720056</v>
      </c>
      <c r="P11" s="355">
        <v>15121.503629999999</v>
      </c>
      <c r="Q11" s="356">
        <v>0.972306866200084</v>
      </c>
      <c r="R11" s="355">
        <v>47229.426939999998</v>
      </c>
      <c r="S11" s="356">
        <v>0.96391427962758347</v>
      </c>
      <c r="T11" s="355">
        <v>37051.956760000008</v>
      </c>
      <c r="U11" s="356">
        <v>0.98375631842208167</v>
      </c>
      <c r="V11" s="355">
        <v>13249.805480000001</v>
      </c>
      <c r="W11" s="356">
        <v>0.88305376433744975</v>
      </c>
      <c r="X11" s="355">
        <v>897.81103000000007</v>
      </c>
      <c r="Y11" s="356">
        <v>0.91555996562643838</v>
      </c>
      <c r="Z11" s="355">
        <v>6546.516779999999</v>
      </c>
      <c r="AA11" s="356">
        <v>0.95448637466574504</v>
      </c>
      <c r="AB11" s="355">
        <v>14905.482320000001</v>
      </c>
      <c r="AC11" s="356">
        <v>0.95135178818085797</v>
      </c>
      <c r="AD11" s="355">
        <v>778.94611999999995</v>
      </c>
      <c r="AE11" s="356">
        <v>0.92508265781496479</v>
      </c>
      <c r="AF11" s="355">
        <v>595.62974999999994</v>
      </c>
      <c r="AG11" s="356">
        <v>0.91976414509150739</v>
      </c>
      <c r="AH11" s="355">
        <v>9322.9159</v>
      </c>
      <c r="AI11" s="356">
        <v>0.95631409584950311</v>
      </c>
      <c r="AJ11" s="355">
        <v>12436.869290000001</v>
      </c>
      <c r="AK11" s="356">
        <v>0.99061297166352513</v>
      </c>
      <c r="AL11" s="355">
        <v>7089.4305100000001</v>
      </c>
      <c r="AM11" s="356">
        <v>0.98820604701857007</v>
      </c>
      <c r="AN11" s="355">
        <v>9417.9435399999984</v>
      </c>
      <c r="AO11" s="356">
        <v>0.98774935832483524</v>
      </c>
      <c r="AP11" s="355">
        <v>10074.515290000003</v>
      </c>
      <c r="AQ11" s="356">
        <v>0.99259810435794427</v>
      </c>
      <c r="AR11" s="355">
        <v>273229.43432999996</v>
      </c>
      <c r="AS11" s="356">
        <v>0.97296916621051277</v>
      </c>
    </row>
    <row r="12" spans="1:45" ht="18.75">
      <c r="A12" s="337" t="s">
        <v>403</v>
      </c>
      <c r="B12" s="357">
        <v>3964.7444799999998</v>
      </c>
      <c r="C12" s="358">
        <v>0.70873069790327992</v>
      </c>
      <c r="D12" s="357">
        <v>3745.8973899999996</v>
      </c>
      <c r="E12" s="358">
        <v>0.7158598431638834</v>
      </c>
      <c r="F12" s="357">
        <v>3569.36114</v>
      </c>
      <c r="G12" s="358">
        <v>0.76510676388665655</v>
      </c>
      <c r="H12" s="357">
        <v>13822.525390000001</v>
      </c>
      <c r="I12" s="358">
        <v>0.73383058961839853</v>
      </c>
      <c r="J12" s="357">
        <v>1278.6004200000002</v>
      </c>
      <c r="K12" s="358">
        <v>0.85038762791625466</v>
      </c>
      <c r="L12" s="357">
        <v>24916.495349999997</v>
      </c>
      <c r="M12" s="358">
        <v>0.71905767603401027</v>
      </c>
      <c r="N12" s="357">
        <v>13851.00275</v>
      </c>
      <c r="O12" s="358">
        <v>0.73052478341016447</v>
      </c>
      <c r="P12" s="357">
        <v>4305.4592299999995</v>
      </c>
      <c r="Q12" s="358">
        <v>0.27683937218838112</v>
      </c>
      <c r="R12" s="357">
        <v>14148.67625</v>
      </c>
      <c r="S12" s="358">
        <v>0.28876300134931621</v>
      </c>
      <c r="T12" s="357">
        <v>11158.52225</v>
      </c>
      <c r="U12" s="358">
        <v>0.2962668568031353</v>
      </c>
      <c r="V12" s="357">
        <v>4125.2339499999998</v>
      </c>
      <c r="W12" s="358">
        <v>0.27493259231758521</v>
      </c>
      <c r="X12" s="357">
        <v>372.28598</v>
      </c>
      <c r="Y12" s="358">
        <v>0.3796457468917539</v>
      </c>
      <c r="Z12" s="357">
        <v>3692.03143</v>
      </c>
      <c r="AA12" s="358">
        <v>0.53830056703416662</v>
      </c>
      <c r="AB12" s="357">
        <v>8394.1807599999993</v>
      </c>
      <c r="AC12" s="358">
        <v>0.53576386895069306</v>
      </c>
      <c r="AD12" s="357">
        <v>393.42496999999997</v>
      </c>
      <c r="AE12" s="358">
        <v>0.46723464891046995</v>
      </c>
      <c r="AF12" s="357">
        <v>361.22200999999995</v>
      </c>
      <c r="AG12" s="358">
        <v>0.55779459171723023</v>
      </c>
      <c r="AH12" s="357">
        <v>6966.4029099999998</v>
      </c>
      <c r="AI12" s="358">
        <v>0.71459073230511472</v>
      </c>
      <c r="AJ12" s="357">
        <v>7001.8049000000001</v>
      </c>
      <c r="AK12" s="358">
        <v>0.55770295540327508</v>
      </c>
      <c r="AL12" s="357">
        <v>3965.5055899999998</v>
      </c>
      <c r="AM12" s="358">
        <v>0.55275760133290908</v>
      </c>
      <c r="AN12" s="357">
        <v>5253.6228799999999</v>
      </c>
      <c r="AO12" s="358">
        <v>0.55099742386018524</v>
      </c>
      <c r="AP12" s="357">
        <v>5697.5262100000018</v>
      </c>
      <c r="AQ12" s="358">
        <v>0.56135243758965037</v>
      </c>
      <c r="AR12" s="357">
        <v>140984.52624000001</v>
      </c>
      <c r="AS12" s="358">
        <v>0.50204545963610192</v>
      </c>
    </row>
    <row r="13" spans="1:45" ht="19.5">
      <c r="A13" s="344" t="s">
        <v>404</v>
      </c>
      <c r="B13" s="357">
        <v>1236.5848700000001</v>
      </c>
      <c r="C13" s="358">
        <v>0.22104972019072885</v>
      </c>
      <c r="D13" s="357">
        <v>1246.0650900000001</v>
      </c>
      <c r="E13" s="358">
        <v>0.23812930975650415</v>
      </c>
      <c r="F13" s="357">
        <v>1205.08087</v>
      </c>
      <c r="G13" s="358">
        <v>0.2583138798522967</v>
      </c>
      <c r="H13" s="357">
        <v>4613.3741600000012</v>
      </c>
      <c r="I13" s="358">
        <v>0.2449216032847587</v>
      </c>
      <c r="J13" s="357">
        <v>94.204610000000017</v>
      </c>
      <c r="K13" s="358">
        <v>6.2654785329005203E-2</v>
      </c>
      <c r="L13" s="357">
        <v>8161.0767899999992</v>
      </c>
      <c r="M13" s="358">
        <v>0.2355180705842124</v>
      </c>
      <c r="N13" s="357">
        <v>4642.9810299999999</v>
      </c>
      <c r="O13" s="358">
        <v>0.24487849526405245</v>
      </c>
      <c r="P13" s="357">
        <v>1807.0963899999999</v>
      </c>
      <c r="Q13" s="358">
        <v>0.11619560269102583</v>
      </c>
      <c r="R13" s="357">
        <v>5603.9479499999989</v>
      </c>
      <c r="S13" s="358">
        <v>0.11437203034788129</v>
      </c>
      <c r="T13" s="357">
        <v>4411.1850800000002</v>
      </c>
      <c r="U13" s="358">
        <v>0.11712016243266324</v>
      </c>
      <c r="V13" s="357">
        <v>1554.8220800000001</v>
      </c>
      <c r="W13" s="358">
        <v>0.10362352056348706</v>
      </c>
      <c r="X13" s="357">
        <v>161.25356000000002</v>
      </c>
      <c r="Y13" s="358">
        <v>0.16444140127209267</v>
      </c>
      <c r="Z13" s="357">
        <v>1448.7380899999998</v>
      </c>
      <c r="AA13" s="358">
        <v>0.21122694920584559</v>
      </c>
      <c r="AB13" s="357">
        <v>4056.2391599999992</v>
      </c>
      <c r="AC13" s="358">
        <v>0.25889201672980283</v>
      </c>
      <c r="AD13" s="357">
        <v>221.31565999999998</v>
      </c>
      <c r="AE13" s="358">
        <v>0.26283625235706043</v>
      </c>
      <c r="AF13" s="357">
        <v>77.238789999999995</v>
      </c>
      <c r="AG13" s="358">
        <v>0.11927119095755791</v>
      </c>
      <c r="AH13" s="357">
        <v>1083.4330299999999</v>
      </c>
      <c r="AI13" s="358">
        <v>0.11113500214004264</v>
      </c>
      <c r="AJ13" s="357">
        <v>2464.44769</v>
      </c>
      <c r="AK13" s="358">
        <v>0.19629649494372148</v>
      </c>
      <c r="AL13" s="357">
        <v>1599.3230499999997</v>
      </c>
      <c r="AM13" s="358">
        <v>0.22293196991166822</v>
      </c>
      <c r="AN13" s="357">
        <v>1976.20065</v>
      </c>
      <c r="AO13" s="358">
        <v>0.20726296729940075</v>
      </c>
      <c r="AP13" s="357">
        <v>2233.2831100000003</v>
      </c>
      <c r="AQ13" s="358">
        <v>0.22003565607577871</v>
      </c>
      <c r="AR13" s="357">
        <v>49897.891709999996</v>
      </c>
      <c r="AS13" s="358">
        <v>0.17768623725255275</v>
      </c>
    </row>
    <row r="14" spans="1:45" ht="19.5">
      <c r="A14" s="344" t="s">
        <v>405</v>
      </c>
      <c r="B14" s="357">
        <v>2455.4882900000002</v>
      </c>
      <c r="C14" s="358">
        <v>0.43893873571015896</v>
      </c>
      <c r="D14" s="357">
        <v>2337.3250800000001</v>
      </c>
      <c r="E14" s="358">
        <v>0.44667458581715491</v>
      </c>
      <c r="F14" s="357">
        <v>2242.7160199999998</v>
      </c>
      <c r="G14" s="358">
        <v>0.48073510330730002</v>
      </c>
      <c r="H14" s="357">
        <v>8637.3656200000005</v>
      </c>
      <c r="I14" s="358">
        <v>0.45855318958283964</v>
      </c>
      <c r="J14" s="357">
        <v>962.67658999999992</v>
      </c>
      <c r="K14" s="358">
        <v>0.64026903872017238</v>
      </c>
      <c r="L14" s="357">
        <v>15895.204540000001</v>
      </c>
      <c r="M14" s="358">
        <v>0.45871494670768981</v>
      </c>
      <c r="N14" s="357">
        <v>8606.3213100000012</v>
      </c>
      <c r="O14" s="358">
        <v>0.45391161379605055</v>
      </c>
      <c r="P14" s="357">
        <v>1966.8765000000001</v>
      </c>
      <c r="Q14" s="358">
        <v>0.12646940229697182</v>
      </c>
      <c r="R14" s="357">
        <v>6820.5316700000003</v>
      </c>
      <c r="S14" s="358">
        <v>0.13920151687881499</v>
      </c>
      <c r="T14" s="357">
        <v>5311.9228800000001</v>
      </c>
      <c r="U14" s="358">
        <v>0.14103540414934942</v>
      </c>
      <c r="V14" s="357">
        <v>2080.82098</v>
      </c>
      <c r="W14" s="358">
        <v>0.13867953020706089</v>
      </c>
      <c r="X14" s="357">
        <v>197.24084999999997</v>
      </c>
      <c r="Y14" s="358">
        <v>0.20114012839219567</v>
      </c>
      <c r="Z14" s="357">
        <v>1862.63257</v>
      </c>
      <c r="AA14" s="358">
        <v>0.27157303170826669</v>
      </c>
      <c r="AB14" s="357">
        <v>3297.89399</v>
      </c>
      <c r="AC14" s="358">
        <v>0.2104901590743965</v>
      </c>
      <c r="AD14" s="357">
        <v>134.41408999999999</v>
      </c>
      <c r="AE14" s="358">
        <v>0.15963125103566839</v>
      </c>
      <c r="AF14" s="357">
        <v>269.01506999999998</v>
      </c>
      <c r="AG14" s="358">
        <v>0.41540976735175172</v>
      </c>
      <c r="AH14" s="357">
        <v>5249.2788899999996</v>
      </c>
      <c r="AI14" s="358">
        <v>0.53845378950079703</v>
      </c>
      <c r="AJ14" s="357">
        <v>2865.9417100000005</v>
      </c>
      <c r="AK14" s="358">
        <v>0.22827602089862803</v>
      </c>
      <c r="AL14" s="357">
        <v>1668.4346600000001</v>
      </c>
      <c r="AM14" s="358">
        <v>0.23256553791474741</v>
      </c>
      <c r="AN14" s="357">
        <v>2209.5016800000003</v>
      </c>
      <c r="AO14" s="358">
        <v>0.23173146636188541</v>
      </c>
      <c r="AP14" s="357">
        <v>2520.1161700000002</v>
      </c>
      <c r="AQ14" s="358">
        <v>0.24829606795939485</v>
      </c>
      <c r="AR14" s="357">
        <v>77591.719160000022</v>
      </c>
      <c r="AS14" s="358">
        <v>0.27630387070510576</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66.070300000000003</v>
      </c>
      <c r="W15" s="358">
        <v>4.4033572578836538E-3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66.070300000000003</v>
      </c>
      <c r="AS15" s="358">
        <v>2.3527613289510137E-4</v>
      </c>
    </row>
    <row r="16" spans="1:45" ht="19.5">
      <c r="A16" s="344" t="s">
        <v>407</v>
      </c>
      <c r="B16" s="357">
        <v>30.909389999999998</v>
      </c>
      <c r="C16" s="358">
        <v>5.5253077864086363E-3</v>
      </c>
      <c r="D16" s="357">
        <v>30.319110000000002</v>
      </c>
      <c r="E16" s="358">
        <v>5.7941345076375763E-3</v>
      </c>
      <c r="F16" s="357">
        <v>24.416340000000002</v>
      </c>
      <c r="G16" s="358">
        <v>5.2337396387288314E-3</v>
      </c>
      <c r="H16" s="357">
        <v>101.04044</v>
      </c>
      <c r="I16" s="358">
        <v>5.3641837195787861E-3</v>
      </c>
      <c r="J16" s="357">
        <v>22.733070000000001</v>
      </c>
      <c r="K16" s="358">
        <v>1.5119595747164052E-2</v>
      </c>
      <c r="L16" s="357">
        <v>188.23777000000001</v>
      </c>
      <c r="M16" s="358">
        <v>5.4322974213154964E-3</v>
      </c>
      <c r="N16" s="357">
        <v>100.84367999999999</v>
      </c>
      <c r="O16" s="358">
        <v>5.3186623972249179E-3</v>
      </c>
      <c r="P16" s="357">
        <v>377.57695999999999</v>
      </c>
      <c r="Q16" s="358">
        <v>2.4278053274980727E-2</v>
      </c>
      <c r="R16" s="357">
        <v>1245.2485799999999</v>
      </c>
      <c r="S16" s="358">
        <v>2.5414513063494123E-2</v>
      </c>
      <c r="T16" s="357">
        <v>1060.09142</v>
      </c>
      <c r="U16" s="358">
        <v>2.8146195875298125E-2</v>
      </c>
      <c r="V16" s="357">
        <v>290.34644000000003</v>
      </c>
      <c r="W16" s="358">
        <v>1.9350587236242014E-2</v>
      </c>
      <c r="X16" s="357">
        <v>2.60066</v>
      </c>
      <c r="Y16" s="358">
        <v>2.6520727643611743E-3</v>
      </c>
      <c r="Z16" s="357">
        <v>55.197740000000003</v>
      </c>
      <c r="AA16" s="358">
        <v>8.047866142083332E-3</v>
      </c>
      <c r="AB16" s="357">
        <v>305.72245000000004</v>
      </c>
      <c r="AC16" s="358">
        <v>1.9512927743658079E-2</v>
      </c>
      <c r="AD16" s="357">
        <v>22.58747</v>
      </c>
      <c r="AE16" s="358">
        <v>2.682506048161044E-2</v>
      </c>
      <c r="AF16" s="357">
        <v>10.608109999999998</v>
      </c>
      <c r="AG16" s="358">
        <v>1.6380913185056103E-2</v>
      </c>
      <c r="AH16" s="357">
        <v>582.11487999999997</v>
      </c>
      <c r="AI16" s="358">
        <v>5.9711432680385118E-2</v>
      </c>
      <c r="AJ16" s="357">
        <v>93.810330000000008</v>
      </c>
      <c r="AK16" s="358">
        <v>7.4721159808889452E-3</v>
      </c>
      <c r="AL16" s="357">
        <v>64.535899999999998</v>
      </c>
      <c r="AM16" s="358">
        <v>8.9957531200606598E-3</v>
      </c>
      <c r="AN16" s="357">
        <v>72.600470000000001</v>
      </c>
      <c r="AO16" s="358">
        <v>7.6143021405903934E-3</v>
      </c>
      <c r="AP16" s="357">
        <v>103.31619999999999</v>
      </c>
      <c r="AQ16" s="358">
        <v>1.0179295114203575E-2</v>
      </c>
      <c r="AR16" s="357">
        <v>4784.8574100000005</v>
      </c>
      <c r="AS16" s="358">
        <v>1.7038862361443353E-2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56.517879999999998</v>
      </c>
      <c r="C18" s="358">
        <v>1.0103036081763793E-2</v>
      </c>
      <c r="D18" s="357">
        <v>0</v>
      </c>
      <c r="E18" s="358">
        <v>0</v>
      </c>
      <c r="F18" s="357">
        <v>0</v>
      </c>
      <c r="G18" s="358">
        <v>0</v>
      </c>
      <c r="H18" s="357">
        <v>0</v>
      </c>
      <c r="I18" s="358">
        <v>0</v>
      </c>
      <c r="J18" s="357">
        <v>3.3420999999999998</v>
      </c>
      <c r="K18" s="358">
        <v>2.2228058483344734E-3</v>
      </c>
      <c r="L18" s="357">
        <v>0</v>
      </c>
      <c r="M18" s="358">
        <v>0</v>
      </c>
      <c r="N18" s="357">
        <v>0</v>
      </c>
      <c r="O18" s="358">
        <v>0</v>
      </c>
      <c r="P18" s="357">
        <v>153.90938</v>
      </c>
      <c r="Q18" s="358">
        <v>9.8963139254027929E-3</v>
      </c>
      <c r="R18" s="357">
        <v>478.94804999999997</v>
      </c>
      <c r="S18" s="358">
        <v>9.77494105912575E-3</v>
      </c>
      <c r="T18" s="357">
        <v>375.32287000000002</v>
      </c>
      <c r="U18" s="358">
        <v>9.9650943458244896E-3</v>
      </c>
      <c r="V18" s="357">
        <v>133.17415</v>
      </c>
      <c r="W18" s="358">
        <v>8.875597052911615E-3</v>
      </c>
      <c r="X18" s="357">
        <v>11.190910000000001</v>
      </c>
      <c r="Y18" s="358">
        <v>1.1412144463104408E-2</v>
      </c>
      <c r="Z18" s="357">
        <v>25.336359999999999</v>
      </c>
      <c r="AA18" s="358">
        <v>3.6940576517740477E-3</v>
      </c>
      <c r="AB18" s="357">
        <v>34.029600000000002</v>
      </c>
      <c r="AC18" s="358">
        <v>2.1719606327424987E-3</v>
      </c>
      <c r="AD18" s="357">
        <v>15.107749999999999</v>
      </c>
      <c r="AE18" s="358">
        <v>1.7942085036130657E-2</v>
      </c>
      <c r="AF18" s="357">
        <v>4.3600399999999997</v>
      </c>
      <c r="AG18" s="358">
        <v>6.7327202228645838E-3</v>
      </c>
      <c r="AH18" s="357">
        <v>51.57611</v>
      </c>
      <c r="AI18" s="358">
        <v>5.2905079838899459E-3</v>
      </c>
      <c r="AJ18" s="357">
        <v>475.91929999999996</v>
      </c>
      <c r="AK18" s="358">
        <v>3.7907597245884113E-2</v>
      </c>
      <c r="AL18" s="357">
        <v>202.69162</v>
      </c>
      <c r="AM18" s="358">
        <v>2.8253480202881646E-2</v>
      </c>
      <c r="AN18" s="357">
        <v>294.07278000000002</v>
      </c>
      <c r="AO18" s="358">
        <v>3.0842210776918771E-2</v>
      </c>
      <c r="AP18" s="357">
        <v>440.76895000000002</v>
      </c>
      <c r="AQ18" s="358">
        <v>4.3427044541201089E-2</v>
      </c>
      <c r="AR18" s="357">
        <v>2756.2678499999997</v>
      </c>
      <c r="AS18" s="358">
        <v>9.8150612449329766E-3</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185.24405000000002</v>
      </c>
      <c r="C20" s="358">
        <v>3.3113898134219756E-2</v>
      </c>
      <c r="D20" s="357">
        <v>132.18810999999999</v>
      </c>
      <c r="E20" s="358">
        <v>2.5261813082586914E-2</v>
      </c>
      <c r="F20" s="357">
        <v>97.14791000000001</v>
      </c>
      <c r="G20" s="358">
        <v>2.0824041088331056E-2</v>
      </c>
      <c r="H20" s="357">
        <v>470.74516999999997</v>
      </c>
      <c r="I20" s="358">
        <v>2.4991613031221438E-2</v>
      </c>
      <c r="J20" s="357">
        <v>195.64404999999999</v>
      </c>
      <c r="K20" s="358">
        <v>0.1301214022715784</v>
      </c>
      <c r="L20" s="357">
        <v>671.97625000000005</v>
      </c>
      <c r="M20" s="358">
        <v>1.9392361320792618E-2</v>
      </c>
      <c r="N20" s="357">
        <v>500.85672999999997</v>
      </c>
      <c r="O20" s="358">
        <v>2.6416011952836646E-2</v>
      </c>
      <c r="P20" s="357">
        <v>0</v>
      </c>
      <c r="Q20" s="358">
        <v>0</v>
      </c>
      <c r="R20" s="357">
        <v>0</v>
      </c>
      <c r="S20" s="358">
        <v>0</v>
      </c>
      <c r="T20" s="357">
        <v>0</v>
      </c>
      <c r="U20" s="358">
        <v>0</v>
      </c>
      <c r="V20" s="357">
        <v>0</v>
      </c>
      <c r="W20" s="358">
        <v>0</v>
      </c>
      <c r="X20" s="357">
        <v>0</v>
      </c>
      <c r="Y20" s="358">
        <v>0</v>
      </c>
      <c r="Z20" s="357">
        <v>300.12666999999999</v>
      </c>
      <c r="AA20" s="358">
        <v>4.3758662326196997E-2</v>
      </c>
      <c r="AB20" s="357">
        <v>700.29556000000002</v>
      </c>
      <c r="AC20" s="358">
        <v>4.4696804770093163E-2</v>
      </c>
      <c r="AD20" s="357">
        <v>0</v>
      </c>
      <c r="AE20" s="358">
        <v>0</v>
      </c>
      <c r="AF20" s="357">
        <v>0</v>
      </c>
      <c r="AG20" s="358">
        <v>0</v>
      </c>
      <c r="AH20" s="357">
        <v>0</v>
      </c>
      <c r="AI20" s="358">
        <v>0</v>
      </c>
      <c r="AJ20" s="357">
        <v>1101.68587</v>
      </c>
      <c r="AK20" s="358">
        <v>8.775072633415254E-2</v>
      </c>
      <c r="AL20" s="357">
        <v>430.52035999999998</v>
      </c>
      <c r="AM20" s="358">
        <v>6.0010860183551146E-2</v>
      </c>
      <c r="AN20" s="357">
        <v>701.2473</v>
      </c>
      <c r="AO20" s="358">
        <v>7.3546477281389966E-2</v>
      </c>
      <c r="AP20" s="357">
        <v>400.04178000000002</v>
      </c>
      <c r="AQ20" s="358">
        <v>3.9414373899071993E-2</v>
      </c>
      <c r="AR20" s="357">
        <v>5887.7198100000005</v>
      </c>
      <c r="AS20" s="358">
        <v>2.0966151939172079E-2</v>
      </c>
    </row>
    <row r="21" spans="1:45" ht="19.5">
      <c r="A21" s="344" t="s">
        <v>412</v>
      </c>
      <c r="B21" s="357">
        <v>1556.5987399999999</v>
      </c>
      <c r="C21" s="358">
        <v>0.27825483254233979</v>
      </c>
      <c r="D21" s="357">
        <v>1415.6291799999999</v>
      </c>
      <c r="E21" s="358">
        <v>0.2705338607187574</v>
      </c>
      <c r="F21" s="357">
        <v>1011.30243</v>
      </c>
      <c r="G21" s="358">
        <v>0.2167767001374403</v>
      </c>
      <c r="H21" s="357">
        <v>4841.7004199999992</v>
      </c>
      <c r="I21" s="358">
        <v>0.25704332411895442</v>
      </c>
      <c r="J21" s="357">
        <v>204.16567000000003</v>
      </c>
      <c r="K21" s="358">
        <v>0.13578906834179896</v>
      </c>
      <c r="L21" s="357">
        <v>9395.2395300000007</v>
      </c>
      <c r="M21" s="358">
        <v>0.27113440342743339</v>
      </c>
      <c r="N21" s="357">
        <v>4937.4180999999999</v>
      </c>
      <c r="O21" s="358">
        <v>0.26040759309703593</v>
      </c>
      <c r="P21" s="357">
        <v>10816.044400000001</v>
      </c>
      <c r="Q21" s="358">
        <v>0.69546749401170294</v>
      </c>
      <c r="R21" s="357">
        <v>33080.750690000001</v>
      </c>
      <c r="S21" s="358">
        <v>0.67515127827826737</v>
      </c>
      <c r="T21" s="357">
        <v>25893.434510000003</v>
      </c>
      <c r="U21" s="358">
        <v>0.6874894616189462</v>
      </c>
      <c r="V21" s="357">
        <v>9124.5715300000011</v>
      </c>
      <c r="W21" s="358">
        <v>0.60812117201986449</v>
      </c>
      <c r="X21" s="357">
        <v>525.52505000000008</v>
      </c>
      <c r="Y21" s="358">
        <v>0.53591421873468448</v>
      </c>
      <c r="Z21" s="357">
        <v>2854.4853499999995</v>
      </c>
      <c r="AA21" s="358">
        <v>0.41618580763157842</v>
      </c>
      <c r="AB21" s="357">
        <v>6511.3015600000008</v>
      </c>
      <c r="AC21" s="358">
        <v>0.41558791923016486</v>
      </c>
      <c r="AD21" s="357">
        <v>385.52115000000003</v>
      </c>
      <c r="AE21" s="358">
        <v>0.45784800890449495</v>
      </c>
      <c r="AF21" s="357">
        <v>234.40773999999999</v>
      </c>
      <c r="AG21" s="358">
        <v>0.36196955337427716</v>
      </c>
      <c r="AH21" s="357">
        <v>2356.5129900000002</v>
      </c>
      <c r="AI21" s="358">
        <v>0.24172336354438845</v>
      </c>
      <c r="AJ21" s="357">
        <v>5435.0643900000005</v>
      </c>
      <c r="AK21" s="358">
        <v>0.43291001626025011</v>
      </c>
      <c r="AL21" s="357">
        <v>3123.9249199999999</v>
      </c>
      <c r="AM21" s="358">
        <v>0.43544844568566093</v>
      </c>
      <c r="AN21" s="357">
        <v>4164.3206599999994</v>
      </c>
      <c r="AO21" s="358">
        <v>0.43675193446465005</v>
      </c>
      <c r="AP21" s="357">
        <v>4376.9890800000003</v>
      </c>
      <c r="AQ21" s="358">
        <v>0.4312456667682939</v>
      </c>
      <c r="AR21" s="357">
        <v>132244.90808999998</v>
      </c>
      <c r="AS21" s="358">
        <v>0.47092370657441091</v>
      </c>
    </row>
    <row r="22" spans="1:45" s="243" customFormat="1" ht="19.5">
      <c r="A22" s="344" t="s">
        <v>413</v>
      </c>
      <c r="B22" s="357">
        <v>604.61984999999981</v>
      </c>
      <c r="C22" s="358">
        <v>0.10808077302794461</v>
      </c>
      <c r="D22" s="357">
        <v>586.32294999999999</v>
      </c>
      <c r="E22" s="358">
        <v>0.11204926652579383</v>
      </c>
      <c r="F22" s="357">
        <v>508.91508999999996</v>
      </c>
      <c r="G22" s="358">
        <v>0.10908797466287946</v>
      </c>
      <c r="H22" s="357">
        <v>2028.0191400000001</v>
      </c>
      <c r="I22" s="358">
        <v>0.10766646754291818</v>
      </c>
      <c r="J22" s="357">
        <v>6.3224999999999998</v>
      </c>
      <c r="K22" s="358">
        <v>4.2050477173318302E-3</v>
      </c>
      <c r="L22" s="357">
        <v>3812.4657999999999</v>
      </c>
      <c r="M22" s="358">
        <v>0.1100228085691491</v>
      </c>
      <c r="N22" s="357">
        <v>1984.6387999999997</v>
      </c>
      <c r="O22" s="358">
        <v>0.10467313130216574</v>
      </c>
      <c r="P22" s="357">
        <v>2647.8577</v>
      </c>
      <c r="Q22" s="358">
        <v>0.17025623148501418</v>
      </c>
      <c r="R22" s="357">
        <v>8250.2872299999999</v>
      </c>
      <c r="S22" s="358">
        <v>0.16838166768631349</v>
      </c>
      <c r="T22" s="357">
        <v>6460.3764899999987</v>
      </c>
      <c r="U22" s="358">
        <v>0.171527680240739</v>
      </c>
      <c r="V22" s="357">
        <v>2306.0719000000004</v>
      </c>
      <c r="W22" s="358">
        <v>0.15369172590508212</v>
      </c>
      <c r="X22" s="357">
        <v>98.790600000000012</v>
      </c>
      <c r="Y22" s="358">
        <v>0.10074360340640416</v>
      </c>
      <c r="Z22" s="357">
        <v>544.57590000000005</v>
      </c>
      <c r="AA22" s="358">
        <v>7.9399517940491007E-2</v>
      </c>
      <c r="AB22" s="357">
        <v>1484.3235</v>
      </c>
      <c r="AC22" s="358">
        <v>9.47378813813433E-2</v>
      </c>
      <c r="AD22" s="357">
        <v>92.323100000000011</v>
      </c>
      <c r="AE22" s="358">
        <v>0.10964365382000592</v>
      </c>
      <c r="AF22" s="357">
        <v>26.809000000000001</v>
      </c>
      <c r="AG22" s="358">
        <v>4.1398128561842697E-2</v>
      </c>
      <c r="AH22" s="357">
        <v>469.89769999999999</v>
      </c>
      <c r="AI22" s="358">
        <v>4.8200562885830717E-2</v>
      </c>
      <c r="AJ22" s="357">
        <v>975.08015999999998</v>
      </c>
      <c r="AK22" s="358">
        <v>7.7666415267740221E-2</v>
      </c>
      <c r="AL22" s="357">
        <v>581.90227000000004</v>
      </c>
      <c r="AM22" s="358">
        <v>8.1112205159033668E-2</v>
      </c>
      <c r="AN22" s="357">
        <v>759.48024999999996</v>
      </c>
      <c r="AO22" s="358">
        <v>7.9653920881106233E-2</v>
      </c>
      <c r="AP22" s="357">
        <v>867.13251000000002</v>
      </c>
      <c r="AQ22" s="358">
        <v>8.543478875926605E-2</v>
      </c>
      <c r="AR22" s="357">
        <v>35096.212439999996</v>
      </c>
      <c r="AS22" s="358">
        <v>0.12497750338878662</v>
      </c>
    </row>
    <row r="23" spans="1:45" s="243" customFormat="1" ht="19.5">
      <c r="A23" s="344" t="s">
        <v>414</v>
      </c>
      <c r="B23" s="357">
        <v>409.76442000000003</v>
      </c>
      <c r="C23" s="358">
        <v>7.3248761635840084E-2</v>
      </c>
      <c r="D23" s="357">
        <v>375.78724999999997</v>
      </c>
      <c r="E23" s="358">
        <v>7.1814834695188234E-2</v>
      </c>
      <c r="F23" s="357">
        <v>190.4162</v>
      </c>
      <c r="G23" s="358">
        <v>4.0816470191524075E-2</v>
      </c>
      <c r="H23" s="357">
        <v>1102.1106000000002</v>
      </c>
      <c r="I23" s="358">
        <v>5.8510471032145239E-2</v>
      </c>
      <c r="J23" s="357">
        <v>140.67437000000001</v>
      </c>
      <c r="K23" s="358">
        <v>9.3561477019469097E-2</v>
      </c>
      <c r="L23" s="357">
        <v>2160.3337000000001</v>
      </c>
      <c r="M23" s="358">
        <v>6.234442316061737E-2</v>
      </c>
      <c r="N23" s="357">
        <v>1055.5673100000001</v>
      </c>
      <c r="O23" s="358">
        <v>5.5672364985459272E-2</v>
      </c>
      <c r="P23" s="357">
        <v>2811.4418300000002</v>
      </c>
      <c r="Q23" s="358">
        <v>0.18077462811356212</v>
      </c>
      <c r="R23" s="357">
        <v>8769.6760999999988</v>
      </c>
      <c r="S23" s="358">
        <v>0.17898197306602204</v>
      </c>
      <c r="T23" s="357">
        <v>6849.5959700000003</v>
      </c>
      <c r="U23" s="358">
        <v>0.18186173965852179</v>
      </c>
      <c r="V23" s="357">
        <v>2499.5729799999999</v>
      </c>
      <c r="W23" s="358">
        <v>0.16658790444561128</v>
      </c>
      <c r="X23" s="357">
        <v>287.51678000000004</v>
      </c>
      <c r="Y23" s="358">
        <v>0.29320073425008408</v>
      </c>
      <c r="Z23" s="357">
        <v>1420.02052</v>
      </c>
      <c r="AA23" s="358">
        <v>0.20703990895227894</v>
      </c>
      <c r="AB23" s="357">
        <v>2371.4713999999999</v>
      </c>
      <c r="AC23" s="358">
        <v>0.15136065432666673</v>
      </c>
      <c r="AD23" s="357">
        <v>110.09358999999999</v>
      </c>
      <c r="AE23" s="358">
        <v>0.13074803023037207</v>
      </c>
      <c r="AF23" s="357">
        <v>137.31936999999999</v>
      </c>
      <c r="AG23" s="358">
        <v>0.21204688475106287</v>
      </c>
      <c r="AH23" s="357">
        <v>982.47199000000012</v>
      </c>
      <c r="AI23" s="358">
        <v>0.10077875022065921</v>
      </c>
      <c r="AJ23" s="357">
        <v>2958.1781700000001</v>
      </c>
      <c r="AK23" s="358">
        <v>0.23562277606713264</v>
      </c>
      <c r="AL23" s="357">
        <v>1679.2881800000002</v>
      </c>
      <c r="AM23" s="358">
        <v>0.23407842587948707</v>
      </c>
      <c r="AN23" s="357">
        <v>2207.5180699999996</v>
      </c>
      <c r="AO23" s="358">
        <v>0.23152342630554554</v>
      </c>
      <c r="AP23" s="357">
        <v>2394.0197499999999</v>
      </c>
      <c r="AQ23" s="358">
        <v>0.23587233700505694</v>
      </c>
      <c r="AR23" s="357">
        <v>40912.83855</v>
      </c>
      <c r="AS23" s="358">
        <v>0.14569049088328079</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1453.9695400000001</v>
      </c>
      <c r="Q25" s="358">
        <v>9.3489682083141998E-2</v>
      </c>
      <c r="R25" s="357">
        <v>4533.9325099999996</v>
      </c>
      <c r="S25" s="358">
        <v>9.2533883479229265E-2</v>
      </c>
      <c r="T25" s="357">
        <v>3546.8954000000003</v>
      </c>
      <c r="U25" s="358">
        <v>9.4172644730577959E-2</v>
      </c>
      <c r="V25" s="357">
        <v>1256.6373299999998</v>
      </c>
      <c r="W25" s="358">
        <v>8.375053704286245E-2</v>
      </c>
      <c r="X25" s="357">
        <v>0</v>
      </c>
      <c r="Y25" s="358">
        <v>0</v>
      </c>
      <c r="Z25" s="357">
        <v>106.68101</v>
      </c>
      <c r="AA25" s="358">
        <v>1.5554160159134292E-2</v>
      </c>
      <c r="AB25" s="357">
        <v>210.23296999999999</v>
      </c>
      <c r="AC25" s="358">
        <v>1.3418251596978356E-2</v>
      </c>
      <c r="AD25" s="357">
        <v>0</v>
      </c>
      <c r="AE25" s="358">
        <v>0</v>
      </c>
      <c r="AF25" s="357">
        <v>0</v>
      </c>
      <c r="AG25" s="358">
        <v>0</v>
      </c>
      <c r="AH25" s="357">
        <v>114.68795</v>
      </c>
      <c r="AI25" s="358">
        <v>1.1764313266955784E-2</v>
      </c>
      <c r="AJ25" s="357">
        <v>0</v>
      </c>
      <c r="AK25" s="358">
        <v>0</v>
      </c>
      <c r="AL25" s="357">
        <v>0</v>
      </c>
      <c r="AM25" s="358">
        <v>0</v>
      </c>
      <c r="AN25" s="357">
        <v>0</v>
      </c>
      <c r="AO25" s="358">
        <v>0</v>
      </c>
      <c r="AP25" s="357">
        <v>0</v>
      </c>
      <c r="AQ25" s="358">
        <v>0</v>
      </c>
      <c r="AR25" s="357">
        <v>11223.03671</v>
      </c>
      <c r="AS25" s="358">
        <v>3.9965198833190725E-2</v>
      </c>
    </row>
    <row r="26" spans="1:45" ht="19.5">
      <c r="A26" s="345" t="s">
        <v>408</v>
      </c>
      <c r="B26" s="357">
        <v>82.506730000000005</v>
      </c>
      <c r="C26" s="358">
        <v>1.4748756856738845E-2</v>
      </c>
      <c r="D26" s="357">
        <v>78.543040000000005</v>
      </c>
      <c r="E26" s="358">
        <v>1.5009970226657659E-2</v>
      </c>
      <c r="F26" s="357">
        <v>76.943329999999989</v>
      </c>
      <c r="G26" s="358">
        <v>1.6493108965422058E-2</v>
      </c>
      <c r="H26" s="357">
        <v>295.69232</v>
      </c>
      <c r="I26" s="358">
        <v>1.5698149463209788E-2</v>
      </c>
      <c r="J26" s="357">
        <v>0</v>
      </c>
      <c r="K26" s="358">
        <v>0</v>
      </c>
      <c r="L26" s="357">
        <v>538.49671999999998</v>
      </c>
      <c r="M26" s="358">
        <v>1.554031554582724E-2</v>
      </c>
      <c r="N26" s="357">
        <v>303.92196000000001</v>
      </c>
      <c r="O26" s="358">
        <v>1.60293466119334E-2</v>
      </c>
      <c r="P26" s="357">
        <v>385.34179000000006</v>
      </c>
      <c r="Q26" s="358">
        <v>2.4777328856867849E-2</v>
      </c>
      <c r="R26" s="357">
        <v>1185.74603</v>
      </c>
      <c r="S26" s="358">
        <v>2.4200114301211488E-2</v>
      </c>
      <c r="T26" s="357">
        <v>923.33600999999999</v>
      </c>
      <c r="U26" s="358">
        <v>2.4515240578191103E-2</v>
      </c>
      <c r="V26" s="357">
        <v>55.723709999999997</v>
      </c>
      <c r="W26" s="358">
        <v>3.7137927762505075E-3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3926.25164</v>
      </c>
      <c r="AS26" s="358">
        <v>1.398136988377909E-2</v>
      </c>
    </row>
    <row r="27" spans="1:45" ht="39">
      <c r="A27" s="345" t="s">
        <v>416</v>
      </c>
      <c r="B27" s="357">
        <v>336.69274000000007</v>
      </c>
      <c r="C27" s="358">
        <v>6.0186597598634553E-2</v>
      </c>
      <c r="D27" s="357">
        <v>283.08077999999995</v>
      </c>
      <c r="E27" s="358">
        <v>5.4098161715398663E-2</v>
      </c>
      <c r="F27" s="357">
        <v>179.91708999999997</v>
      </c>
      <c r="G27" s="358">
        <v>3.8565944184007203E-2</v>
      </c>
      <c r="H27" s="357">
        <v>1008.0807999999998</v>
      </c>
      <c r="I27" s="358">
        <v>5.3518478496134399E-2</v>
      </c>
      <c r="J27" s="357">
        <v>21.51248</v>
      </c>
      <c r="K27" s="358">
        <v>1.4307790418054038E-2</v>
      </c>
      <c r="L27" s="357">
        <v>2091.4628300000004</v>
      </c>
      <c r="M27" s="358">
        <v>6.0356899352272453E-2</v>
      </c>
      <c r="N27" s="357">
        <v>984.63622999999995</v>
      </c>
      <c r="O27" s="358">
        <v>5.1931342563523129E-2</v>
      </c>
      <c r="P27" s="357">
        <v>1586.85599</v>
      </c>
      <c r="Q27" s="358">
        <v>0.10203422969701935</v>
      </c>
      <c r="R27" s="357">
        <v>4911.7525200000009</v>
      </c>
      <c r="S27" s="358">
        <v>0.10024488330208753</v>
      </c>
      <c r="T27" s="357">
        <v>3860.4853899999998</v>
      </c>
      <c r="U27" s="358">
        <v>0.10249868634977412</v>
      </c>
      <c r="V27" s="357">
        <v>1639.33926</v>
      </c>
      <c r="W27" s="358">
        <v>0.10925629864938735</v>
      </c>
      <c r="X27" s="357">
        <v>139.21767000000003</v>
      </c>
      <c r="Y27" s="358">
        <v>0.14196988107819622</v>
      </c>
      <c r="Z27" s="357">
        <v>783.20791999999994</v>
      </c>
      <c r="AA27" s="358">
        <v>0.11419222057967426</v>
      </c>
      <c r="AB27" s="357">
        <v>2445.2736900000004</v>
      </c>
      <c r="AC27" s="358">
        <v>0.15607113192517647</v>
      </c>
      <c r="AD27" s="357">
        <v>183.10445999999999</v>
      </c>
      <c r="AE27" s="358">
        <v>0.21745632485411689</v>
      </c>
      <c r="AF27" s="357">
        <v>70.279370000000014</v>
      </c>
      <c r="AG27" s="358">
        <v>0.1085245400613716</v>
      </c>
      <c r="AH27" s="357">
        <v>789.45534999999995</v>
      </c>
      <c r="AI27" s="358">
        <v>8.0979737170942728E-2</v>
      </c>
      <c r="AJ27" s="357">
        <v>1302.7280600000001</v>
      </c>
      <c r="AK27" s="358">
        <v>0.10376400078625087</v>
      </c>
      <c r="AL27" s="357">
        <v>763.19547</v>
      </c>
      <c r="AM27" s="358">
        <v>0.10638292842384876</v>
      </c>
      <c r="AN27" s="357">
        <v>1028.1060400000001</v>
      </c>
      <c r="AO27" s="358">
        <v>0.10782726366820922</v>
      </c>
      <c r="AP27" s="357">
        <v>1115.83682</v>
      </c>
      <c r="AQ27" s="358">
        <v>0.10993854100397085</v>
      </c>
      <c r="AR27" s="357">
        <v>25524.220960000002</v>
      </c>
      <c r="AS27" s="358">
        <v>9.0891671486717812E-2</v>
      </c>
    </row>
    <row r="28" spans="1:45" ht="19.5">
      <c r="A28" s="346" t="s">
        <v>410</v>
      </c>
      <c r="B28" s="357">
        <v>123.015</v>
      </c>
      <c r="C28" s="358">
        <v>2.1989943423181706E-2</v>
      </c>
      <c r="D28" s="357">
        <v>91.895160000000004</v>
      </c>
      <c r="E28" s="358">
        <v>1.7561627555719026E-2</v>
      </c>
      <c r="F28" s="357">
        <v>55.110720000000001</v>
      </c>
      <c r="G28" s="358">
        <v>1.1813202133607485E-2</v>
      </c>
      <c r="H28" s="357">
        <v>407.79755999999998</v>
      </c>
      <c r="I28" s="358">
        <v>2.1649757584546871E-2</v>
      </c>
      <c r="J28" s="357">
        <v>35.656320000000001</v>
      </c>
      <c r="K28" s="358">
        <v>2.3714753186943976E-2</v>
      </c>
      <c r="L28" s="357">
        <v>792.48047999999994</v>
      </c>
      <c r="M28" s="358">
        <v>2.2869956799567197E-2</v>
      </c>
      <c r="N28" s="357">
        <v>608.65380000000005</v>
      </c>
      <c r="O28" s="358">
        <v>3.2101407633954415E-2</v>
      </c>
      <c r="P28" s="357">
        <v>1930.57755</v>
      </c>
      <c r="Q28" s="358">
        <v>0.12413539377609738</v>
      </c>
      <c r="R28" s="357">
        <v>5429.3563000000004</v>
      </c>
      <c r="S28" s="358">
        <v>0.11080875644340356</v>
      </c>
      <c r="T28" s="357">
        <v>4252.7452499999999</v>
      </c>
      <c r="U28" s="358">
        <v>0.11291347006114216</v>
      </c>
      <c r="V28" s="357">
        <v>1367.2263500000001</v>
      </c>
      <c r="W28" s="358">
        <v>9.1120913200670742E-2</v>
      </c>
      <c r="X28" s="357">
        <v>0</v>
      </c>
      <c r="Y28" s="358">
        <v>0</v>
      </c>
      <c r="Z28" s="357">
        <v>0</v>
      </c>
      <c r="AA28" s="358">
        <v>0</v>
      </c>
      <c r="AB28" s="357">
        <v>0</v>
      </c>
      <c r="AC28" s="358">
        <v>0</v>
      </c>
      <c r="AD28" s="357">
        <v>0</v>
      </c>
      <c r="AE28" s="358">
        <v>0</v>
      </c>
      <c r="AF28" s="357">
        <v>0</v>
      </c>
      <c r="AG28" s="358">
        <v>0</v>
      </c>
      <c r="AH28" s="357">
        <v>0</v>
      </c>
      <c r="AI28" s="358">
        <v>0</v>
      </c>
      <c r="AJ28" s="357">
        <v>199.078</v>
      </c>
      <c r="AK28" s="358">
        <v>1.5856824139126355E-2</v>
      </c>
      <c r="AL28" s="357">
        <v>99.539000000000001</v>
      </c>
      <c r="AM28" s="358">
        <v>1.3874886223291503E-2</v>
      </c>
      <c r="AN28" s="357">
        <v>169.21629999999999</v>
      </c>
      <c r="AO28" s="358">
        <v>1.774732360978911E-2</v>
      </c>
      <c r="AP28" s="357">
        <v>0</v>
      </c>
      <c r="AQ28" s="358">
        <v>0</v>
      </c>
      <c r="AR28" s="357">
        <v>15562.347790000003</v>
      </c>
      <c r="AS28" s="358">
        <v>5.5417472098655947E-2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6" customFormat="1" ht="19.5">
      <c r="A30" s="344" t="s">
        <v>1612</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5602.5512500000004</v>
      </c>
      <c r="C32" s="356">
        <v>1.0015021339915942</v>
      </c>
      <c r="D32" s="355">
        <v>5239.97361</v>
      </c>
      <c r="E32" s="356">
        <v>1.0013853280261604</v>
      </c>
      <c r="F32" s="355">
        <v>4671.5439999999999</v>
      </c>
      <c r="G32" s="356">
        <v>1.0013640458342994</v>
      </c>
      <c r="H32" s="355">
        <v>18895.786310000003</v>
      </c>
      <c r="I32" s="356">
        <v>1.0031673386689699</v>
      </c>
      <c r="J32" s="355">
        <v>1504.6778800000002</v>
      </c>
      <c r="K32" s="356">
        <v>1.0007500647866665</v>
      </c>
      <c r="L32" s="355">
        <v>34699.365669999999</v>
      </c>
      <c r="M32" s="356">
        <v>1.0013786003224774</v>
      </c>
      <c r="N32" s="355">
        <v>19020.539049999999</v>
      </c>
      <c r="O32" s="356">
        <v>1.0031746741112897</v>
      </c>
      <c r="P32" s="355">
        <v>15580.05436</v>
      </c>
      <c r="Q32" s="356">
        <v>1.0017915017356349</v>
      </c>
      <c r="R32" s="355">
        <v>49042.89993</v>
      </c>
      <c r="S32" s="356">
        <v>1.0009257918146914</v>
      </c>
      <c r="T32" s="355">
        <v>37709.820420000004</v>
      </c>
      <c r="U32" s="356">
        <v>1.0012230756132685</v>
      </c>
      <c r="V32" s="355">
        <v>15021.896460000002</v>
      </c>
      <c r="W32" s="356">
        <v>1.0011575065395157</v>
      </c>
      <c r="X32" s="355">
        <v>981.55028000000004</v>
      </c>
      <c r="Y32" s="356">
        <v>1.0009546670610863</v>
      </c>
      <c r="Z32" s="355">
        <v>6867.4278800000002</v>
      </c>
      <c r="AA32" s="356">
        <v>1.0012754203098009</v>
      </c>
      <c r="AB32" s="355">
        <v>15692.580250000001</v>
      </c>
      <c r="AC32" s="356">
        <v>1.0015888088356149</v>
      </c>
      <c r="AD32" s="355">
        <v>842.91224999999997</v>
      </c>
      <c r="AE32" s="356">
        <v>1.0010493466926724</v>
      </c>
      <c r="AF32" s="355">
        <v>648.30462</v>
      </c>
      <c r="AG32" s="356">
        <v>1.0011040324516609</v>
      </c>
      <c r="AH32" s="355">
        <v>9776.3289800000002</v>
      </c>
      <c r="AI32" s="356">
        <v>1.0028237205524932</v>
      </c>
      <c r="AJ32" s="355">
        <v>12627.866030000001</v>
      </c>
      <c r="AK32" s="356">
        <v>1.0058261128309391</v>
      </c>
      <c r="AL32" s="355">
        <v>7216.5270199999995</v>
      </c>
      <c r="AM32" s="356">
        <v>1.0059222147078921</v>
      </c>
      <c r="AN32" s="355">
        <v>9585.8052999999982</v>
      </c>
      <c r="AO32" s="356">
        <v>1.0053546184352899</v>
      </c>
      <c r="AP32" s="355">
        <v>10236.825430000001</v>
      </c>
      <c r="AQ32" s="356">
        <v>1.0085898153876538</v>
      </c>
      <c r="AR32" s="355">
        <v>281465.23698000005</v>
      </c>
      <c r="AS32" s="356">
        <v>1.0022968338430081</v>
      </c>
    </row>
    <row r="33" spans="1:45" ht="19.5">
      <c r="A33" s="344" t="s">
        <v>419</v>
      </c>
      <c r="B33" s="357">
        <v>8.4031599999999997</v>
      </c>
      <c r="C33" s="358">
        <v>1.5021339915940624E-3</v>
      </c>
      <c r="D33" s="357">
        <v>7.249039999999999</v>
      </c>
      <c r="E33" s="358">
        <v>1.3853280261605665E-3</v>
      </c>
      <c r="F33" s="357">
        <v>6.3635199999999994</v>
      </c>
      <c r="G33" s="358">
        <v>1.3640458342996406E-3</v>
      </c>
      <c r="H33" s="357">
        <v>59.66039</v>
      </c>
      <c r="I33" s="358">
        <v>3.1673386689697811E-3</v>
      </c>
      <c r="J33" s="357">
        <v>1.1277600000000001</v>
      </c>
      <c r="K33" s="358">
        <v>7.5006478666637337E-4</v>
      </c>
      <c r="L33" s="357">
        <v>47.770699999999984</v>
      </c>
      <c r="M33" s="358">
        <v>1.3786003224774501E-3</v>
      </c>
      <c r="N33" s="357">
        <v>60.192920000000008</v>
      </c>
      <c r="O33" s="358">
        <v>3.1746741112895502E-3</v>
      </c>
      <c r="P33" s="357">
        <v>27.86178</v>
      </c>
      <c r="Q33" s="358">
        <v>1.7915017356350147E-3</v>
      </c>
      <c r="R33" s="357">
        <v>45.361519999999999</v>
      </c>
      <c r="S33" s="358">
        <v>9.2579181469128842E-4</v>
      </c>
      <c r="T33" s="357">
        <v>46.065620000000003</v>
      </c>
      <c r="U33" s="358">
        <v>1.2230756132683828E-3</v>
      </c>
      <c r="V33" s="357">
        <v>17.367839999999998</v>
      </c>
      <c r="W33" s="358">
        <v>1.1575065395156676E-3</v>
      </c>
      <c r="X33" s="357">
        <v>0.93615999999999999</v>
      </c>
      <c r="Y33" s="358">
        <v>9.5466706108616919E-4</v>
      </c>
      <c r="Z33" s="357">
        <v>8.7477</v>
      </c>
      <c r="AA33" s="358">
        <v>1.2754203098007701E-3</v>
      </c>
      <c r="AB33" s="357">
        <v>24.892959999999999</v>
      </c>
      <c r="AC33" s="358">
        <v>1.5888088356146913E-3</v>
      </c>
      <c r="AD33" s="357">
        <v>0.88357999999999992</v>
      </c>
      <c r="AE33" s="358">
        <v>1.0493466926725901E-3</v>
      </c>
      <c r="AF33" s="357">
        <v>0.71495999999999993</v>
      </c>
      <c r="AG33" s="358">
        <v>1.1040324516608249E-3</v>
      </c>
      <c r="AH33" s="357">
        <v>27.527889999999999</v>
      </c>
      <c r="AI33" s="358">
        <v>2.8237205524930865E-3</v>
      </c>
      <c r="AJ33" s="357">
        <v>73.145219999999995</v>
      </c>
      <c r="AK33" s="358">
        <v>5.8261128309391686E-3</v>
      </c>
      <c r="AL33" s="357">
        <v>42.48621</v>
      </c>
      <c r="AM33" s="358">
        <v>5.9222147078920786E-3</v>
      </c>
      <c r="AN33" s="357">
        <v>51.054949999999998</v>
      </c>
      <c r="AO33" s="358">
        <v>5.3546184352902329E-3</v>
      </c>
      <c r="AP33" s="357">
        <v>87.183549999999997</v>
      </c>
      <c r="AQ33" s="358">
        <v>8.5898153876538541E-3</v>
      </c>
      <c r="AR33" s="357">
        <v>644.99743000000012</v>
      </c>
      <c r="AS33" s="358">
        <v>2.2968338430078093E-3</v>
      </c>
    </row>
    <row r="34" spans="1:45" ht="22.5" customHeight="1">
      <c r="A34" s="833" t="s">
        <v>420</v>
      </c>
      <c r="B34" s="834">
        <v>5594.1480899999997</v>
      </c>
      <c r="C34" s="835">
        <v>1</v>
      </c>
      <c r="D34" s="834">
        <v>5232.7245700000003</v>
      </c>
      <c r="E34" s="835">
        <v>1</v>
      </c>
      <c r="F34" s="834">
        <v>4665.1804800000009</v>
      </c>
      <c r="G34" s="835">
        <v>1</v>
      </c>
      <c r="H34" s="834">
        <v>18836.125920000002</v>
      </c>
      <c r="I34" s="835">
        <v>1</v>
      </c>
      <c r="J34" s="834">
        <v>1503.5501200000001</v>
      </c>
      <c r="K34" s="835">
        <v>1</v>
      </c>
      <c r="L34" s="834">
        <v>34651.594969999998</v>
      </c>
      <c r="M34" s="835">
        <v>1</v>
      </c>
      <c r="N34" s="834">
        <v>18960.346129999998</v>
      </c>
      <c r="O34" s="835">
        <v>1</v>
      </c>
      <c r="P34" s="834">
        <v>15552.192580000001</v>
      </c>
      <c r="Q34" s="835">
        <v>1</v>
      </c>
      <c r="R34" s="834">
        <v>48997.538409999994</v>
      </c>
      <c r="S34" s="835">
        <v>1</v>
      </c>
      <c r="T34" s="834">
        <v>37663.754800000002</v>
      </c>
      <c r="U34" s="835">
        <v>1</v>
      </c>
      <c r="V34" s="834">
        <v>15004.528620000001</v>
      </c>
      <c r="W34" s="835">
        <v>1</v>
      </c>
      <c r="X34" s="834">
        <v>980.61411999999996</v>
      </c>
      <c r="Y34" s="835">
        <v>1</v>
      </c>
      <c r="Z34" s="834">
        <v>6858.6801799999994</v>
      </c>
      <c r="AA34" s="835">
        <v>1</v>
      </c>
      <c r="AB34" s="834">
        <v>15667.68729</v>
      </c>
      <c r="AC34" s="835">
        <v>1</v>
      </c>
      <c r="AD34" s="834">
        <v>842.02867000000003</v>
      </c>
      <c r="AE34" s="835">
        <v>1</v>
      </c>
      <c r="AF34" s="834">
        <v>647.58965999999998</v>
      </c>
      <c r="AG34" s="835">
        <v>1</v>
      </c>
      <c r="AH34" s="834">
        <v>9748.801089999999</v>
      </c>
      <c r="AI34" s="835">
        <v>1</v>
      </c>
      <c r="AJ34" s="834">
        <v>12554.720810000001</v>
      </c>
      <c r="AK34" s="835">
        <v>1</v>
      </c>
      <c r="AL34" s="834">
        <v>7174.0408099999995</v>
      </c>
      <c r="AM34" s="835">
        <v>1</v>
      </c>
      <c r="AN34" s="834">
        <v>9534.7503500000003</v>
      </c>
      <c r="AO34" s="835">
        <v>1</v>
      </c>
      <c r="AP34" s="834">
        <v>10149.641880000001</v>
      </c>
      <c r="AQ34" s="835">
        <v>1</v>
      </c>
      <c r="AR34" s="834">
        <v>280820.23955</v>
      </c>
      <c r="AS34" s="835">
        <v>1</v>
      </c>
    </row>
    <row r="35" spans="1:45" ht="19.5">
      <c r="A35" s="346" t="s">
        <v>421</v>
      </c>
      <c r="B35" s="357">
        <v>-0.27829000000000004</v>
      </c>
      <c r="C35" s="358">
        <v>-4.9746627283154396E-5</v>
      </c>
      <c r="D35" s="357">
        <v>-0.27421000000000001</v>
      </c>
      <c r="E35" s="358">
        <v>-5.2402911013525791E-5</v>
      </c>
      <c r="F35" s="357">
        <v>0</v>
      </c>
      <c r="G35" s="358">
        <v>0</v>
      </c>
      <c r="H35" s="357">
        <v>-0.62161</v>
      </c>
      <c r="I35" s="358">
        <v>-3.3000947362534933E-5</v>
      </c>
      <c r="J35" s="357">
        <v>0</v>
      </c>
      <c r="K35" s="358">
        <v>0</v>
      </c>
      <c r="L35" s="357">
        <v>-1.4190799999999999</v>
      </c>
      <c r="M35" s="358">
        <v>-4.0952804661043285E-5</v>
      </c>
      <c r="N35" s="357">
        <v>-0.42575999999999997</v>
      </c>
      <c r="O35" s="358">
        <v>-2.2455286263278782E-5</v>
      </c>
      <c r="P35" s="357">
        <v>0</v>
      </c>
      <c r="Q35" s="358">
        <v>0</v>
      </c>
      <c r="R35" s="357">
        <v>0</v>
      </c>
      <c r="S35" s="358">
        <v>0</v>
      </c>
      <c r="T35" s="357">
        <v>0</v>
      </c>
      <c r="U35" s="358">
        <v>0</v>
      </c>
      <c r="V35" s="357">
        <v>0</v>
      </c>
      <c r="W35" s="358">
        <v>0</v>
      </c>
      <c r="X35" s="357">
        <v>0</v>
      </c>
      <c r="Y35" s="358">
        <v>0</v>
      </c>
      <c r="Z35" s="357">
        <v>0</v>
      </c>
      <c r="AA35" s="358">
        <v>0</v>
      </c>
      <c r="AB35" s="357">
        <v>0</v>
      </c>
      <c r="AC35" s="358">
        <v>0</v>
      </c>
      <c r="AD35" s="357">
        <v>0</v>
      </c>
      <c r="AE35" s="358">
        <v>0</v>
      </c>
      <c r="AF35" s="357">
        <v>0</v>
      </c>
      <c r="AG35" s="358">
        <v>0</v>
      </c>
      <c r="AH35" s="357">
        <v>0</v>
      </c>
      <c r="AI35" s="358">
        <v>0</v>
      </c>
      <c r="AJ35" s="357">
        <v>3.8842800000000004</v>
      </c>
      <c r="AK35" s="358">
        <v>3.0938800302959509E-4</v>
      </c>
      <c r="AL35" s="357">
        <v>2.30179</v>
      </c>
      <c r="AM35" s="358">
        <v>3.2084986146043408E-4</v>
      </c>
      <c r="AN35" s="357">
        <v>3.0690599999999999</v>
      </c>
      <c r="AO35" s="358">
        <v>3.2188152676698029E-4</v>
      </c>
      <c r="AP35" s="357">
        <v>3.3088299999999999</v>
      </c>
      <c r="AQ35" s="358">
        <v>3.2600460579009112E-4</v>
      </c>
      <c r="AR35" s="357">
        <v>9.5450100000000013</v>
      </c>
      <c r="AS35" s="358">
        <v>3.3989750935671124E-5</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1" t="s">
        <v>81</v>
      </c>
      <c r="B39" s="571"/>
      <c r="C39" s="571"/>
      <c r="AS39" s="24" t="s">
        <v>902</v>
      </c>
    </row>
    <row r="41" spans="1:45" ht="12.75" customHeight="1"/>
    <row r="42" spans="1:45" ht="15" customHeight="1">
      <c r="AM42" s="996"/>
      <c r="AN42" s="996"/>
      <c r="AP42" s="996"/>
      <c r="AQ42" s="996"/>
    </row>
    <row r="52" spans="1:3">
      <c r="A52" s="33"/>
      <c r="B52" s="33"/>
      <c r="C52" s="33"/>
    </row>
    <row r="53" spans="1:3">
      <c r="A53" s="496"/>
      <c r="B53" s="496"/>
      <c r="C53" s="496"/>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2" t="s">
        <v>1169</v>
      </c>
      <c r="B1" s="551"/>
      <c r="C1" s="551"/>
      <c r="D1" s="551"/>
      <c r="E1" s="551"/>
      <c r="F1" s="551"/>
      <c r="G1" s="509"/>
      <c r="H1" s="509"/>
      <c r="I1" s="509"/>
    </row>
    <row r="2" spans="1:9">
      <c r="A2" s="553" t="s">
        <v>1170</v>
      </c>
      <c r="B2" s="551"/>
      <c r="C2" s="551"/>
      <c r="D2" s="551"/>
      <c r="E2" s="551"/>
      <c r="F2" s="551"/>
      <c r="G2" s="509"/>
      <c r="H2" s="509"/>
      <c r="I2" s="509"/>
    </row>
    <row r="4" spans="1:9">
      <c r="A4" s="57" t="s">
        <v>83</v>
      </c>
      <c r="E4" s="57" t="s">
        <v>85</v>
      </c>
      <c r="I4" s="58"/>
    </row>
    <row r="5" spans="1:9">
      <c r="A5" s="508" t="s">
        <v>84</v>
      </c>
      <c r="E5" s="508" t="s">
        <v>86</v>
      </c>
      <c r="I5" s="59"/>
    </row>
    <row r="7" spans="1:9">
      <c r="A7" s="57" t="s">
        <v>1513</v>
      </c>
      <c r="B7" s="57"/>
      <c r="C7" s="57"/>
      <c r="D7" s="57"/>
      <c r="E7" s="57" t="s">
        <v>1514</v>
      </c>
      <c r="F7" s="57"/>
      <c r="G7" s="57"/>
      <c r="I7" s="57"/>
    </row>
    <row r="8" spans="1:9">
      <c r="A8" s="508" t="s">
        <v>1515</v>
      </c>
      <c r="B8" s="508"/>
      <c r="C8" s="508"/>
      <c r="E8" s="508" t="s">
        <v>1516</v>
      </c>
      <c r="F8" s="508"/>
      <c r="G8" s="508"/>
      <c r="H8" s="510"/>
    </row>
    <row r="10" spans="1:9" ht="26.25" customHeight="1">
      <c r="A10" s="123" t="s">
        <v>1517</v>
      </c>
      <c r="B10" s="123" t="s">
        <v>501</v>
      </c>
      <c r="C10" s="123" t="s">
        <v>502</v>
      </c>
      <c r="E10" s="123" t="s">
        <v>1517</v>
      </c>
      <c r="F10" s="123" t="s">
        <v>501</v>
      </c>
      <c r="G10" s="123" t="s">
        <v>502</v>
      </c>
    </row>
    <row r="11" spans="1:9">
      <c r="A11" s="1115">
        <v>43830</v>
      </c>
      <c r="B11" s="79">
        <v>1521</v>
      </c>
      <c r="C11" s="79">
        <v>1513</v>
      </c>
      <c r="E11" s="1115">
        <v>43830</v>
      </c>
      <c r="F11" s="79">
        <v>7714</v>
      </c>
      <c r="G11" s="79">
        <v>7908</v>
      </c>
    </row>
    <row r="12" spans="1:9">
      <c r="A12" s="1115">
        <v>43921</v>
      </c>
      <c r="B12" s="79">
        <v>2223</v>
      </c>
      <c r="C12" s="79">
        <v>2216</v>
      </c>
      <c r="E12" s="1115">
        <v>43921</v>
      </c>
      <c r="F12" s="79">
        <v>7134</v>
      </c>
      <c r="G12" s="79">
        <v>7300</v>
      </c>
    </row>
    <row r="13" spans="1:9">
      <c r="A13" s="1115">
        <v>44012</v>
      </c>
      <c r="B13" s="79">
        <v>2632</v>
      </c>
      <c r="C13" s="79">
        <v>2624</v>
      </c>
      <c r="E13" s="1115">
        <v>44012</v>
      </c>
      <c r="F13" s="79">
        <v>6579</v>
      </c>
      <c r="G13" s="79">
        <v>6706</v>
      </c>
    </row>
    <row r="14" spans="1:9">
      <c r="A14" s="1115">
        <v>44104</v>
      </c>
      <c r="B14" s="79">
        <v>3675</v>
      </c>
      <c r="C14" s="79">
        <v>3666</v>
      </c>
      <c r="E14" s="1115">
        <v>44104</v>
      </c>
      <c r="F14" s="79">
        <v>6412</v>
      </c>
      <c r="G14" s="79">
        <v>6532</v>
      </c>
    </row>
    <row r="15" spans="1:9">
      <c r="A15" s="1115">
        <v>44196</v>
      </c>
      <c r="B15" s="79">
        <v>4427</v>
      </c>
      <c r="C15" s="79">
        <v>4419</v>
      </c>
      <c r="E15" s="1115">
        <v>44196</v>
      </c>
      <c r="F15" s="79">
        <v>6273</v>
      </c>
      <c r="G15" s="79">
        <v>6390</v>
      </c>
    </row>
    <row r="16" spans="1:9">
      <c r="A16" s="1115">
        <v>44286</v>
      </c>
      <c r="B16" s="79">
        <v>5194</v>
      </c>
      <c r="C16" s="79">
        <v>5186</v>
      </c>
      <c r="E16" s="1115">
        <v>44286</v>
      </c>
      <c r="F16" s="79">
        <v>6043</v>
      </c>
      <c r="G16" s="79">
        <v>6164</v>
      </c>
    </row>
    <row r="17" spans="1:9">
      <c r="A17" s="1115">
        <v>44377</v>
      </c>
      <c r="B17" s="79">
        <v>5769</v>
      </c>
      <c r="C17" s="79">
        <v>5761</v>
      </c>
      <c r="E17" s="1115">
        <v>44377</v>
      </c>
      <c r="F17" s="79">
        <v>5867</v>
      </c>
      <c r="G17" s="79">
        <v>5989</v>
      </c>
    </row>
    <row r="18" spans="1:9">
      <c r="A18" s="1115">
        <v>44469</v>
      </c>
      <c r="B18" s="79">
        <v>6954</v>
      </c>
      <c r="C18" s="79">
        <v>6947</v>
      </c>
      <c r="E18" s="1115">
        <v>44469</v>
      </c>
      <c r="F18" s="79">
        <v>5768</v>
      </c>
      <c r="G18" s="79">
        <v>5897</v>
      </c>
    </row>
    <row r="19" spans="1:9">
      <c r="A19" s="1115">
        <v>44561</v>
      </c>
      <c r="B19" s="79">
        <v>7820</v>
      </c>
      <c r="C19" s="79">
        <v>7813</v>
      </c>
      <c r="E19" s="1115">
        <v>44561</v>
      </c>
      <c r="F19" s="79">
        <v>5674</v>
      </c>
      <c r="G19" s="79">
        <v>5806</v>
      </c>
    </row>
    <row r="20" spans="1:9">
      <c r="A20" s="1115">
        <v>44651</v>
      </c>
      <c r="B20" s="79">
        <v>8642</v>
      </c>
      <c r="C20" s="79">
        <v>8630</v>
      </c>
      <c r="E20" s="1115">
        <v>44651</v>
      </c>
      <c r="F20" s="79">
        <v>5471</v>
      </c>
      <c r="G20" s="79">
        <v>5604</v>
      </c>
    </row>
    <row r="21" spans="1:9">
      <c r="A21" s="1115">
        <v>44742</v>
      </c>
      <c r="B21" s="79">
        <v>9205</v>
      </c>
      <c r="C21" s="79">
        <v>9192</v>
      </c>
      <c r="E21" s="1115">
        <v>44742</v>
      </c>
      <c r="F21" s="79">
        <v>5394</v>
      </c>
      <c r="G21" s="79">
        <v>5534</v>
      </c>
    </row>
    <row r="22" spans="1:9">
      <c r="A22" s="1115">
        <v>44834</v>
      </c>
      <c r="B22" s="79">
        <v>10376</v>
      </c>
      <c r="C22" s="79">
        <v>10362</v>
      </c>
      <c r="E22" s="1115">
        <v>44834</v>
      </c>
      <c r="F22" s="79">
        <v>5308</v>
      </c>
      <c r="G22" s="79">
        <v>5447</v>
      </c>
    </row>
    <row r="23" spans="1:9">
      <c r="A23" s="1115">
        <v>44926</v>
      </c>
      <c r="B23" s="79">
        <v>11113</v>
      </c>
      <c r="C23" s="79">
        <v>11097</v>
      </c>
      <c r="E23" s="1115">
        <v>44926</v>
      </c>
      <c r="F23" s="79">
        <v>5232</v>
      </c>
      <c r="G23" s="79">
        <v>5366</v>
      </c>
    </row>
    <row r="24" spans="1:9">
      <c r="A24" s="1115">
        <v>45016</v>
      </c>
      <c r="B24" s="79">
        <v>11723</v>
      </c>
      <c r="C24" s="79">
        <v>11701</v>
      </c>
      <c r="E24" s="1115">
        <v>45016</v>
      </c>
      <c r="F24" s="79">
        <v>4990</v>
      </c>
      <c r="G24" s="79">
        <v>5129</v>
      </c>
    </row>
    <row r="25" spans="1:9">
      <c r="A25" s="1115">
        <v>45107</v>
      </c>
      <c r="B25" s="79">
        <v>12006</v>
      </c>
      <c r="C25" s="79">
        <v>11982</v>
      </c>
      <c r="E25" s="1115">
        <v>45107</v>
      </c>
      <c r="F25" s="79">
        <v>4807</v>
      </c>
      <c r="G25" s="79">
        <v>4944</v>
      </c>
      <c r="H25" s="1228"/>
      <c r="I25" s="1228"/>
    </row>
    <row r="26" spans="1:9">
      <c r="A26" s="1115">
        <v>45199</v>
      </c>
      <c r="B26" s="79">
        <v>12555</v>
      </c>
      <c r="C26" s="79">
        <v>12540</v>
      </c>
      <c r="E26" s="1115">
        <v>45199</v>
      </c>
      <c r="F26" s="79">
        <v>4589</v>
      </c>
      <c r="G26" s="79">
        <v>4727</v>
      </c>
      <c r="H26" s="73"/>
      <c r="I26" s="74"/>
    </row>
    <row r="27" spans="1:9">
      <c r="A27" s="1115">
        <v>45291</v>
      </c>
      <c r="B27" s="79">
        <v>13311</v>
      </c>
      <c r="C27" s="79">
        <v>13288</v>
      </c>
      <c r="E27" s="1115">
        <v>45291</v>
      </c>
      <c r="F27" s="79">
        <v>4398</v>
      </c>
      <c r="G27" s="79">
        <v>4539</v>
      </c>
    </row>
    <row r="28" spans="1:9">
      <c r="A28" s="1115">
        <v>45382</v>
      </c>
      <c r="B28" s="79">
        <v>14015</v>
      </c>
      <c r="C28" s="79">
        <v>13993</v>
      </c>
      <c r="E28" s="1115">
        <v>45382</v>
      </c>
      <c r="F28" s="79">
        <v>4233</v>
      </c>
      <c r="G28" s="79">
        <v>4379</v>
      </c>
    </row>
    <row r="29" spans="1:9">
      <c r="A29" s="1115">
        <v>45473</v>
      </c>
      <c r="B29" s="79">
        <v>14644</v>
      </c>
      <c r="C29" s="79">
        <v>14615</v>
      </c>
      <c r="E29" s="1115">
        <v>45473</v>
      </c>
      <c r="F29" s="79">
        <v>4135</v>
      </c>
      <c r="G29" s="79">
        <v>4281</v>
      </c>
    </row>
    <row r="30" spans="1:9">
      <c r="A30" s="1115">
        <v>45565</v>
      </c>
      <c r="B30" s="79">
        <v>15983</v>
      </c>
      <c r="C30" s="79">
        <v>15953</v>
      </c>
      <c r="E30" s="1115">
        <v>45565</v>
      </c>
      <c r="F30" s="79">
        <v>4121</v>
      </c>
      <c r="G30" s="79">
        <v>4267</v>
      </c>
    </row>
    <row r="31" spans="1:9">
      <c r="A31" s="1115">
        <v>45657</v>
      </c>
      <c r="B31" s="79">
        <v>17418</v>
      </c>
      <c r="C31" s="79">
        <v>17385</v>
      </c>
      <c r="E31" s="1115">
        <v>45657</v>
      </c>
      <c r="F31" s="79">
        <v>4106</v>
      </c>
      <c r="G31" s="79">
        <v>4250</v>
      </c>
    </row>
    <row r="32" spans="1:9">
      <c r="A32" s="1115">
        <v>45747</v>
      </c>
      <c r="B32" s="79">
        <v>18866</v>
      </c>
      <c r="C32" s="79">
        <v>18833</v>
      </c>
      <c r="E32" s="1115">
        <v>45747</v>
      </c>
      <c r="F32" s="79">
        <v>4139</v>
      </c>
      <c r="G32" s="79">
        <v>4279</v>
      </c>
    </row>
    <row r="33" spans="1:9">
      <c r="A33" s="1115">
        <v>45838</v>
      </c>
      <c r="B33" s="79">
        <v>19734</v>
      </c>
      <c r="C33" s="79">
        <v>19699</v>
      </c>
      <c r="E33" s="1115">
        <v>45838</v>
      </c>
      <c r="F33" s="79">
        <v>4112</v>
      </c>
      <c r="G33" s="79">
        <v>4246</v>
      </c>
    </row>
    <row r="34" spans="1:9">
      <c r="A34" s="1115">
        <v>45930</v>
      </c>
      <c r="B34" s="79">
        <v>21412</v>
      </c>
      <c r="C34" s="79">
        <v>21375</v>
      </c>
      <c r="E34" s="1115">
        <v>45930</v>
      </c>
      <c r="F34" s="79">
        <v>4108</v>
      </c>
      <c r="G34" s="79">
        <v>4242</v>
      </c>
    </row>
    <row r="35" spans="1:9">
      <c r="A35" s="1115">
        <v>46022</v>
      </c>
      <c r="B35" s="79">
        <v>22732</v>
      </c>
      <c r="C35" s="79">
        <v>22690</v>
      </c>
      <c r="E35" s="1115">
        <v>46022</v>
      </c>
      <c r="F35" s="79">
        <v>4108</v>
      </c>
      <c r="G35" s="79">
        <v>4240</v>
      </c>
    </row>
    <row r="36" spans="1:9">
      <c r="A36" s="33" t="s">
        <v>503</v>
      </c>
      <c r="E36" s="33" t="s">
        <v>500</v>
      </c>
    </row>
    <row r="38" spans="1:9">
      <c r="A38" s="571"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2" customWidth="1"/>
    <col min="2" max="2" width="14.5703125" style="772" bestFit="1" customWidth="1"/>
    <col min="3" max="3" width="12.7109375" style="772" bestFit="1" customWidth="1"/>
    <col min="4" max="4" width="12.28515625" style="772" bestFit="1" customWidth="1"/>
    <col min="5" max="5" width="28" style="772" customWidth="1"/>
    <col min="6" max="6" width="15.5703125" style="772" bestFit="1" customWidth="1"/>
    <col min="7" max="16384" width="9.140625" style="772"/>
  </cols>
  <sheetData>
    <row r="1" spans="1:6">
      <c r="A1" s="1076" t="s">
        <v>1558</v>
      </c>
      <c r="B1" s="1075"/>
      <c r="D1" s="789"/>
    </row>
    <row r="2" spans="1:6" ht="14.25" customHeight="1">
      <c r="A2" s="484" t="s">
        <v>1595</v>
      </c>
      <c r="B2" s="484"/>
      <c r="C2" s="484"/>
      <c r="D2" s="789"/>
    </row>
    <row r="3" spans="1:6" ht="76.5">
      <c r="A3" s="1070" t="s">
        <v>1529</v>
      </c>
      <c r="B3" s="1074" t="s">
        <v>1537</v>
      </c>
      <c r="C3" s="1074" t="s">
        <v>1538</v>
      </c>
      <c r="D3" s="789"/>
    </row>
    <row r="4" spans="1:6" ht="25.5">
      <c r="A4" s="1074"/>
      <c r="B4" s="1081" t="s">
        <v>1649</v>
      </c>
      <c r="C4" s="1082" t="s">
        <v>1650</v>
      </c>
      <c r="D4" s="789"/>
      <c r="E4" s="996"/>
      <c r="F4" s="998"/>
    </row>
    <row r="5" spans="1:6" ht="21.75">
      <c r="A5" s="1079" t="s">
        <v>1544</v>
      </c>
      <c r="B5" s="1071">
        <v>21375</v>
      </c>
      <c r="C5" s="1071">
        <v>4033</v>
      </c>
      <c r="D5" s="1001"/>
      <c r="E5" s="996"/>
      <c r="F5" s="997"/>
    </row>
    <row r="6" spans="1:6" ht="22.5">
      <c r="A6" s="1080" t="s">
        <v>1545</v>
      </c>
      <c r="B6" s="79">
        <v>101</v>
      </c>
      <c r="C6" s="79">
        <v>13</v>
      </c>
      <c r="D6" s="1001"/>
      <c r="E6" s="996"/>
      <c r="F6" s="997"/>
    </row>
    <row r="7" spans="1:6" ht="22.5">
      <c r="A7" s="1080" t="s">
        <v>1546</v>
      </c>
      <c r="B7" s="79">
        <v>26</v>
      </c>
      <c r="C7" s="79">
        <v>3</v>
      </c>
      <c r="D7" s="1001"/>
      <c r="E7" s="996"/>
      <c r="F7" s="997"/>
    </row>
    <row r="8" spans="1:6" ht="22.5">
      <c r="A8" s="1080" t="s">
        <v>1547</v>
      </c>
      <c r="B8" s="79">
        <v>19184</v>
      </c>
      <c r="C8" s="79">
        <v>3739</v>
      </c>
      <c r="D8" s="1001"/>
      <c r="E8" s="43"/>
      <c r="F8" s="997"/>
    </row>
    <row r="9" spans="1:6" ht="22.5">
      <c r="A9" s="1080" t="s">
        <v>1548</v>
      </c>
      <c r="B9" s="79">
        <v>2054</v>
      </c>
      <c r="C9" s="79">
        <v>276</v>
      </c>
      <c r="D9" s="1001"/>
      <c r="E9" s="996"/>
      <c r="F9" s="997"/>
    </row>
    <row r="10" spans="1:6" ht="15">
      <c r="A10" s="1080" t="s">
        <v>1549</v>
      </c>
      <c r="B10" s="79">
        <v>10</v>
      </c>
      <c r="C10" s="79">
        <v>2</v>
      </c>
      <c r="D10" s="1001"/>
      <c r="E10" s="996"/>
      <c r="F10" s="997"/>
    </row>
    <row r="11" spans="1:6" ht="21.75">
      <c r="A11" s="1079" t="s">
        <v>1555</v>
      </c>
      <c r="B11" s="1071">
        <v>4242</v>
      </c>
      <c r="C11" s="1071">
        <v>404</v>
      </c>
      <c r="D11" s="1001"/>
      <c r="E11" s="996"/>
      <c r="F11" s="997"/>
    </row>
    <row r="12" spans="1:6" ht="22.5">
      <c r="A12" s="1080" t="s">
        <v>1550</v>
      </c>
      <c r="B12" s="79">
        <v>314</v>
      </c>
      <c r="C12" s="79">
        <v>14</v>
      </c>
      <c r="D12" s="1001"/>
      <c r="E12" s="996"/>
      <c r="F12" s="997"/>
    </row>
    <row r="13" spans="1:6" ht="15">
      <c r="A13" s="1080" t="s">
        <v>1551</v>
      </c>
      <c r="B13" s="79">
        <v>3887</v>
      </c>
      <c r="C13" s="79">
        <v>389</v>
      </c>
      <c r="D13" s="1001"/>
      <c r="E13" s="43"/>
      <c r="F13" s="997"/>
    </row>
    <row r="14" spans="1:6" ht="22.5">
      <c r="A14" s="1080" t="s">
        <v>1548</v>
      </c>
      <c r="B14" s="79">
        <v>41</v>
      </c>
      <c r="C14" s="79">
        <v>1</v>
      </c>
      <c r="D14" s="1001"/>
      <c r="E14" s="996"/>
      <c r="F14" s="997"/>
    </row>
    <row r="15" spans="1:6">
      <c r="A15" s="1080" t="s">
        <v>1552</v>
      </c>
      <c r="B15" s="79">
        <v>0</v>
      </c>
      <c r="C15" s="79">
        <v>0</v>
      </c>
      <c r="D15" s="1001"/>
    </row>
    <row r="16" spans="1:6">
      <c r="A16" s="1072" t="s">
        <v>1530</v>
      </c>
      <c r="B16" s="1073">
        <v>25617</v>
      </c>
      <c r="C16" s="1073">
        <v>4437</v>
      </c>
      <c r="D16" s="789"/>
    </row>
    <row r="17" spans="1:5">
      <c r="A17" s="33" t="s">
        <v>503</v>
      </c>
      <c r="B17" s="789"/>
      <c r="C17" s="789"/>
      <c r="D17" s="789"/>
    </row>
    <row r="18" spans="1:5">
      <c r="A18" s="33"/>
      <c r="B18" s="789"/>
      <c r="C18" s="789"/>
      <c r="E18" s="654"/>
    </row>
    <row r="19" spans="1:5">
      <c r="A19" s="1078" t="s">
        <v>1651</v>
      </c>
      <c r="B19" s="1078"/>
      <c r="C19" s="1078"/>
      <c r="E19" s="654"/>
    </row>
    <row r="20" spans="1:5">
      <c r="A20" s="484" t="s">
        <v>1652</v>
      </c>
      <c r="B20" s="1077"/>
      <c r="C20" s="1077"/>
      <c r="E20" s="489"/>
    </row>
    <row r="21" spans="1:5" ht="14.25" customHeight="1">
      <c r="A21" s="1229"/>
      <c r="B21" s="1229"/>
      <c r="C21" s="1229"/>
      <c r="E21" s="13" t="s">
        <v>1248</v>
      </c>
    </row>
    <row r="22" spans="1:5" ht="63.75">
      <c r="A22" s="1074"/>
      <c r="B22" s="1230" t="s">
        <v>1531</v>
      </c>
      <c r="C22" s="1230"/>
      <c r="D22" s="1230"/>
      <c r="E22" s="1074" t="s">
        <v>1532</v>
      </c>
    </row>
    <row r="23" spans="1:5" ht="114.75">
      <c r="A23" s="1070" t="s">
        <v>1525</v>
      </c>
      <c r="B23" s="1074" t="s">
        <v>1533</v>
      </c>
      <c r="C23" s="1074" t="s">
        <v>1534</v>
      </c>
      <c r="D23" s="1074" t="s">
        <v>1535</v>
      </c>
      <c r="E23" s="1074" t="s">
        <v>1536</v>
      </c>
    </row>
    <row r="24" spans="1:5" ht="21.75">
      <c r="A24" s="1079" t="s">
        <v>1553</v>
      </c>
      <c r="B24" s="1071">
        <v>20375.45264</v>
      </c>
      <c r="C24" s="1071">
        <v>25360.45347</v>
      </c>
      <c r="D24" s="1071">
        <v>404.55336999999997</v>
      </c>
      <c r="E24" s="1071">
        <v>143833.94769</v>
      </c>
    </row>
    <row r="25" spans="1:5" ht="22.5">
      <c r="A25" s="1080" t="s">
        <v>1539</v>
      </c>
      <c r="B25" s="79">
        <v>94.416239999999988</v>
      </c>
      <c r="C25" s="79">
        <v>0</v>
      </c>
      <c r="D25" s="79">
        <v>0</v>
      </c>
      <c r="E25" s="79">
        <v>370.03190000000001</v>
      </c>
    </row>
    <row r="26" spans="1:5" ht="22.5">
      <c r="A26" s="1080" t="s">
        <v>1540</v>
      </c>
      <c r="B26" s="79">
        <v>33.839860000000002</v>
      </c>
      <c r="C26" s="79">
        <v>0</v>
      </c>
      <c r="D26" s="79">
        <v>0</v>
      </c>
      <c r="E26" s="79">
        <v>128.86872</v>
      </c>
    </row>
    <row r="27" spans="1:5" ht="22.5">
      <c r="A27" s="1080" t="s">
        <v>1541</v>
      </c>
      <c r="B27" s="79">
        <v>18315.348340000004</v>
      </c>
      <c r="C27" s="79">
        <v>23804.415509999999</v>
      </c>
      <c r="D27" s="79">
        <v>404.55336999999997</v>
      </c>
      <c r="E27" s="79">
        <v>133857.76749</v>
      </c>
    </row>
    <row r="28" spans="1:5" ht="22.5">
      <c r="A28" s="1080" t="s">
        <v>1542</v>
      </c>
      <c r="B28" s="79">
        <v>1918.92713</v>
      </c>
      <c r="C28" s="79">
        <v>1556.0379599999999</v>
      </c>
      <c r="D28" s="79">
        <v>0</v>
      </c>
      <c r="E28" s="79">
        <v>9436.9955000000009</v>
      </c>
    </row>
    <row r="29" spans="1:5">
      <c r="A29" s="1080" t="s">
        <v>1526</v>
      </c>
      <c r="B29" s="79">
        <v>12.92107</v>
      </c>
      <c r="C29" s="79">
        <v>0</v>
      </c>
      <c r="D29" s="79">
        <v>0</v>
      </c>
      <c r="E29" s="79">
        <v>40.284080000000003</v>
      </c>
    </row>
    <row r="30" spans="1:5" ht="21.75">
      <c r="A30" s="1079" t="s">
        <v>1554</v>
      </c>
      <c r="B30" s="1071">
        <v>5447.4275499999994</v>
      </c>
      <c r="C30" s="1071">
        <v>1883.1805900000002</v>
      </c>
      <c r="D30" s="1071">
        <v>3.3476300000000001</v>
      </c>
      <c r="E30" s="1071">
        <v>8080.0261600000003</v>
      </c>
    </row>
    <row r="31" spans="1:5" ht="22.5">
      <c r="A31" s="1080" t="s">
        <v>1543</v>
      </c>
      <c r="B31" s="79">
        <v>438.76885999999996</v>
      </c>
      <c r="C31" s="79">
        <v>227.75683999999998</v>
      </c>
      <c r="D31" s="79">
        <v>0.47576000000000002</v>
      </c>
      <c r="E31" s="79">
        <v>412.36593000000005</v>
      </c>
    </row>
    <row r="32" spans="1:5">
      <c r="A32" s="1080" t="s">
        <v>1527</v>
      </c>
      <c r="B32" s="79">
        <v>5008.6586899999993</v>
      </c>
      <c r="C32" s="79">
        <v>1655.4237499999999</v>
      </c>
      <c r="D32" s="79">
        <v>2.8718699999999999</v>
      </c>
      <c r="E32" s="79">
        <v>7667.6602299999995</v>
      </c>
    </row>
    <row r="33" spans="1:5">
      <c r="A33" s="1080" t="s">
        <v>1526</v>
      </c>
      <c r="B33" s="79">
        <v>0</v>
      </c>
      <c r="C33" s="79">
        <v>0</v>
      </c>
      <c r="D33" s="79">
        <v>0</v>
      </c>
      <c r="E33" s="79">
        <v>0</v>
      </c>
    </row>
    <row r="34" spans="1:5" ht="14.25" customHeight="1">
      <c r="A34" s="1072" t="s">
        <v>1528</v>
      </c>
      <c r="B34" s="1073">
        <v>25822.88019</v>
      </c>
      <c r="C34" s="1073">
        <v>27243.634060000004</v>
      </c>
      <c r="D34" s="1073">
        <v>407.90100000000001</v>
      </c>
      <c r="E34" s="1073">
        <v>151913.97385000001</v>
      </c>
    </row>
    <row r="35" spans="1:5" ht="14.25" customHeight="1">
      <c r="A35" s="33" t="s">
        <v>503</v>
      </c>
      <c r="B35" s="1054"/>
      <c r="C35" s="788"/>
      <c r="D35" s="26"/>
      <c r="E35" s="1054"/>
    </row>
    <row r="36" spans="1:5">
      <c r="A36" s="55" t="s">
        <v>917</v>
      </c>
      <c r="B36" s="1052"/>
      <c r="C36" s="1231"/>
      <c r="D36" s="1231"/>
      <c r="E36" s="1054"/>
    </row>
    <row r="37" spans="1:5">
      <c r="A37" s="1055"/>
      <c r="B37" s="1056"/>
      <c r="C37" s="1053"/>
      <c r="D37" s="1053"/>
      <c r="E37" s="1054"/>
    </row>
    <row r="38" spans="1:5">
      <c r="B38" s="1058"/>
      <c r="C38" s="1059"/>
      <c r="D38" s="1058"/>
      <c r="E38" s="1054"/>
    </row>
    <row r="39" spans="1:5">
      <c r="A39" s="1057"/>
      <c r="B39" s="1058"/>
      <c r="C39" s="1059"/>
      <c r="D39" s="1058"/>
      <c r="E39" s="1054"/>
    </row>
    <row r="40" spans="1:5">
      <c r="A40" s="1057"/>
      <c r="B40" s="1058"/>
      <c r="C40" s="1059"/>
      <c r="D40" s="1058"/>
      <c r="E40" s="1054"/>
    </row>
    <row r="41" spans="1:5">
      <c r="A41" s="1057"/>
      <c r="B41" s="1058"/>
      <c r="C41" s="1059"/>
      <c r="D41" s="1058"/>
      <c r="E41" s="1054"/>
    </row>
    <row r="42" spans="1:5">
      <c r="A42" s="1057"/>
      <c r="B42" s="1058"/>
      <c r="C42" s="1059"/>
      <c r="D42" s="1058"/>
      <c r="E42" s="1054"/>
    </row>
    <row r="43" spans="1:5">
      <c r="A43" s="1060"/>
      <c r="B43" s="1061"/>
      <c r="C43" s="1062"/>
      <c r="D43" s="1061"/>
      <c r="E43" s="1054"/>
    </row>
    <row r="44" spans="1:5">
      <c r="A44" s="1063"/>
      <c r="B44" s="1054"/>
      <c r="C44" s="1054"/>
      <c r="D44" s="1054"/>
      <c r="E44" s="1054"/>
    </row>
    <row r="45" spans="1:5">
      <c r="A45" s="1054"/>
      <c r="B45" s="1054"/>
      <c r="C45" s="1054"/>
      <c r="D45" s="1054"/>
      <c r="E45" s="60" t="s">
        <v>947</v>
      </c>
    </row>
    <row r="46" spans="1:5">
      <c r="A46" s="804"/>
    </row>
    <row r="47" spans="1:5">
      <c r="A47" s="805"/>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2" customWidth="1"/>
    <col min="2" max="3" width="10.42578125" style="772" customWidth="1"/>
    <col min="4" max="4" width="11.5703125" style="772" customWidth="1"/>
    <col min="5" max="16384" width="9.140625" style="772"/>
  </cols>
  <sheetData>
    <row r="1" spans="1:4">
      <c r="A1" s="133" t="s">
        <v>1559</v>
      </c>
      <c r="B1" s="263"/>
      <c r="C1" s="263"/>
      <c r="D1" s="263"/>
    </row>
    <row r="2" spans="1:4">
      <c r="A2" s="484" t="s">
        <v>1560</v>
      </c>
      <c r="B2" s="263"/>
      <c r="C2" s="263"/>
      <c r="D2" s="263"/>
    </row>
    <row r="3" spans="1:4">
      <c r="A3" s="263"/>
      <c r="B3" s="263"/>
      <c r="C3" s="263"/>
      <c r="D3" s="263"/>
    </row>
    <row r="4" spans="1:4">
      <c r="A4" s="263"/>
      <c r="B4" s="263"/>
      <c r="C4" s="263"/>
      <c r="D4" s="13" t="s">
        <v>1248</v>
      </c>
    </row>
    <row r="5" spans="1:4" ht="48" customHeight="1">
      <c r="A5" s="1232" t="s">
        <v>286</v>
      </c>
      <c r="B5" s="773" t="s">
        <v>885</v>
      </c>
      <c r="C5" s="1234" t="s">
        <v>324</v>
      </c>
      <c r="D5" s="1234"/>
    </row>
    <row r="6" spans="1:4" ht="26.25" customHeight="1">
      <c r="A6" s="1233"/>
      <c r="B6" s="774" t="s">
        <v>1649</v>
      </c>
      <c r="C6" s="775" t="s">
        <v>325</v>
      </c>
      <c r="D6" s="775" t="s">
        <v>326</v>
      </c>
    </row>
    <row r="7" spans="1:4">
      <c r="A7" s="416" t="s">
        <v>886</v>
      </c>
      <c r="B7" s="417">
        <v>1558.83332</v>
      </c>
      <c r="C7" s="418">
        <v>-6.3136365124530913E-3</v>
      </c>
      <c r="D7" s="417">
        <v>-9.9044399999999442</v>
      </c>
    </row>
    <row r="8" spans="1:4">
      <c r="A8" s="416" t="s">
        <v>891</v>
      </c>
      <c r="B8" s="417">
        <v>1150.0801100000001</v>
      </c>
      <c r="C8" s="418">
        <v>4.005211292895039E-2</v>
      </c>
      <c r="D8" s="417">
        <v>44.289260000000006</v>
      </c>
    </row>
    <row r="9" spans="1:4">
      <c r="A9" s="416" t="s">
        <v>892</v>
      </c>
      <c r="B9" s="417">
        <v>609495.26288000005</v>
      </c>
      <c r="C9" s="418">
        <v>0.287943049142944</v>
      </c>
      <c r="D9" s="417">
        <v>136263.73040999996</v>
      </c>
    </row>
    <row r="10" spans="1:4">
      <c r="A10" s="416" t="s">
        <v>1317</v>
      </c>
      <c r="B10" s="417">
        <v>0</v>
      </c>
      <c r="C10" s="475">
        <v>0</v>
      </c>
      <c r="D10" s="470">
        <v>0</v>
      </c>
    </row>
    <row r="11" spans="1:4">
      <c r="A11" s="416" t="s">
        <v>887</v>
      </c>
      <c r="B11" s="417">
        <v>799.14725999999996</v>
      </c>
      <c r="C11" s="418">
        <v>0.48847149127287826</v>
      </c>
      <c r="D11" s="417">
        <v>262.25605000000007</v>
      </c>
    </row>
    <row r="12" spans="1:4">
      <c r="A12" s="416" t="s">
        <v>888</v>
      </c>
      <c r="B12" s="417">
        <v>1228.14311</v>
      </c>
      <c r="C12" s="418">
        <v>1.7440214561048388</v>
      </c>
      <c r="D12" s="417">
        <v>780.57258999999988</v>
      </c>
    </row>
    <row r="13" spans="1:4">
      <c r="A13" s="416" t="s">
        <v>893</v>
      </c>
      <c r="B13" s="417">
        <v>40158.91188</v>
      </c>
      <c r="C13" s="418">
        <v>0.16251497314118168</v>
      </c>
      <c r="D13" s="417">
        <v>5614.0562800000016</v>
      </c>
    </row>
    <row r="14" spans="1:4" ht="22.5">
      <c r="A14" s="419" t="s">
        <v>894</v>
      </c>
      <c r="B14" s="417">
        <v>76.48360000000001</v>
      </c>
      <c r="C14" s="418">
        <v>-0.10978899686741483</v>
      </c>
      <c r="D14" s="417">
        <v>-9.4326600000000038</v>
      </c>
    </row>
    <row r="15" spans="1:4">
      <c r="A15" s="776" t="s">
        <v>889</v>
      </c>
      <c r="B15" s="777">
        <v>654466.86216000002</v>
      </c>
      <c r="C15" s="778">
        <v>0.27945184096826137</v>
      </c>
      <c r="D15" s="777">
        <v>142945.56749000002</v>
      </c>
    </row>
    <row r="16" spans="1:4">
      <c r="A16" s="416" t="s">
        <v>895</v>
      </c>
      <c r="B16" s="417">
        <v>0</v>
      </c>
      <c r="C16" s="418">
        <v>0</v>
      </c>
      <c r="D16" s="417">
        <v>0</v>
      </c>
    </row>
    <row r="17" spans="1:4">
      <c r="A17" s="419" t="s">
        <v>896</v>
      </c>
      <c r="B17" s="417">
        <v>29647.80286</v>
      </c>
      <c r="C17" s="418">
        <v>0.19923881547558242</v>
      </c>
      <c r="D17" s="417">
        <v>4925.6186899999975</v>
      </c>
    </row>
    <row r="18" spans="1:4" ht="22.5">
      <c r="A18" s="419" t="s">
        <v>898</v>
      </c>
      <c r="B18" s="417">
        <v>0</v>
      </c>
      <c r="C18" s="475">
        <v>0</v>
      </c>
      <c r="D18" s="470">
        <v>0</v>
      </c>
    </row>
    <row r="19" spans="1:4">
      <c r="A19" s="416" t="s">
        <v>899</v>
      </c>
      <c r="B19" s="417">
        <v>0</v>
      </c>
      <c r="C19" s="475">
        <v>0</v>
      </c>
      <c r="D19" s="470">
        <v>0</v>
      </c>
    </row>
    <row r="20" spans="1:4">
      <c r="A20" s="416" t="s">
        <v>1318</v>
      </c>
      <c r="B20" s="417">
        <v>13891.43873</v>
      </c>
      <c r="C20" s="475">
        <v>0</v>
      </c>
      <c r="D20" s="470">
        <v>13891.43873</v>
      </c>
    </row>
    <row r="21" spans="1:4">
      <c r="A21" s="416" t="s">
        <v>1319</v>
      </c>
      <c r="B21" s="417">
        <v>577226.72033000004</v>
      </c>
      <c r="C21" s="475">
        <v>0.26995947650338903</v>
      </c>
      <c r="D21" s="470">
        <v>122702.98866000003</v>
      </c>
    </row>
    <row r="22" spans="1:4">
      <c r="A22" s="416" t="s">
        <v>1320</v>
      </c>
      <c r="B22" s="417">
        <v>0</v>
      </c>
      <c r="C22" s="475">
        <v>0</v>
      </c>
      <c r="D22" s="470">
        <v>0</v>
      </c>
    </row>
    <row r="23" spans="1:4">
      <c r="A23" s="416" t="s">
        <v>1321</v>
      </c>
      <c r="B23" s="417">
        <v>0</v>
      </c>
      <c r="C23" s="475">
        <v>0</v>
      </c>
      <c r="D23" s="470">
        <v>0</v>
      </c>
    </row>
    <row r="24" spans="1:4">
      <c r="A24" s="416" t="s">
        <v>1322</v>
      </c>
      <c r="B24" s="417">
        <v>0</v>
      </c>
      <c r="C24" s="475">
        <v>0</v>
      </c>
      <c r="D24" s="470">
        <v>0</v>
      </c>
    </row>
    <row r="25" spans="1:4">
      <c r="A25" s="416" t="s">
        <v>1323</v>
      </c>
      <c r="B25" s="417">
        <v>3598.0594799999999</v>
      </c>
      <c r="C25" s="475">
        <v>-4.2149485803037123E-2</v>
      </c>
      <c r="D25" s="470">
        <v>-158.32987999999989</v>
      </c>
    </row>
    <row r="26" spans="1:4">
      <c r="A26" s="419" t="s">
        <v>900</v>
      </c>
      <c r="B26" s="417">
        <v>29961.759719999998</v>
      </c>
      <c r="C26" s="418">
        <v>5.4510727472989906E-2</v>
      </c>
      <c r="D26" s="417">
        <v>1548.8105300000011</v>
      </c>
    </row>
    <row r="27" spans="1:4" ht="22.5">
      <c r="A27" s="419" t="s">
        <v>901</v>
      </c>
      <c r="B27" s="417">
        <v>141.08104</v>
      </c>
      <c r="C27" s="418">
        <v>0.33044763744494077</v>
      </c>
      <c r="D27" s="417">
        <v>35.040760000000006</v>
      </c>
    </row>
    <row r="28" spans="1:4">
      <c r="A28" s="776" t="s">
        <v>890</v>
      </c>
      <c r="B28" s="777">
        <v>654466.86216000002</v>
      </c>
      <c r="C28" s="778">
        <v>0.27945184096826137</v>
      </c>
      <c r="D28" s="777">
        <v>142945.56749000002</v>
      </c>
    </row>
    <row r="29" spans="1:4">
      <c r="A29" s="416" t="s">
        <v>908</v>
      </c>
      <c r="B29" s="417">
        <v>0</v>
      </c>
      <c r="C29" s="475">
        <v>0</v>
      </c>
      <c r="D29" s="470">
        <v>0</v>
      </c>
    </row>
    <row r="30" spans="1:4">
      <c r="A30" s="33" t="s">
        <v>503</v>
      </c>
      <c r="B30" s="779"/>
      <c r="C30" s="779"/>
      <c r="D30" s="780"/>
    </row>
    <row r="31" spans="1:4">
      <c r="A31" s="805"/>
      <c r="B31" s="782"/>
      <c r="C31" s="782"/>
      <c r="D31" s="780"/>
    </row>
    <row r="32" spans="1:4">
      <c r="A32" s="133" t="s">
        <v>1561</v>
      </c>
      <c r="B32" s="782"/>
      <c r="C32" s="782"/>
      <c r="D32" s="780"/>
    </row>
    <row r="33" spans="1:6">
      <c r="A33" s="484" t="s">
        <v>1562</v>
      </c>
      <c r="B33" s="782"/>
      <c r="C33" s="782"/>
      <c r="D33" s="780"/>
    </row>
    <row r="34" spans="1:6">
      <c r="A34" s="781"/>
      <c r="B34" s="782"/>
      <c r="C34" s="782"/>
      <c r="D34" s="780"/>
    </row>
    <row r="35" spans="1:6">
      <c r="A35" s="783"/>
      <c r="B35" s="263"/>
      <c r="C35" s="263"/>
      <c r="D35" s="13" t="s">
        <v>1248</v>
      </c>
    </row>
    <row r="36" spans="1:6" ht="40.5" customHeight="1">
      <c r="A36" s="1232" t="s">
        <v>286</v>
      </c>
      <c r="B36" s="773" t="s">
        <v>287</v>
      </c>
      <c r="C36" s="1234" t="s">
        <v>344</v>
      </c>
      <c r="D36" s="1234"/>
    </row>
    <row r="37" spans="1:6" ht="24">
      <c r="A37" s="1235"/>
      <c r="B37" s="774" t="s">
        <v>1650</v>
      </c>
      <c r="C37" s="775" t="s">
        <v>325</v>
      </c>
      <c r="D37" s="775" t="s">
        <v>326</v>
      </c>
    </row>
    <row r="38" spans="1:6">
      <c r="A38" s="78" t="s">
        <v>1324</v>
      </c>
      <c r="B38" s="417">
        <v>32853.476989999996</v>
      </c>
      <c r="C38" s="475">
        <v>0.61783781133336668</v>
      </c>
      <c r="D38" s="470">
        <v>12546.44945</v>
      </c>
    </row>
    <row r="39" spans="1:6">
      <c r="A39" s="78" t="s">
        <v>1325</v>
      </c>
      <c r="B39" s="417">
        <v>-30660.836759999998</v>
      </c>
      <c r="C39" s="475">
        <v>0.57967759411862674</v>
      </c>
      <c r="D39" s="470">
        <v>-11251.283269999996</v>
      </c>
    </row>
    <row r="40" spans="1:6">
      <c r="A40" s="78" t="s">
        <v>1326</v>
      </c>
      <c r="B40" s="417">
        <v>2192.64023</v>
      </c>
      <c r="C40" s="475">
        <v>1.443123820683172</v>
      </c>
      <c r="D40" s="470">
        <v>1295.1661800000002</v>
      </c>
    </row>
    <row r="41" spans="1:6">
      <c r="A41" s="78" t="s">
        <v>1327</v>
      </c>
      <c r="B41" s="417">
        <v>0</v>
      </c>
      <c r="C41" s="475">
        <v>0</v>
      </c>
      <c r="D41" s="470">
        <v>0</v>
      </c>
    </row>
    <row r="42" spans="1:6">
      <c r="A42" s="78" t="s">
        <v>1328</v>
      </c>
      <c r="B42" s="474">
        <v>0</v>
      </c>
      <c r="C42" s="475">
        <v>0</v>
      </c>
      <c r="D42" s="470">
        <v>0</v>
      </c>
    </row>
    <row r="43" spans="1:6">
      <c r="A43" s="78" t="s">
        <v>1329</v>
      </c>
      <c r="B43" s="474">
        <v>0</v>
      </c>
      <c r="C43" s="475">
        <v>0</v>
      </c>
      <c r="D43" s="470">
        <v>0</v>
      </c>
    </row>
    <row r="44" spans="1:6">
      <c r="A44" s="78" t="s">
        <v>1330</v>
      </c>
      <c r="B44" s="474">
        <v>7399.5144299999993</v>
      </c>
      <c r="C44" s="475">
        <v>-0.50816503637680266</v>
      </c>
      <c r="D44" s="470">
        <v>-7645.1956400000008</v>
      </c>
    </row>
    <row r="45" spans="1:6" ht="22.5">
      <c r="A45" s="78" t="s">
        <v>1331</v>
      </c>
      <c r="B45" s="474">
        <v>6219.3738000000003</v>
      </c>
      <c r="C45" s="475">
        <v>-1.4324840751101235</v>
      </c>
      <c r="D45" s="470">
        <v>20599.958329999998</v>
      </c>
    </row>
    <row r="46" spans="1:6" ht="22.5">
      <c r="A46" s="78" t="s">
        <v>1332</v>
      </c>
      <c r="B46" s="474">
        <v>0</v>
      </c>
      <c r="C46" s="475">
        <v>0</v>
      </c>
      <c r="D46" s="470">
        <v>0</v>
      </c>
      <c r="E46" s="900"/>
      <c r="F46" s="900"/>
    </row>
    <row r="47" spans="1:6">
      <c r="A47" s="78" t="s">
        <v>1333</v>
      </c>
      <c r="B47" s="474">
        <v>-13891.43873</v>
      </c>
      <c r="C47" s="475">
        <v>0</v>
      </c>
      <c r="D47" s="470">
        <v>-13891.43873</v>
      </c>
    </row>
    <row r="48" spans="1:6">
      <c r="A48" s="78" t="s">
        <v>1334</v>
      </c>
      <c r="B48" s="474">
        <v>788.75279</v>
      </c>
      <c r="C48" s="784">
        <v>-3.187081064671482E-2</v>
      </c>
      <c r="D48" s="474">
        <v>-25.965739999999876</v>
      </c>
    </row>
    <row r="49" spans="1:5">
      <c r="A49" s="78" t="s">
        <v>1335</v>
      </c>
      <c r="B49" s="474">
        <v>-1458.8394500000002</v>
      </c>
      <c r="C49" s="784">
        <v>0.51146458086603297</v>
      </c>
      <c r="D49" s="474">
        <v>-493.65676000000025</v>
      </c>
    </row>
    <row r="50" spans="1:5">
      <c r="A50" s="78" t="s">
        <v>1336</v>
      </c>
      <c r="B50" s="474">
        <v>-1.091E-2</v>
      </c>
      <c r="C50" s="475">
        <v>-0.21227436823104695</v>
      </c>
      <c r="D50" s="470">
        <v>2.9399999999999995E-3</v>
      </c>
    </row>
    <row r="51" spans="1:5" ht="33.75">
      <c r="A51" s="78" t="s">
        <v>1337</v>
      </c>
      <c r="B51" s="474">
        <v>0</v>
      </c>
      <c r="C51" s="475">
        <v>0</v>
      </c>
      <c r="D51" s="470">
        <v>0</v>
      </c>
    </row>
    <row r="52" spans="1:5" ht="22.5">
      <c r="A52" s="78" t="s">
        <v>1338</v>
      </c>
      <c r="B52" s="474">
        <v>1249.99216</v>
      </c>
      <c r="C52" s="784">
        <v>-0.11418535602013835</v>
      </c>
      <c r="D52" s="474">
        <v>-161.12942000000015</v>
      </c>
    </row>
    <row r="53" spans="1:5">
      <c r="A53" s="78" t="s">
        <v>1339</v>
      </c>
      <c r="B53" s="474">
        <v>-106.69837</v>
      </c>
      <c r="C53" s="784">
        <v>0</v>
      </c>
      <c r="D53" s="474">
        <v>-106.69837</v>
      </c>
    </row>
    <row r="54" spans="1:5" ht="22.5">
      <c r="A54" s="78" t="s">
        <v>1340</v>
      </c>
      <c r="B54" s="474">
        <v>1143.2937899999999</v>
      </c>
      <c r="C54" s="784">
        <v>-0.18979781316929478</v>
      </c>
      <c r="D54" s="474">
        <v>-267.82779000000005</v>
      </c>
    </row>
    <row r="55" spans="1:5">
      <c r="A55" s="78" t="s">
        <v>1341</v>
      </c>
      <c r="B55" s="474">
        <v>0</v>
      </c>
      <c r="C55" s="1044">
        <v>0</v>
      </c>
      <c r="D55" s="1045">
        <v>0</v>
      </c>
    </row>
    <row r="56" spans="1:5" ht="21.75">
      <c r="A56" s="785" t="s">
        <v>897</v>
      </c>
      <c r="B56" s="786">
        <v>1143.2937899999999</v>
      </c>
      <c r="C56" s="787">
        <v>-0.18979781316929478</v>
      </c>
      <c r="D56" s="786">
        <v>-267.82779000000005</v>
      </c>
    </row>
    <row r="57" spans="1:5">
      <c r="A57" s="33" t="s">
        <v>503</v>
      </c>
    </row>
    <row r="58" spans="1:5">
      <c r="A58" s="804"/>
    </row>
    <row r="59" spans="1:5">
      <c r="A59" s="571"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2" customWidth="1"/>
    <col min="2" max="2" width="13.140625" style="772" customWidth="1"/>
    <col min="3" max="3" width="13.42578125" style="772" customWidth="1"/>
    <col min="4" max="4" width="12.85546875" style="772" customWidth="1"/>
    <col min="5" max="5" width="12.7109375" style="772" bestFit="1" customWidth="1"/>
    <col min="6" max="6" width="15.7109375" style="772" bestFit="1" customWidth="1"/>
    <col min="7" max="16384" width="9.140625" style="772"/>
  </cols>
  <sheetData>
    <row r="1" spans="1:8">
      <c r="A1" s="1083" t="s">
        <v>1563</v>
      </c>
      <c r="B1" s="789"/>
      <c r="C1" s="789"/>
      <c r="D1" s="789"/>
      <c r="E1" s="654" t="s">
        <v>1645</v>
      </c>
    </row>
    <row r="2" spans="1:8">
      <c r="A2" s="491" t="s">
        <v>1598</v>
      </c>
      <c r="B2" s="789"/>
      <c r="C2" s="789"/>
      <c r="D2" s="789"/>
      <c r="E2" s="489" t="s">
        <v>1646</v>
      </c>
    </row>
    <row r="3" spans="1:8">
      <c r="A3" s="789"/>
      <c r="B3" s="789"/>
      <c r="C3" s="13" t="s">
        <v>1248</v>
      </c>
      <c r="D3" s="789"/>
    </row>
    <row r="4" spans="1:8" ht="24">
      <c r="A4" s="1070" t="s">
        <v>393</v>
      </c>
      <c r="B4" s="1084" t="s">
        <v>1564</v>
      </c>
      <c r="C4" s="1084" t="s">
        <v>1565</v>
      </c>
      <c r="D4" s="789"/>
      <c r="E4" s="996"/>
      <c r="F4" s="998"/>
      <c r="G4" s="998"/>
      <c r="H4" s="1085"/>
    </row>
    <row r="5" spans="1:8" ht="15">
      <c r="A5" s="1086" t="s">
        <v>1566</v>
      </c>
      <c r="B5" s="791">
        <v>8362.2062799999985</v>
      </c>
      <c r="C5" s="792">
        <v>1.4974904239476198E-2</v>
      </c>
      <c r="D5" s="1001"/>
      <c r="E5" s="996"/>
      <c r="F5" s="997"/>
      <c r="G5" s="997"/>
      <c r="H5" s="998"/>
    </row>
    <row r="6" spans="1:8" ht="15">
      <c r="A6" s="1087" t="s">
        <v>1567</v>
      </c>
      <c r="B6" s="791">
        <v>2692.4362800000004</v>
      </c>
      <c r="C6" s="792">
        <v>4.8215714984600365E-3</v>
      </c>
      <c r="D6" s="1001"/>
      <c r="E6" s="996"/>
      <c r="F6" s="997"/>
      <c r="G6" s="997"/>
      <c r="H6" s="998"/>
    </row>
    <row r="7" spans="1:8" ht="15">
      <c r="A7" s="1087" t="s">
        <v>1568</v>
      </c>
      <c r="B7" s="791">
        <v>3035.5233699999999</v>
      </c>
      <c r="C7" s="792">
        <v>5.4359663299817663E-3</v>
      </c>
      <c r="D7" s="1001"/>
      <c r="E7" s="996"/>
      <c r="F7" s="997"/>
      <c r="G7" s="997"/>
      <c r="H7" s="998"/>
    </row>
    <row r="8" spans="1:8" ht="15">
      <c r="A8" s="1087" t="s">
        <v>1569</v>
      </c>
      <c r="B8" s="791">
        <v>433538.76064999995</v>
      </c>
      <c r="C8" s="792">
        <v>0.77637422558714275</v>
      </c>
      <c r="D8" s="1001"/>
      <c r="E8" s="43"/>
      <c r="F8" s="997"/>
      <c r="G8" s="997"/>
      <c r="H8" s="1085"/>
    </row>
    <row r="9" spans="1:8" ht="15">
      <c r="A9" s="1087" t="s">
        <v>1570</v>
      </c>
      <c r="B9" s="791">
        <v>184.32511</v>
      </c>
      <c r="C9" s="792">
        <v>3.3008643637297557E-4</v>
      </c>
      <c r="D9" s="1001"/>
      <c r="E9" s="996"/>
      <c r="F9" s="997"/>
      <c r="G9" s="997"/>
      <c r="H9" s="998"/>
    </row>
    <row r="10" spans="1:8" ht="15">
      <c r="A10" s="1087" t="s">
        <v>1571</v>
      </c>
      <c r="B10" s="791">
        <v>18669.320879999999</v>
      </c>
      <c r="C10" s="792">
        <v>3.3432718953932995E-2</v>
      </c>
      <c r="D10" s="1001"/>
      <c r="E10" s="996"/>
      <c r="F10" s="997"/>
      <c r="G10" s="997"/>
      <c r="H10" s="998"/>
    </row>
    <row r="11" spans="1:8" ht="15">
      <c r="A11" s="1087" t="s">
        <v>1572</v>
      </c>
      <c r="B11" s="791">
        <v>1688.6880000000001</v>
      </c>
      <c r="C11" s="792">
        <v>3.0240752552151326E-3</v>
      </c>
      <c r="D11" s="1001"/>
      <c r="E11" s="996"/>
      <c r="F11" s="997"/>
      <c r="G11" s="997"/>
      <c r="H11" s="998"/>
    </row>
    <row r="12" spans="1:8" ht="15">
      <c r="A12" s="1088" t="s">
        <v>1573</v>
      </c>
      <c r="B12" s="791">
        <v>78012.898269999991</v>
      </c>
      <c r="C12" s="792">
        <v>0.13970424095269368</v>
      </c>
      <c r="D12" s="1001"/>
      <c r="E12" s="996"/>
      <c r="F12" s="997"/>
      <c r="G12" s="997"/>
      <c r="H12" s="998"/>
    </row>
    <row r="13" spans="1:8" ht="15">
      <c r="A13" s="1087" t="s">
        <v>1574</v>
      </c>
      <c r="B13" s="791">
        <v>12230.515890000001</v>
      </c>
      <c r="C13" s="792">
        <v>2.1902210746724372E-2</v>
      </c>
      <c r="D13" s="1001"/>
      <c r="E13" s="43"/>
      <c r="F13" s="997"/>
      <c r="G13" s="997"/>
      <c r="H13" s="1085"/>
    </row>
    <row r="14" spans="1:8" ht="21.75">
      <c r="A14" s="1089" t="s">
        <v>1575</v>
      </c>
      <c r="B14" s="1090">
        <v>558414.67472999997</v>
      </c>
      <c r="C14" s="1091">
        <v>0.99999999999999978</v>
      </c>
      <c r="D14" s="1001"/>
      <c r="E14" s="996"/>
      <c r="F14" s="997"/>
      <c r="G14" s="997"/>
      <c r="H14" s="998"/>
    </row>
    <row r="15" spans="1:8">
      <c r="A15" s="33" t="s">
        <v>503</v>
      </c>
      <c r="B15" s="789"/>
      <c r="C15" s="789"/>
      <c r="D15" s="1001"/>
    </row>
    <row r="16" spans="1:8">
      <c r="A16" s="804"/>
      <c r="B16" s="789"/>
      <c r="C16" s="789"/>
      <c r="D16" s="789"/>
    </row>
    <row r="17" spans="1:5">
      <c r="A17" s="805"/>
      <c r="B17" s="789"/>
      <c r="C17" s="789"/>
      <c r="D17" s="789"/>
    </row>
    <row r="18" spans="1:5">
      <c r="A18" s="1083" t="s">
        <v>1599</v>
      </c>
      <c r="B18" s="789"/>
      <c r="C18" s="789"/>
      <c r="E18" s="654" t="s">
        <v>1645</v>
      </c>
    </row>
    <row r="19" spans="1:5">
      <c r="A19" s="491" t="s">
        <v>1600</v>
      </c>
      <c r="B19" s="789"/>
      <c r="C19" s="789"/>
      <c r="E19" s="489" t="s">
        <v>1646</v>
      </c>
    </row>
    <row r="20" spans="1:5">
      <c r="A20" s="789"/>
      <c r="B20" s="13" t="s">
        <v>1248</v>
      </c>
      <c r="C20" s="789"/>
      <c r="D20" s="789"/>
    </row>
    <row r="21" spans="1:5" ht="24">
      <c r="A21" s="1092" t="s">
        <v>1576</v>
      </c>
      <c r="B21" s="1093" t="s">
        <v>1577</v>
      </c>
      <c r="C21" s="789"/>
      <c r="D21" s="789"/>
    </row>
    <row r="22" spans="1:5">
      <c r="A22" s="1094" t="s">
        <v>1578</v>
      </c>
      <c r="B22" s="1095">
        <v>20474.070009999999</v>
      </c>
      <c r="C22" s="789"/>
      <c r="D22" s="789"/>
    </row>
    <row r="23" spans="1:5">
      <c r="A23" s="1094" t="s">
        <v>1579</v>
      </c>
      <c r="B23" s="1095">
        <v>40837.114480000004</v>
      </c>
      <c r="C23" s="789"/>
      <c r="D23" s="789"/>
    </row>
    <row r="24" spans="1:5" ht="21.75">
      <c r="A24" s="1096" t="s">
        <v>1580</v>
      </c>
      <c r="B24" s="1097">
        <v>20363.044469999997</v>
      </c>
      <c r="C24" s="789"/>
      <c r="D24" s="789"/>
    </row>
    <row r="25" spans="1:5">
      <c r="A25" s="1094" t="s">
        <v>1581</v>
      </c>
      <c r="B25" s="1095">
        <v>6824.69</v>
      </c>
      <c r="C25" s="789"/>
      <c r="D25" s="789"/>
    </row>
    <row r="26" spans="1:5">
      <c r="A26" s="1094" t="s">
        <v>1582</v>
      </c>
      <c r="B26" s="1095">
        <v>40837.114480000004</v>
      </c>
      <c r="C26" s="789"/>
      <c r="D26" s="789"/>
    </row>
    <row r="27" spans="1:5" ht="32.25">
      <c r="A27" s="1096" t="s">
        <v>1583</v>
      </c>
      <c r="B27" s="1097">
        <v>34012.424480000001</v>
      </c>
      <c r="C27" s="789"/>
      <c r="D27" s="789"/>
    </row>
    <row r="28" spans="1:5" ht="22.5">
      <c r="A28" s="1080" t="s">
        <v>1584</v>
      </c>
      <c r="B28" s="1095">
        <v>6131.7939999999999</v>
      </c>
      <c r="C28" s="789"/>
      <c r="D28" s="789"/>
    </row>
    <row r="29" spans="1:5">
      <c r="A29" s="1094" t="s">
        <v>1582</v>
      </c>
      <c r="B29" s="1095">
        <v>40837.114480000004</v>
      </c>
      <c r="C29" s="789"/>
      <c r="D29" s="789"/>
    </row>
    <row r="30" spans="1:5" ht="32.25">
      <c r="A30" s="1096" t="s">
        <v>1585</v>
      </c>
      <c r="B30" s="1097">
        <v>34705.320480000002</v>
      </c>
      <c r="C30" s="789"/>
      <c r="D30" s="789"/>
    </row>
    <row r="31" spans="1:5">
      <c r="A31" s="33" t="s">
        <v>503</v>
      </c>
      <c r="B31" s="789"/>
      <c r="C31" s="789"/>
      <c r="D31" s="789"/>
    </row>
    <row r="32" spans="1:5">
      <c r="A32" s="55" t="s">
        <v>917</v>
      </c>
      <c r="B32" s="789"/>
      <c r="C32" s="789"/>
      <c r="D32" s="789"/>
    </row>
    <row r="33" spans="1:4">
      <c r="A33" s="804"/>
      <c r="B33" s="789"/>
      <c r="C33" s="789"/>
      <c r="D33" s="789"/>
    </row>
    <row r="34" spans="1:4">
      <c r="A34" s="1083"/>
      <c r="B34" s="789"/>
      <c r="C34" s="789"/>
      <c r="D34" s="789"/>
    </row>
    <row r="35" spans="1:4">
      <c r="A35" s="571" t="s">
        <v>81</v>
      </c>
      <c r="B35" s="789"/>
      <c r="C35" s="789"/>
      <c r="D35" s="789"/>
    </row>
    <row r="36" spans="1:4">
      <c r="A36" s="789"/>
      <c r="C36" s="789"/>
      <c r="D36" s="13"/>
    </row>
    <row r="37" spans="1:4">
      <c r="A37" s="1098"/>
      <c r="B37" s="1098"/>
      <c r="C37" s="1236"/>
      <c r="D37" s="1236"/>
    </row>
    <row r="38" spans="1:4">
      <c r="A38" s="1099"/>
      <c r="B38" s="1100"/>
      <c r="C38" s="1101"/>
      <c r="D38" s="1101"/>
    </row>
    <row r="39" spans="1:4">
      <c r="A39" s="1102"/>
      <c r="B39" s="1103"/>
      <c r="C39" s="1059"/>
      <c r="D39" s="1103"/>
    </row>
    <row r="40" spans="1:4">
      <c r="A40" s="1102"/>
      <c r="B40" s="1103"/>
      <c r="C40" s="1059"/>
      <c r="D40" s="1103"/>
    </row>
    <row r="41" spans="1:4">
      <c r="A41" s="1102"/>
      <c r="B41" s="1103"/>
      <c r="C41" s="1059"/>
      <c r="D41" s="1103"/>
    </row>
    <row r="42" spans="1:4">
      <c r="A42" s="1102"/>
      <c r="B42" s="1103"/>
      <c r="C42" s="1059"/>
      <c r="D42" s="1103"/>
    </row>
    <row r="43" spans="1:4">
      <c r="A43" s="1102"/>
      <c r="B43" s="1103"/>
      <c r="C43" s="1059"/>
      <c r="D43" s="1103"/>
    </row>
    <row r="44" spans="1:4">
      <c r="A44" s="1104"/>
      <c r="B44" s="1105"/>
      <c r="C44" s="1062"/>
      <c r="D44" s="1105"/>
    </row>
    <row r="45" spans="1:4">
      <c r="A45" s="33"/>
    </row>
    <row r="47" spans="1:4">
      <c r="A47" s="804"/>
    </row>
    <row r="48" spans="1:4">
      <c r="A48" s="805"/>
    </row>
    <row r="62" spans="5:5">
      <c r="E62" s="60" t="s">
        <v>1586</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8" t="s">
        <v>591</v>
      </c>
    </row>
    <row r="4" spans="1:1">
      <c r="A4" s="588"/>
    </row>
    <row r="5" spans="1:1">
      <c r="A5" s="761" t="s">
        <v>717</v>
      </c>
    </row>
    <row r="6" spans="1:1">
      <c r="A6" s="762" t="s">
        <v>876</v>
      </c>
    </row>
    <row r="7" spans="1:1">
      <c r="A7" s="761" t="s">
        <v>609</v>
      </c>
    </row>
    <row r="8" spans="1:1">
      <c r="A8" s="762" t="s">
        <v>610</v>
      </c>
    </row>
    <row r="9" spans="1:1">
      <c r="A9" s="761" t="s">
        <v>690</v>
      </c>
    </row>
    <row r="10" spans="1:1">
      <c r="A10" s="762" t="s">
        <v>691</v>
      </c>
    </row>
    <row r="11" spans="1:1">
      <c r="A11" s="761" t="s">
        <v>611</v>
      </c>
    </row>
    <row r="12" spans="1:1" s="243" customFormat="1">
      <c r="A12" s="762" t="s">
        <v>727</v>
      </c>
    </row>
    <row r="13" spans="1:1">
      <c r="A13" s="761" t="s">
        <v>694</v>
      </c>
    </row>
    <row r="14" spans="1:1">
      <c r="A14" s="762" t="s">
        <v>877</v>
      </c>
    </row>
    <row r="15" spans="1:1">
      <c r="A15" s="761" t="s">
        <v>613</v>
      </c>
    </row>
    <row r="16" spans="1:1">
      <c r="A16" s="762" t="s">
        <v>878</v>
      </c>
    </row>
    <row r="17" spans="1:2">
      <c r="A17" s="761" t="s">
        <v>614</v>
      </c>
    </row>
    <row r="18" spans="1:2">
      <c r="A18" s="762" t="s">
        <v>615</v>
      </c>
      <c r="B18" s="135"/>
    </row>
    <row r="19" spans="1:2">
      <c r="A19" s="761" t="s">
        <v>616</v>
      </c>
      <c r="B19" s="511"/>
    </row>
    <row r="20" spans="1:2">
      <c r="A20" s="762" t="s">
        <v>617</v>
      </c>
      <c r="B20" s="316"/>
    </row>
    <row r="21" spans="1:2">
      <c r="A21" s="761" t="s">
        <v>618</v>
      </c>
      <c r="B21" s="135"/>
    </row>
    <row r="22" spans="1:2">
      <c r="A22" s="762" t="s">
        <v>861</v>
      </c>
      <c r="B22" s="511"/>
    </row>
    <row r="23" spans="1:2">
      <c r="A23" s="761" t="s">
        <v>619</v>
      </c>
      <c r="B23" s="135"/>
    </row>
    <row r="24" spans="1:2">
      <c r="A24" s="762" t="s">
        <v>862</v>
      </c>
      <c r="B24" s="511"/>
    </row>
    <row r="25" spans="1:2">
      <c r="A25" s="761" t="s">
        <v>736</v>
      </c>
      <c r="B25" s="284"/>
    </row>
    <row r="26" spans="1:2">
      <c r="A26" s="762" t="s">
        <v>879</v>
      </c>
      <c r="B26" s="516"/>
    </row>
    <row r="27" spans="1:2">
      <c r="A27" s="761" t="s">
        <v>622</v>
      </c>
      <c r="B27" s="121"/>
    </row>
    <row r="28" spans="1:2">
      <c r="A28" s="762" t="s">
        <v>621</v>
      </c>
      <c r="B28" s="487"/>
    </row>
    <row r="29" spans="1:2">
      <c r="A29" s="761" t="s">
        <v>692</v>
      </c>
      <c r="B29" s="136"/>
    </row>
    <row r="30" spans="1:2">
      <c r="A30" s="762" t="s">
        <v>880</v>
      </c>
      <c r="B30" s="514"/>
    </row>
    <row r="31" spans="1:2">
      <c r="A31" s="761" t="s">
        <v>624</v>
      </c>
      <c r="B31" s="135"/>
    </row>
    <row r="32" spans="1:2">
      <c r="A32" s="762" t="s">
        <v>865</v>
      </c>
      <c r="B32" s="511"/>
    </row>
    <row r="33" spans="1:2">
      <c r="A33" s="761" t="s">
        <v>625</v>
      </c>
      <c r="B33" s="121"/>
    </row>
    <row r="34" spans="1:2">
      <c r="A34" s="762" t="s">
        <v>866</v>
      </c>
      <c r="B34" s="487"/>
    </row>
    <row r="35" spans="1:2">
      <c r="A35" s="761" t="s">
        <v>693</v>
      </c>
      <c r="B35" s="121"/>
    </row>
    <row r="36" spans="1:2">
      <c r="A36" s="762" t="s">
        <v>881</v>
      </c>
      <c r="B36" s="487"/>
    </row>
    <row r="37" spans="1:2">
      <c r="A37" s="761" t="s">
        <v>626</v>
      </c>
      <c r="B37" s="135"/>
    </row>
    <row r="38" spans="1:2">
      <c r="A38" s="762" t="s">
        <v>867</v>
      </c>
      <c r="B38" s="513"/>
    </row>
    <row r="39" spans="1:2">
      <c r="A39" s="761" t="s">
        <v>954</v>
      </c>
      <c r="B39" s="137"/>
    </row>
    <row r="40" spans="1:2">
      <c r="A40" s="762" t="s">
        <v>955</v>
      </c>
      <c r="B40" s="513"/>
    </row>
    <row r="41" spans="1:2">
      <c r="A41" s="761" t="s">
        <v>956</v>
      </c>
      <c r="B41" s="136"/>
    </row>
    <row r="42" spans="1:2">
      <c r="A42" s="762" t="s">
        <v>957</v>
      </c>
      <c r="B42" s="487"/>
    </row>
    <row r="43" spans="1:2">
      <c r="A43" s="761" t="s">
        <v>958</v>
      </c>
      <c r="B43" s="136"/>
    </row>
    <row r="44" spans="1:2">
      <c r="A44" s="762" t="s">
        <v>959</v>
      </c>
      <c r="B44" s="487"/>
    </row>
    <row r="45" spans="1:2" s="243" customFormat="1">
      <c r="A45" s="761" t="s">
        <v>960</v>
      </c>
      <c r="B45" s="487"/>
    </row>
    <row r="46" spans="1:2" s="243" customFormat="1">
      <c r="A46" s="762" t="s">
        <v>868</v>
      </c>
      <c r="B46" s="487"/>
    </row>
    <row r="47" spans="1:2" s="243" customFormat="1">
      <c r="A47" s="761" t="s">
        <v>940</v>
      </c>
      <c r="B47" s="487"/>
    </row>
    <row r="48" spans="1:2" s="243" customFormat="1">
      <c r="A48" s="762" t="s">
        <v>941</v>
      </c>
      <c r="B48" s="487"/>
    </row>
    <row r="49" spans="1:5" s="243" customFormat="1">
      <c r="A49" s="761" t="s">
        <v>943</v>
      </c>
      <c r="B49" s="487"/>
    </row>
    <row r="50" spans="1:5" s="243" customFormat="1">
      <c r="A50" s="762" t="s">
        <v>944</v>
      </c>
      <c r="B50" s="487"/>
    </row>
    <row r="51" spans="1:5" s="243" customFormat="1">
      <c r="A51" s="761" t="s">
        <v>961</v>
      </c>
      <c r="B51" s="487"/>
    </row>
    <row r="52" spans="1:5" s="243" customFormat="1">
      <c r="A52" s="762" t="s">
        <v>962</v>
      </c>
      <c r="B52" s="487"/>
    </row>
    <row r="53" spans="1:5">
      <c r="A53" s="590"/>
      <c r="B53" s="511"/>
    </row>
    <row r="54" spans="1:5">
      <c r="A54" s="598" t="s">
        <v>592</v>
      </c>
      <c r="B54" s="121"/>
    </row>
    <row r="55" spans="1:5">
      <c r="A55" s="589"/>
      <c r="B55" s="487"/>
    </row>
    <row r="56" spans="1:5" ht="15" customHeight="1">
      <c r="A56" s="793" t="s">
        <v>1518</v>
      </c>
      <c r="C56" s="693"/>
      <c r="D56" s="57"/>
      <c r="E56" s="57"/>
    </row>
    <row r="57" spans="1:5">
      <c r="A57" s="763" t="s">
        <v>1519</v>
      </c>
      <c r="C57" s="694"/>
    </row>
    <row r="58" spans="1:5">
      <c r="A58" s="793" t="s">
        <v>1520</v>
      </c>
      <c r="C58" s="694"/>
    </row>
    <row r="59" spans="1:5">
      <c r="A59" s="763" t="s">
        <v>1521</v>
      </c>
      <c r="C59" s="694"/>
    </row>
    <row r="60" spans="1:5" s="243" customFormat="1">
      <c r="A60" s="793" t="s">
        <v>1558</v>
      </c>
    </row>
    <row r="61" spans="1:5" s="243" customFormat="1">
      <c r="A61" s="763" t="s">
        <v>1595</v>
      </c>
    </row>
    <row r="62" spans="1:5" s="243" customFormat="1">
      <c r="A62" s="793" t="s">
        <v>1596</v>
      </c>
    </row>
    <row r="63" spans="1:5" s="243" customFormat="1">
      <c r="A63" s="763" t="s">
        <v>1597</v>
      </c>
    </row>
    <row r="64" spans="1:5" s="243" customFormat="1">
      <c r="A64" s="793" t="s">
        <v>1559</v>
      </c>
    </row>
    <row r="65" spans="1:1" s="243" customFormat="1">
      <c r="A65" s="763" t="s">
        <v>1560</v>
      </c>
    </row>
    <row r="66" spans="1:1" s="243" customFormat="1">
      <c r="A66" s="793" t="s">
        <v>1561</v>
      </c>
    </row>
    <row r="67" spans="1:1" s="243" customFormat="1">
      <c r="A67" s="763" t="s">
        <v>1562</v>
      </c>
    </row>
    <row r="68" spans="1:1" s="996" customFormat="1">
      <c r="A68" s="793" t="s">
        <v>1563</v>
      </c>
    </row>
    <row r="69" spans="1:1" s="996" customFormat="1">
      <c r="A69" s="763" t="s">
        <v>1598</v>
      </c>
    </row>
    <row r="70" spans="1:1" s="996" customFormat="1">
      <c r="A70" s="793" t="s">
        <v>1599</v>
      </c>
    </row>
    <row r="71" spans="1:1" s="996" customFormat="1">
      <c r="A71" s="763" t="s">
        <v>1600</v>
      </c>
    </row>
    <row r="72" spans="1:1">
      <c r="A72" s="589"/>
    </row>
    <row r="73" spans="1:1">
      <c r="A73" s="599" t="s">
        <v>593</v>
      </c>
    </row>
    <row r="74" spans="1:1">
      <c r="A74" s="591"/>
    </row>
    <row r="75" spans="1:1">
      <c r="A75" s="795" t="s">
        <v>1306</v>
      </c>
    </row>
    <row r="76" spans="1:1">
      <c r="A76" s="796" t="s">
        <v>1305</v>
      </c>
    </row>
    <row r="77" spans="1:1">
      <c r="A77" s="795" t="s">
        <v>695</v>
      </c>
    </row>
    <row r="78" spans="1:1">
      <c r="A78" s="796" t="s">
        <v>696</v>
      </c>
    </row>
    <row r="79" spans="1:1">
      <c r="A79" s="592"/>
    </row>
    <row r="80" spans="1:1">
      <c r="A80" s="600" t="s">
        <v>594</v>
      </c>
    </row>
    <row r="81" spans="1:1">
      <c r="A81" s="593"/>
    </row>
    <row r="82" spans="1:1">
      <c r="A82" s="765" t="s">
        <v>627</v>
      </c>
    </row>
    <row r="83" spans="1:1">
      <c r="A83" s="794" t="s">
        <v>628</v>
      </c>
    </row>
    <row r="84" spans="1:1" s="243" customFormat="1">
      <c r="A84" s="765" t="s">
        <v>629</v>
      </c>
    </row>
    <row r="85" spans="1:1" s="243" customFormat="1">
      <c r="A85" s="794" t="s">
        <v>630</v>
      </c>
    </row>
    <row r="86" spans="1:1">
      <c r="A86" s="765" t="s">
        <v>836</v>
      </c>
    </row>
    <row r="87" spans="1:1">
      <c r="A87" s="794" t="s">
        <v>837</v>
      </c>
    </row>
    <row r="88" spans="1:1">
      <c r="A88" s="765" t="s">
        <v>844</v>
      </c>
    </row>
    <row r="89" spans="1:1">
      <c r="A89" s="794" t="s">
        <v>845</v>
      </c>
    </row>
    <row r="90" spans="1:1">
      <c r="A90" s="765" t="s">
        <v>846</v>
      </c>
    </row>
    <row r="91" spans="1:1">
      <c r="A91" s="794" t="s">
        <v>847</v>
      </c>
    </row>
    <row r="92" spans="1:1">
      <c r="A92" s="765" t="s">
        <v>848</v>
      </c>
    </row>
    <row r="93" spans="1:1">
      <c r="A93" s="794" t="s">
        <v>849</v>
      </c>
    </row>
    <row r="94" spans="1:1">
      <c r="A94" s="765" t="s">
        <v>850</v>
      </c>
    </row>
    <row r="95" spans="1:1">
      <c r="A95" s="794" t="s">
        <v>851</v>
      </c>
    </row>
    <row r="96" spans="1:1" s="243" customFormat="1">
      <c r="A96" s="765" t="s">
        <v>927</v>
      </c>
    </row>
    <row r="97" spans="1:5" s="243" customFormat="1">
      <c r="A97" s="794" t="s">
        <v>928</v>
      </c>
    </row>
    <row r="98" spans="1:5">
      <c r="A98" s="594"/>
    </row>
    <row r="99" spans="1:5" s="243" customFormat="1">
      <c r="A99" s="695" t="s">
        <v>700</v>
      </c>
    </row>
    <row r="100" spans="1:5" s="243" customFormat="1">
      <c r="A100" s="594"/>
    </row>
    <row r="101" spans="1:5" s="243" customFormat="1">
      <c r="A101" s="797" t="s">
        <v>634</v>
      </c>
      <c r="E101" s="133"/>
    </row>
    <row r="102" spans="1:5" s="243" customFormat="1">
      <c r="A102" s="794" t="s">
        <v>635</v>
      </c>
      <c r="E102" s="133"/>
    </row>
    <row r="103" spans="1:5" s="243" customFormat="1">
      <c r="A103" s="797" t="s">
        <v>636</v>
      </c>
      <c r="E103" s="133"/>
    </row>
    <row r="104" spans="1:5" s="243" customFormat="1">
      <c r="A104" s="794" t="s">
        <v>637</v>
      </c>
      <c r="E104" s="133"/>
    </row>
    <row r="105" spans="1:5" s="243" customFormat="1">
      <c r="A105" s="797" t="s">
        <v>638</v>
      </c>
      <c r="E105" s="133"/>
    </row>
    <row r="106" spans="1:5" s="243" customFormat="1">
      <c r="A106" s="794" t="s">
        <v>639</v>
      </c>
      <c r="E106" s="672"/>
    </row>
    <row r="107" spans="1:5" s="243" customFormat="1">
      <c r="A107" s="797" t="s">
        <v>818</v>
      </c>
      <c r="E107" s="672"/>
    </row>
    <row r="108" spans="1:5" s="243" customFormat="1">
      <c r="A108" s="794" t="s">
        <v>819</v>
      </c>
      <c r="E108" s="672"/>
    </row>
    <row r="109" spans="1:5" s="243" customFormat="1">
      <c r="A109" s="594"/>
      <c r="E109" s="672"/>
    </row>
    <row r="110" spans="1:5">
      <c r="A110" s="617" t="s">
        <v>697</v>
      </c>
      <c r="E110" s="133"/>
    </row>
    <row r="111" spans="1:5">
      <c r="A111" s="591"/>
      <c r="E111" s="672"/>
    </row>
    <row r="112" spans="1:5">
      <c r="A112" s="798" t="s">
        <v>701</v>
      </c>
    </row>
    <row r="113" spans="1:3">
      <c r="A113" s="794" t="s">
        <v>702</v>
      </c>
    </row>
    <row r="114" spans="1:3">
      <c r="A114" s="798" t="s">
        <v>703</v>
      </c>
    </row>
    <row r="115" spans="1:3">
      <c r="A115" s="794" t="s">
        <v>704</v>
      </c>
      <c r="C115" s="603"/>
    </row>
    <row r="116" spans="1:3">
      <c r="A116" s="798" t="s">
        <v>673</v>
      </c>
    </row>
    <row r="117" spans="1:3">
      <c r="A117" s="794" t="s">
        <v>674</v>
      </c>
    </row>
    <row r="118" spans="1:3">
      <c r="A118" s="798" t="s">
        <v>705</v>
      </c>
    </row>
    <row r="119" spans="1:3">
      <c r="A119" s="794" t="s">
        <v>706</v>
      </c>
    </row>
    <row r="120" spans="1:3">
      <c r="A120" s="798" t="s">
        <v>707</v>
      </c>
    </row>
    <row r="121" spans="1:3">
      <c r="A121" s="794" t="s">
        <v>708</v>
      </c>
    </row>
    <row r="122" spans="1:3">
      <c r="A122" s="798" t="s">
        <v>709</v>
      </c>
    </row>
    <row r="123" spans="1:3">
      <c r="A123" s="794" t="s">
        <v>776</v>
      </c>
    </row>
    <row r="124" spans="1:3">
      <c r="A124" s="798" t="s">
        <v>680</v>
      </c>
    </row>
    <row r="125" spans="1:3">
      <c r="A125" s="794" t="s">
        <v>772</v>
      </c>
    </row>
    <row r="126" spans="1:3">
      <c r="A126" s="798" t="s">
        <v>681</v>
      </c>
    </row>
    <row r="127" spans="1:3">
      <c r="A127" s="794" t="s">
        <v>774</v>
      </c>
    </row>
    <row r="128" spans="1:3">
      <c r="A128" s="798" t="s">
        <v>682</v>
      </c>
    </row>
    <row r="129" spans="1:1">
      <c r="A129" s="794" t="s">
        <v>710</v>
      </c>
    </row>
    <row r="130" spans="1:1">
      <c r="A130" s="798" t="s">
        <v>711</v>
      </c>
    </row>
    <row r="131" spans="1:1">
      <c r="A131" s="794" t="s">
        <v>712</v>
      </c>
    </row>
    <row r="132" spans="1:1">
      <c r="A132" s="798" t="s">
        <v>713</v>
      </c>
    </row>
    <row r="133" spans="1:1">
      <c r="A133" s="794" t="s">
        <v>714</v>
      </c>
    </row>
    <row r="134" spans="1:1">
      <c r="A134" s="798" t="s">
        <v>715</v>
      </c>
    </row>
    <row r="135" spans="1:1">
      <c r="A135" s="794" t="s">
        <v>716</v>
      </c>
    </row>
    <row r="136" spans="1:1">
      <c r="A136" s="604"/>
    </row>
    <row r="137" spans="1:1">
      <c r="A137" s="605" t="s">
        <v>698</v>
      </c>
    </row>
    <row r="138" spans="1:1">
      <c r="A138" s="594"/>
    </row>
    <row r="139" spans="1:1">
      <c r="A139" s="1106" t="s">
        <v>648</v>
      </c>
    </row>
    <row r="140" spans="1:1">
      <c r="A140" s="794" t="s">
        <v>649</v>
      </c>
    </row>
    <row r="141" spans="1:1">
      <c r="A141" s="1106" t="s">
        <v>650</v>
      </c>
    </row>
    <row r="142" spans="1:1">
      <c r="A142" s="794" t="s">
        <v>651</v>
      </c>
    </row>
    <row r="143" spans="1:1">
      <c r="A143" s="1106" t="s">
        <v>652</v>
      </c>
    </row>
    <row r="144" spans="1:1">
      <c r="A144" s="794" t="s">
        <v>653</v>
      </c>
    </row>
    <row r="145" spans="1:5">
      <c r="A145" s="1106" t="s">
        <v>654</v>
      </c>
    </row>
    <row r="146" spans="1:5">
      <c r="A146" s="794" t="s">
        <v>906</v>
      </c>
    </row>
    <row r="147" spans="1:5">
      <c r="A147" s="1106" t="s">
        <v>655</v>
      </c>
    </row>
    <row r="148" spans="1:5">
      <c r="A148" s="794" t="s">
        <v>656</v>
      </c>
    </row>
    <row r="149" spans="1:5">
      <c r="A149" s="1106" t="s">
        <v>657</v>
      </c>
    </row>
    <row r="150" spans="1:5">
      <c r="A150" s="794" t="s">
        <v>658</v>
      </c>
    </row>
    <row r="151" spans="1:5">
      <c r="A151" s="1106" t="s">
        <v>659</v>
      </c>
    </row>
    <row r="152" spans="1:5">
      <c r="A152" s="794" t="s">
        <v>660</v>
      </c>
    </row>
    <row r="153" spans="1:5" s="243" customFormat="1">
      <c r="A153" s="1106" t="s">
        <v>786</v>
      </c>
    </row>
    <row r="154" spans="1:5" s="243" customFormat="1">
      <c r="A154" s="794" t="s">
        <v>787</v>
      </c>
    </row>
    <row r="155" spans="1:5">
      <c r="A155" s="606"/>
    </row>
    <row r="156" spans="1:5">
      <c r="A156" s="587" t="s">
        <v>699</v>
      </c>
    </row>
    <row r="157" spans="1:5">
      <c r="A157" s="170"/>
      <c r="B157" s="170"/>
      <c r="C157" s="170"/>
      <c r="D157" s="170"/>
      <c r="E157" s="170"/>
    </row>
    <row r="158" spans="1:5">
      <c r="A158" s="1107" t="s">
        <v>663</v>
      </c>
    </row>
    <row r="159" spans="1:5">
      <c r="A159" s="794" t="s">
        <v>664</v>
      </c>
    </row>
    <row r="160" spans="1:5">
      <c r="A160" s="1107" t="s">
        <v>665</v>
      </c>
    </row>
    <row r="161" spans="1:8">
      <c r="A161" s="794" t="s">
        <v>666</v>
      </c>
      <c r="H161" s="216"/>
    </row>
    <row r="162" spans="1:8">
      <c r="A162" s="1107" t="s">
        <v>667</v>
      </c>
    </row>
    <row r="163" spans="1:8">
      <c r="A163" s="794" t="s">
        <v>668</v>
      </c>
      <c r="F163" s="61"/>
    </row>
    <row r="164" spans="1:8">
      <c r="A164" s="1107" t="s">
        <v>669</v>
      </c>
    </row>
    <row r="165" spans="1:8">
      <c r="A165" s="794" t="s">
        <v>670</v>
      </c>
    </row>
    <row r="166" spans="1:8">
      <c r="A166" s="1107" t="s">
        <v>671</v>
      </c>
    </row>
    <row r="167" spans="1:8" s="243" customFormat="1">
      <c r="A167" s="794" t="s">
        <v>672</v>
      </c>
    </row>
    <row r="168" spans="1:8">
      <c r="A168" s="1107" t="s">
        <v>791</v>
      </c>
    </row>
    <row r="169" spans="1:8" s="243" customFormat="1">
      <c r="A169" s="794" t="s">
        <v>792</v>
      </c>
    </row>
    <row r="170" spans="1:8" s="243" customFormat="1">
      <c r="A170" s="595"/>
    </row>
    <row r="171" spans="1:8">
      <c r="A171" s="596"/>
    </row>
    <row r="172" spans="1:8">
      <c r="A172" s="25" t="s">
        <v>4</v>
      </c>
    </row>
    <row r="173" spans="1:8">
      <c r="A173" s="597" t="s">
        <v>5</v>
      </c>
    </row>
    <row r="174" spans="1:8">
      <c r="A174" s="59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4" t="s">
        <v>1498</v>
      </c>
      <c r="B1" s="554"/>
      <c r="C1" s="505"/>
      <c r="D1" s="505"/>
      <c r="E1" s="179"/>
      <c r="F1" s="179"/>
      <c r="G1" s="179"/>
      <c r="H1" s="179"/>
      <c r="I1" s="179"/>
      <c r="J1" s="179"/>
      <c r="K1" s="179"/>
      <c r="L1" s="179"/>
      <c r="M1" s="179"/>
      <c r="N1" s="179"/>
      <c r="O1" s="179"/>
      <c r="P1" s="179"/>
      <c r="Q1" s="179"/>
    </row>
    <row r="2" spans="1:19" ht="18">
      <c r="A2" s="555" t="s">
        <v>87</v>
      </c>
      <c r="B2" s="555"/>
      <c r="C2" s="505"/>
      <c r="D2" s="505"/>
      <c r="E2" s="179"/>
      <c r="F2" s="179"/>
      <c r="G2" s="179"/>
      <c r="H2" s="179"/>
      <c r="I2" s="179"/>
      <c r="J2" s="179"/>
      <c r="K2" s="179"/>
      <c r="L2" s="179"/>
      <c r="M2" s="179"/>
      <c r="N2" s="179"/>
      <c r="O2" s="179"/>
      <c r="P2" s="179"/>
      <c r="Q2" s="179"/>
    </row>
    <row r="3" spans="1:19" s="243" customFormat="1" ht="18">
      <c r="A3" s="506"/>
      <c r="B3" s="506"/>
      <c r="C3" s="505"/>
      <c r="D3" s="505"/>
      <c r="E3" s="179"/>
      <c r="F3" s="179"/>
      <c r="G3" s="179"/>
      <c r="H3" s="179"/>
      <c r="I3" s="179"/>
      <c r="J3" s="179"/>
      <c r="K3" s="179"/>
      <c r="L3" s="179"/>
      <c r="M3" s="179"/>
      <c r="N3" s="179"/>
      <c r="O3" s="179"/>
      <c r="P3" s="179"/>
      <c r="Q3" s="179"/>
    </row>
    <row r="4" spans="1:19" ht="12.6" customHeight="1">
      <c r="A4" s="133" t="s">
        <v>1665</v>
      </c>
      <c r="B4" s="133"/>
    </row>
    <row r="5" spans="1:19" ht="12.75" customHeight="1">
      <c r="A5" s="484" t="s">
        <v>1666</v>
      </c>
      <c r="B5" s="484"/>
      <c r="I5" s="51"/>
      <c r="K5" s="51"/>
    </row>
    <row r="6" spans="1:19" ht="12.75" customHeight="1">
      <c r="N6" s="905"/>
      <c r="O6" s="905"/>
      <c r="P6" s="905"/>
      <c r="Q6" s="24" t="s">
        <v>1262</v>
      </c>
    </row>
    <row r="7" spans="1:19" ht="24" customHeight="1">
      <c r="A7" s="881"/>
      <c r="B7" s="880"/>
      <c r="C7" s="1237" t="s">
        <v>494</v>
      </c>
      <c r="D7" s="1237"/>
      <c r="E7" s="1237"/>
      <c r="F7" s="1237"/>
      <c r="G7" s="1237"/>
      <c r="H7" s="1237" t="s">
        <v>495</v>
      </c>
      <c r="I7" s="1237"/>
      <c r="J7" s="1237"/>
      <c r="K7" s="1237"/>
      <c r="L7" s="1237"/>
      <c r="M7" s="1237" t="s">
        <v>496</v>
      </c>
      <c r="N7" s="1237"/>
      <c r="O7" s="1237"/>
      <c r="P7" s="1237"/>
      <c r="Q7" s="1237"/>
    </row>
    <row r="8" spans="1:19" ht="24">
      <c r="A8" s="880" t="s">
        <v>1167</v>
      </c>
      <c r="B8" s="880" t="s">
        <v>1168</v>
      </c>
      <c r="C8" s="1238" t="s">
        <v>1272</v>
      </c>
      <c r="D8" s="1238"/>
      <c r="E8" s="1238"/>
      <c r="F8" s="1238" t="s">
        <v>497</v>
      </c>
      <c r="G8" s="1238"/>
      <c r="H8" s="1238" t="s">
        <v>1272</v>
      </c>
      <c r="I8" s="1238"/>
      <c r="J8" s="1238"/>
      <c r="K8" s="1238" t="s">
        <v>498</v>
      </c>
      <c r="L8" s="1238"/>
      <c r="M8" s="1238" t="s">
        <v>1272</v>
      </c>
      <c r="N8" s="1238"/>
      <c r="O8" s="1238"/>
      <c r="P8" s="1238" t="s">
        <v>498</v>
      </c>
      <c r="Q8" s="1238"/>
    </row>
    <row r="9" spans="1:19" ht="54.75" customHeight="1">
      <c r="A9" s="881"/>
      <c r="B9" s="880"/>
      <c r="C9" s="754" t="s">
        <v>1667</v>
      </c>
      <c r="D9" s="754" t="s">
        <v>1668</v>
      </c>
      <c r="E9" s="359" t="s">
        <v>1669</v>
      </c>
      <c r="F9" s="754" t="s">
        <v>1667</v>
      </c>
      <c r="G9" s="754" t="s">
        <v>1668</v>
      </c>
      <c r="H9" s="754" t="s">
        <v>1667</v>
      </c>
      <c r="I9" s="754" t="s">
        <v>1668</v>
      </c>
      <c r="J9" s="1129" t="s">
        <v>1669</v>
      </c>
      <c r="K9" s="754" t="s">
        <v>1667</v>
      </c>
      <c r="L9" s="754" t="s">
        <v>1668</v>
      </c>
      <c r="M9" s="754" t="s">
        <v>1667</v>
      </c>
      <c r="N9" s="754" t="s">
        <v>1668</v>
      </c>
      <c r="O9" s="1129" t="s">
        <v>1669</v>
      </c>
      <c r="P9" s="754" t="s">
        <v>1657</v>
      </c>
      <c r="Q9" s="754" t="s">
        <v>1658</v>
      </c>
    </row>
    <row r="10" spans="1:19">
      <c r="A10" s="80" t="s">
        <v>1434</v>
      </c>
      <c r="B10" s="80" t="s">
        <v>1435</v>
      </c>
      <c r="C10" s="1068">
        <v>244687.33119999999</v>
      </c>
      <c r="D10" s="1068">
        <v>260190.09181000001</v>
      </c>
      <c r="E10" s="1034">
        <v>106.33574306196039</v>
      </c>
      <c r="F10" s="1035">
        <v>0.15410525045778992</v>
      </c>
      <c r="G10" s="1036">
        <v>0.15026797106441828</v>
      </c>
      <c r="H10" s="1121">
        <v>0</v>
      </c>
      <c r="I10" s="1121">
        <v>0</v>
      </c>
      <c r="J10" s="1034">
        <v>0</v>
      </c>
      <c r="K10" s="1035">
        <v>0</v>
      </c>
      <c r="L10" s="1036">
        <v>0</v>
      </c>
      <c r="M10" s="1068">
        <v>244687.33119999999</v>
      </c>
      <c r="N10" s="1068">
        <v>260190.09181000001</v>
      </c>
      <c r="O10" s="1037">
        <v>106.33574306196039</v>
      </c>
      <c r="P10" s="1038">
        <v>0.12724942727861729</v>
      </c>
      <c r="Q10" s="1036">
        <v>0.12585488902777717</v>
      </c>
      <c r="R10" s="62"/>
    </row>
    <row r="11" spans="1:19">
      <c r="A11" s="80" t="s">
        <v>1436</v>
      </c>
      <c r="B11" s="80" t="s">
        <v>1437</v>
      </c>
      <c r="C11" s="1068">
        <v>13748.73424</v>
      </c>
      <c r="D11" s="1068">
        <v>14094.14518</v>
      </c>
      <c r="E11" s="1034">
        <v>102.51231083509546</v>
      </c>
      <c r="F11" s="1035">
        <v>8.6590185243427594E-3</v>
      </c>
      <c r="G11" s="1036">
        <v>8.1398126475642832E-3</v>
      </c>
      <c r="H11" s="1121">
        <v>38546.45996</v>
      </c>
      <c r="I11" s="1121">
        <v>38564.571649999998</v>
      </c>
      <c r="J11" s="1034">
        <v>100.04698664940643</v>
      </c>
      <c r="K11" s="1035">
        <v>0.11502912557658876</v>
      </c>
      <c r="L11" s="1036">
        <v>0.11481844493104272</v>
      </c>
      <c r="M11" s="1068">
        <v>52295.194200000005</v>
      </c>
      <c r="N11" s="1068">
        <v>52658.716829999998</v>
      </c>
      <c r="O11" s="1037">
        <v>100.69513582569311</v>
      </c>
      <c r="P11" s="1038">
        <v>2.7196068871807904E-2</v>
      </c>
      <c r="Q11" s="1036">
        <v>2.5471211900814125E-2</v>
      </c>
      <c r="R11" s="62"/>
      <c r="S11" s="243"/>
    </row>
    <row r="12" spans="1:19">
      <c r="A12" s="80" t="s">
        <v>1438</v>
      </c>
      <c r="B12" s="80" t="s">
        <v>1439</v>
      </c>
      <c r="C12" s="1068">
        <v>161964.18096</v>
      </c>
      <c r="D12" s="1068">
        <v>171652.2591</v>
      </c>
      <c r="E12" s="1034">
        <v>105.9816177148407</v>
      </c>
      <c r="F12" s="1035">
        <v>0.10200581513405141</v>
      </c>
      <c r="G12" s="1036">
        <v>9.9134584734365663E-2</v>
      </c>
      <c r="H12" s="1121">
        <v>60701.932979999998</v>
      </c>
      <c r="I12" s="1121">
        <v>57947.297060000004</v>
      </c>
      <c r="J12" s="1034">
        <v>95.462029321360191</v>
      </c>
      <c r="K12" s="1035">
        <v>0.18114478680386956</v>
      </c>
      <c r="L12" s="1036">
        <v>0.17252670655260305</v>
      </c>
      <c r="M12" s="1068">
        <v>222666.11394000001</v>
      </c>
      <c r="N12" s="1068">
        <v>229599.55616000001</v>
      </c>
      <c r="O12" s="1037">
        <v>103.11382908576215</v>
      </c>
      <c r="P12" s="1038">
        <v>0.11579731298005325</v>
      </c>
      <c r="Q12" s="1036">
        <v>0.11105813622774206</v>
      </c>
      <c r="R12" s="62"/>
      <c r="S12" s="243"/>
    </row>
    <row r="13" spans="1:19">
      <c r="A13" s="80" t="s">
        <v>1440</v>
      </c>
      <c r="B13" s="80" t="s">
        <v>1441</v>
      </c>
      <c r="C13" s="1068">
        <v>449203.22386999999</v>
      </c>
      <c r="D13" s="1068">
        <v>503284.54560000001</v>
      </c>
      <c r="E13" s="1034">
        <v>112.03938860101574</v>
      </c>
      <c r="F13" s="1035">
        <v>0.28291033696530432</v>
      </c>
      <c r="G13" s="1036">
        <v>0.29066267285310621</v>
      </c>
      <c r="H13" s="1121">
        <v>40253.985099999998</v>
      </c>
      <c r="I13" s="1121">
        <v>32963.340080000002</v>
      </c>
      <c r="J13" s="1034">
        <v>81.888389430541125</v>
      </c>
      <c r="K13" s="1036">
        <v>0.12012466804554865</v>
      </c>
      <c r="L13" s="1036">
        <v>9.8141877007434972E-2</v>
      </c>
      <c r="M13" s="1068">
        <v>489457.20897000004</v>
      </c>
      <c r="N13" s="1068">
        <v>536247.88568000006</v>
      </c>
      <c r="O13" s="1037">
        <v>109.55970733549212</v>
      </c>
      <c r="P13" s="1038">
        <v>0.25454178282697709</v>
      </c>
      <c r="Q13" s="1036">
        <v>0.25938504296666187</v>
      </c>
      <c r="R13" s="62"/>
      <c r="S13" s="243"/>
    </row>
    <row r="14" spans="1:19">
      <c r="A14" s="80" t="s">
        <v>1442</v>
      </c>
      <c r="B14" s="80" t="s">
        <v>1443</v>
      </c>
      <c r="C14" s="1068">
        <v>246732.83328999998</v>
      </c>
      <c r="D14" s="1068">
        <v>271350.45861000003</v>
      </c>
      <c r="E14" s="1034">
        <v>109.97744199332622</v>
      </c>
      <c r="F14" s="1035">
        <v>0.15539351744875124</v>
      </c>
      <c r="G14" s="1036">
        <v>0.1567134343167059</v>
      </c>
      <c r="H14" s="1121">
        <v>0</v>
      </c>
      <c r="I14" s="1121">
        <v>0</v>
      </c>
      <c r="J14" s="1034">
        <v>0</v>
      </c>
      <c r="K14" s="1035">
        <v>0</v>
      </c>
      <c r="L14" s="1036">
        <v>0</v>
      </c>
      <c r="M14" s="1068">
        <v>246732.83328999998</v>
      </c>
      <c r="N14" s="1068">
        <v>271350.45861000003</v>
      </c>
      <c r="O14" s="1037">
        <v>109.97744199332622</v>
      </c>
      <c r="P14" s="1038">
        <v>0.12831318880714926</v>
      </c>
      <c r="Q14" s="1036">
        <v>0.1312531988379331</v>
      </c>
      <c r="R14" s="62"/>
      <c r="S14" s="243"/>
    </row>
    <row r="15" spans="1:19">
      <c r="A15" s="80" t="s">
        <v>1444</v>
      </c>
      <c r="B15" s="80" t="s">
        <v>1445</v>
      </c>
      <c r="C15" s="1068">
        <v>104089.52806999999</v>
      </c>
      <c r="D15" s="1068">
        <v>112409.23554000001</v>
      </c>
      <c r="E15" s="1034">
        <v>107.99283811182718</v>
      </c>
      <c r="F15" s="1035">
        <v>6.5556082182895228E-2</v>
      </c>
      <c r="G15" s="1036">
        <v>6.4919873143489543E-2</v>
      </c>
      <c r="H15" s="1121">
        <v>37060.844649999999</v>
      </c>
      <c r="I15" s="1121">
        <v>40353.124909999999</v>
      </c>
      <c r="J15" s="1034">
        <v>108.88344637336806</v>
      </c>
      <c r="K15" s="1035">
        <v>0.11059579939748371</v>
      </c>
      <c r="L15" s="1036">
        <v>0.12014351131200295</v>
      </c>
      <c r="M15" s="1068">
        <v>141150.37271999998</v>
      </c>
      <c r="N15" s="1068">
        <v>152762.36044999998</v>
      </c>
      <c r="O15" s="1037">
        <v>108.22667875842929</v>
      </c>
      <c r="P15" s="1038">
        <v>7.3405124820713916E-2</v>
      </c>
      <c r="Q15" s="1036">
        <v>7.3891706591561787E-2</v>
      </c>
      <c r="R15" s="62"/>
      <c r="S15" s="243"/>
    </row>
    <row r="16" spans="1:19">
      <c r="A16" s="80" t="s">
        <v>1446</v>
      </c>
      <c r="B16" s="80" t="s">
        <v>1447</v>
      </c>
      <c r="C16" s="1068">
        <v>37893.203869999998</v>
      </c>
      <c r="D16" s="1068">
        <v>42642.570630000002</v>
      </c>
      <c r="E16" s="1034">
        <v>112.53355819764839</v>
      </c>
      <c r="F16" s="1035">
        <v>2.3865320874587412E-2</v>
      </c>
      <c r="G16" s="1036">
        <v>2.4627427297348677E-2</v>
      </c>
      <c r="H16" s="1121">
        <v>35890.425990000003</v>
      </c>
      <c r="I16" s="1121">
        <v>36948.245459999998</v>
      </c>
      <c r="J16" s="1034">
        <v>102.94735835761529</v>
      </c>
      <c r="K16" s="1035">
        <v>0.1071030730833674</v>
      </c>
      <c r="L16" s="1036">
        <v>0.11000615085653775</v>
      </c>
      <c r="M16" s="1068">
        <v>73783.629860000001</v>
      </c>
      <c r="N16" s="1068">
        <v>79590.816090000008</v>
      </c>
      <c r="O16" s="1037">
        <v>107.87056185907198</v>
      </c>
      <c r="P16" s="1038">
        <v>3.8371110576821264E-2</v>
      </c>
      <c r="Q16" s="1036">
        <v>3.8498365779246743E-2</v>
      </c>
      <c r="R16" s="62"/>
      <c r="S16" s="243"/>
    </row>
    <row r="17" spans="1:19">
      <c r="A17" s="80" t="s">
        <v>1448</v>
      </c>
      <c r="B17" s="80" t="s">
        <v>1449</v>
      </c>
      <c r="C17" s="1068">
        <v>0</v>
      </c>
      <c r="D17" s="1068">
        <v>0</v>
      </c>
      <c r="E17" s="1034">
        <v>0</v>
      </c>
      <c r="F17" s="1035">
        <v>0</v>
      </c>
      <c r="G17" s="1036">
        <v>0</v>
      </c>
      <c r="H17" s="1121">
        <v>9629.0646099999994</v>
      </c>
      <c r="I17" s="1121">
        <v>11101.498880000001</v>
      </c>
      <c r="J17" s="1034">
        <v>115.29156080717171</v>
      </c>
      <c r="K17" s="1035">
        <v>2.8734749789167843E-2</v>
      </c>
      <c r="L17" s="1036">
        <v>3.3052534574316027E-2</v>
      </c>
      <c r="M17" s="1068">
        <v>9629.0646099999994</v>
      </c>
      <c r="N17" s="1068">
        <v>11101.498880000001</v>
      </c>
      <c r="O17" s="1037">
        <v>115.29156080717171</v>
      </c>
      <c r="P17" s="1038">
        <v>5.0075864199515306E-3</v>
      </c>
      <c r="Q17" s="1036">
        <v>5.3698351842108635E-3</v>
      </c>
      <c r="R17" s="62"/>
      <c r="S17" s="243"/>
    </row>
    <row r="18" spans="1:19">
      <c r="A18" s="80" t="s">
        <v>1613</v>
      </c>
      <c r="B18" s="80" t="s">
        <v>1450</v>
      </c>
      <c r="C18" s="1068">
        <v>52549.645049999999</v>
      </c>
      <c r="D18" s="1068">
        <v>58079.471960000003</v>
      </c>
      <c r="E18" s="1034">
        <v>110.5230528288792</v>
      </c>
      <c r="F18" s="1035">
        <v>3.3096017567329661E-2</v>
      </c>
      <c r="G18" s="1036">
        <v>3.3542723903164956E-2</v>
      </c>
      <c r="H18" s="1121">
        <v>0</v>
      </c>
      <c r="I18" s="1121">
        <v>0</v>
      </c>
      <c r="J18" s="1034">
        <v>0</v>
      </c>
      <c r="K18" s="1035">
        <v>0</v>
      </c>
      <c r="L18" s="1036">
        <v>0</v>
      </c>
      <c r="M18" s="1068">
        <v>52549.645049999999</v>
      </c>
      <c r="N18" s="1068">
        <v>58079.471960000003</v>
      </c>
      <c r="O18" s="1037">
        <v>110.5230528288792</v>
      </c>
      <c r="P18" s="1038">
        <v>2.7328395808287467E-2</v>
      </c>
      <c r="Q18" s="1036">
        <v>2.809325077472748E-2</v>
      </c>
      <c r="R18" s="62"/>
      <c r="S18" s="243"/>
    </row>
    <row r="19" spans="1:19">
      <c r="A19" s="80" t="s">
        <v>1451</v>
      </c>
      <c r="B19" s="80" t="s">
        <v>1452</v>
      </c>
      <c r="C19" s="1068">
        <v>2380.9308900000001</v>
      </c>
      <c r="D19" s="1068">
        <v>2580.4728500000001</v>
      </c>
      <c r="E19" s="1034">
        <v>108.38083796711966</v>
      </c>
      <c r="F19" s="1035">
        <v>1.499521652088454E-3</v>
      </c>
      <c r="G19" s="1036">
        <v>1.4903043265747213E-3</v>
      </c>
      <c r="H19" s="1121">
        <v>0</v>
      </c>
      <c r="I19" s="1121">
        <v>0</v>
      </c>
      <c r="J19" s="1034">
        <v>0</v>
      </c>
      <c r="K19" s="1035">
        <v>0</v>
      </c>
      <c r="L19" s="1036">
        <v>0</v>
      </c>
      <c r="M19" s="1068">
        <v>2380.9308900000001</v>
      </c>
      <c r="N19" s="1068">
        <v>2580.4728500000001</v>
      </c>
      <c r="O19" s="1037">
        <v>108.38083796711966</v>
      </c>
      <c r="P19" s="1038">
        <v>1.2382009753289123E-3</v>
      </c>
      <c r="Q19" s="1036">
        <v>1.2481840561903367E-3</v>
      </c>
      <c r="R19" s="62"/>
      <c r="S19" s="243"/>
    </row>
    <row r="20" spans="1:19">
      <c r="A20" s="80" t="s">
        <v>1453</v>
      </c>
      <c r="B20" s="80" t="s">
        <v>1454</v>
      </c>
      <c r="C20" s="1068">
        <v>6313.9753099999998</v>
      </c>
      <c r="D20" s="1068">
        <v>7639.1666999999998</v>
      </c>
      <c r="E20" s="1034">
        <v>120.98822572050886</v>
      </c>
      <c r="F20" s="1035">
        <v>3.9765718223332839E-3</v>
      </c>
      <c r="G20" s="1036">
        <v>4.4118593165727495E-3</v>
      </c>
      <c r="H20" s="1121">
        <v>31986.062699999999</v>
      </c>
      <c r="I20" s="1121">
        <v>31154.170730000002</v>
      </c>
      <c r="J20" s="1034">
        <v>97.399204841801307</v>
      </c>
      <c r="K20" s="1035">
        <v>9.5451795750816373E-2</v>
      </c>
      <c r="L20" s="1036">
        <v>9.2755430263797789E-2</v>
      </c>
      <c r="M20" s="1068">
        <v>38300.038009999997</v>
      </c>
      <c r="N20" s="1068">
        <v>38793.33743</v>
      </c>
      <c r="O20" s="1037">
        <v>101.28798676354107</v>
      </c>
      <c r="P20" s="1038">
        <v>1.9917900438981836E-2</v>
      </c>
      <c r="Q20" s="1036">
        <v>1.8764477706687675E-2</v>
      </c>
      <c r="R20" s="62"/>
      <c r="S20" s="243"/>
    </row>
    <row r="21" spans="1:19">
      <c r="A21" s="80" t="s">
        <v>1455</v>
      </c>
      <c r="B21" s="80" t="s">
        <v>1456</v>
      </c>
      <c r="C21" s="1068">
        <v>84615.932910000003</v>
      </c>
      <c r="D21" s="1068">
        <v>86928.458350000001</v>
      </c>
      <c r="E21" s="1034">
        <v>102.73296690170592</v>
      </c>
      <c r="F21" s="1035">
        <v>5.3291518894195609E-2</v>
      </c>
      <c r="G21" s="1036">
        <v>5.0203921960068461E-2</v>
      </c>
      <c r="H21" s="1121">
        <v>8462.1028299999998</v>
      </c>
      <c r="I21" s="1121">
        <v>8566.9591700000001</v>
      </c>
      <c r="J21" s="1034">
        <v>101.2391286433942</v>
      </c>
      <c r="K21" s="1034">
        <v>2.5252339386915703E-2</v>
      </c>
      <c r="L21" s="1036">
        <v>2.5506439916262794E-2</v>
      </c>
      <c r="M21" s="1068">
        <v>93078.035739999992</v>
      </c>
      <c r="N21" s="1068">
        <v>95495.417520000003</v>
      </c>
      <c r="O21" s="1037">
        <v>102.59715598935996</v>
      </c>
      <c r="P21" s="1038">
        <v>4.8405149061242742E-2</v>
      </c>
      <c r="Q21" s="1036">
        <v>4.6191479049160836E-2</v>
      </c>
      <c r="R21" s="62"/>
      <c r="S21" s="243"/>
    </row>
    <row r="22" spans="1:19">
      <c r="A22" s="80" t="s">
        <v>1457</v>
      </c>
      <c r="B22" s="80" t="s">
        <v>1458</v>
      </c>
      <c r="C22" s="1068">
        <v>84687.183700000009</v>
      </c>
      <c r="D22" s="1068">
        <v>91246.778139999995</v>
      </c>
      <c r="E22" s="1034">
        <v>107.74567550060115</v>
      </c>
      <c r="F22" s="1035">
        <v>5.3336392982218137E-2</v>
      </c>
      <c r="G22" s="1036">
        <v>5.2697887617010067E-2</v>
      </c>
      <c r="H22" s="1121">
        <v>26726.357339999999</v>
      </c>
      <c r="I22" s="1121">
        <v>26375.572980000001</v>
      </c>
      <c r="J22" s="1034">
        <v>98.687496558032635</v>
      </c>
      <c r="K22" s="1034">
        <v>7.9755949518007171E-2</v>
      </c>
      <c r="L22" s="1036">
        <v>7.8528093121678133E-2</v>
      </c>
      <c r="M22" s="1068">
        <v>111413.54104000001</v>
      </c>
      <c r="N22" s="1068">
        <v>117622.35112000001</v>
      </c>
      <c r="O22" s="1037">
        <v>105.57276074527681</v>
      </c>
      <c r="P22" s="1038">
        <v>5.7940512158492691E-2</v>
      </c>
      <c r="Q22" s="1036">
        <v>5.6894356908116894E-2</v>
      </c>
      <c r="R22" s="62"/>
      <c r="S22" s="243"/>
    </row>
    <row r="23" spans="1:19">
      <c r="A23" s="80" t="s">
        <v>1459</v>
      </c>
      <c r="B23" s="80" t="s">
        <v>1460</v>
      </c>
      <c r="C23" s="1068">
        <v>98926.901809999996</v>
      </c>
      <c r="D23" s="1068">
        <v>109409.6652</v>
      </c>
      <c r="E23" s="1034">
        <v>110.5964739602715</v>
      </c>
      <c r="F23" s="1035">
        <v>6.2304635494112741E-2</v>
      </c>
      <c r="G23" s="1036">
        <v>6.3187526819610484E-2</v>
      </c>
      <c r="H23" s="1121">
        <v>45844.502350000002</v>
      </c>
      <c r="I23" s="1121">
        <v>51899.578580000001</v>
      </c>
      <c r="J23" s="1034">
        <v>113.20785681949931</v>
      </c>
      <c r="K23" s="1034">
        <v>0.13680771264823482</v>
      </c>
      <c r="L23" s="1036">
        <v>0.15452081146432375</v>
      </c>
      <c r="M23" s="1068">
        <v>144771.40416000001</v>
      </c>
      <c r="N23" s="1068">
        <v>161309.24377999999</v>
      </c>
      <c r="O23" s="1037">
        <v>111.42341591280176</v>
      </c>
      <c r="P23" s="1038">
        <v>7.5288238975574864E-2</v>
      </c>
      <c r="Q23" s="1036">
        <v>7.8025864989169025E-2</v>
      </c>
      <c r="R23" s="62"/>
      <c r="S23" s="243"/>
    </row>
    <row r="24" spans="1:19" ht="18.75" customHeight="1">
      <c r="A24" s="1014" t="s">
        <v>499</v>
      </c>
      <c r="B24" s="360"/>
      <c r="C24" s="1069">
        <v>1587793.6051699996</v>
      </c>
      <c r="D24" s="1069">
        <v>1731507.3196700001</v>
      </c>
      <c r="E24" s="1039">
        <v>109.05115841454807</v>
      </c>
      <c r="F24" s="1040">
        <v>1</v>
      </c>
      <c r="G24" s="1041">
        <v>1</v>
      </c>
      <c r="H24" s="1069">
        <v>335101.73851</v>
      </c>
      <c r="I24" s="1069">
        <v>335874.35950000002</v>
      </c>
      <c r="J24" s="1039">
        <v>100.23056311000815</v>
      </c>
      <c r="K24" s="1040">
        <v>1</v>
      </c>
      <c r="L24" s="1041">
        <v>1</v>
      </c>
      <c r="M24" s="1069">
        <v>1922895.3436799999</v>
      </c>
      <c r="N24" s="1069">
        <v>2067381.6791700001</v>
      </c>
      <c r="O24" s="1042">
        <v>107.5139989269247</v>
      </c>
      <c r="P24" s="1043">
        <v>1</v>
      </c>
      <c r="Q24" s="1041">
        <v>1</v>
      </c>
      <c r="S24" s="243" t="str">
        <f t="shared" ref="S24:S25" si="0">IF(A24=R24,"OK","")</f>
        <v/>
      </c>
    </row>
    <row r="25" spans="1:19" ht="12.75" customHeight="1">
      <c r="A25" s="33" t="s">
        <v>500</v>
      </c>
      <c r="B25" s="33"/>
      <c r="S25" s="243" t="str">
        <f t="shared" si="0"/>
        <v/>
      </c>
    </row>
    <row r="26" spans="1:19" ht="12.75" customHeight="1">
      <c r="N26" s="75"/>
    </row>
    <row r="27" spans="1:19" ht="12.75" customHeight="1">
      <c r="A27" s="1005" t="s">
        <v>1275</v>
      </c>
      <c r="B27" s="264"/>
    </row>
    <row r="28" spans="1:19" ht="12.75" customHeight="1">
      <c r="A28" s="1006" t="s">
        <v>1276</v>
      </c>
      <c r="B28" s="800"/>
    </row>
    <row r="29" spans="1:19">
      <c r="A29" s="507"/>
      <c r="B29" s="876"/>
    </row>
    <row r="30" spans="1:19" ht="12.75" customHeight="1">
      <c r="A30" s="1021"/>
      <c r="B30" s="507"/>
    </row>
    <row r="31" spans="1:19" ht="12.75" customHeight="1">
      <c r="A31" s="49"/>
      <c r="B31" s="801"/>
    </row>
    <row r="32" spans="1:19" ht="12.75" customHeight="1">
      <c r="A32" s="801"/>
      <c r="B32" s="801"/>
    </row>
    <row r="33" spans="1:2" ht="12.75" customHeight="1">
      <c r="A33" s="571" t="s">
        <v>81</v>
      </c>
    </row>
    <row r="34" spans="1:2" ht="12.75" customHeight="1">
      <c r="B34" s="571"/>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1587</v>
      </c>
    </row>
    <row r="101" spans="1:2">
      <c r="A101" s="601"/>
      <c r="B101" s="601"/>
    </row>
    <row r="103" spans="1:2">
      <c r="A103" s="602"/>
      <c r="B103" s="602"/>
    </row>
    <row r="105" spans="1:2">
      <c r="A105" s="602"/>
      <c r="B105" s="602"/>
    </row>
    <row r="107" spans="1:2">
      <c r="A107" s="602"/>
      <c r="B107" s="602"/>
    </row>
    <row r="109" spans="1:2">
      <c r="A109" s="602"/>
      <c r="B109" s="602"/>
    </row>
    <row r="111" spans="1:2">
      <c r="A111" s="602"/>
      <c r="B111" s="602"/>
    </row>
    <row r="113" spans="1:2">
      <c r="A113" s="602"/>
      <c r="B113" s="602"/>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1670</v>
      </c>
      <c r="F1" s="179"/>
    </row>
    <row r="2" spans="1:8">
      <c r="A2" s="504" t="s">
        <v>1671</v>
      </c>
    </row>
    <row r="3" spans="1:8" ht="12.75" customHeight="1"/>
    <row r="4" spans="1:8" ht="12.75" customHeight="1">
      <c r="B4" s="753"/>
      <c r="C4" s="752"/>
      <c r="D4" s="752"/>
      <c r="E4" s="752"/>
      <c r="F4" s="24" t="s">
        <v>1274</v>
      </c>
    </row>
    <row r="5" spans="1:8">
      <c r="A5" s="1239" t="s">
        <v>462</v>
      </c>
      <c r="B5" s="1239" t="s">
        <v>463</v>
      </c>
      <c r="C5" s="1240" t="s">
        <v>821</v>
      </c>
      <c r="D5" s="1240"/>
      <c r="E5" s="1241" t="s">
        <v>822</v>
      </c>
      <c r="F5" s="1241"/>
    </row>
    <row r="6" spans="1:8" ht="65.25">
      <c r="A6" s="1239"/>
      <c r="B6" s="1239"/>
      <c r="C6" s="361" t="s">
        <v>464</v>
      </c>
      <c r="D6" s="361" t="s">
        <v>1273</v>
      </c>
      <c r="E6" s="361" t="s">
        <v>465</v>
      </c>
      <c r="F6" s="361" t="s">
        <v>466</v>
      </c>
    </row>
    <row r="7" spans="1:8" ht="22.5">
      <c r="A7" s="81">
        <v>1</v>
      </c>
      <c r="B7" s="82" t="s">
        <v>467</v>
      </c>
      <c r="C7" s="1065">
        <v>3534842</v>
      </c>
      <c r="D7" s="1065">
        <v>85577.450559999997</v>
      </c>
      <c r="E7" s="1065">
        <v>12678</v>
      </c>
      <c r="F7" s="1065">
        <v>12573.36953</v>
      </c>
      <c r="G7" s="51"/>
    </row>
    <row r="8" spans="1:8" ht="22.5">
      <c r="A8" s="81">
        <v>2</v>
      </c>
      <c r="B8" s="82" t="s">
        <v>469</v>
      </c>
      <c r="C8" s="1065">
        <v>674440</v>
      </c>
      <c r="D8" s="1065">
        <v>151450.79540999999</v>
      </c>
      <c r="E8" s="1065">
        <v>7159713</v>
      </c>
      <c r="F8" s="1065">
        <v>101182.48838</v>
      </c>
      <c r="G8" s="51"/>
    </row>
    <row r="9" spans="1:8" ht="22.5">
      <c r="A9" s="81">
        <v>3</v>
      </c>
      <c r="B9" s="82" t="s">
        <v>468</v>
      </c>
      <c r="C9" s="1065">
        <v>897707</v>
      </c>
      <c r="D9" s="1065">
        <v>341676.64587000001</v>
      </c>
      <c r="E9" s="1065">
        <v>138216</v>
      </c>
      <c r="F9" s="1065">
        <v>182496.1709</v>
      </c>
      <c r="G9" s="51"/>
    </row>
    <row r="10" spans="1:8" ht="22.5">
      <c r="A10" s="81">
        <v>4</v>
      </c>
      <c r="B10" s="82" t="s">
        <v>470</v>
      </c>
      <c r="C10" s="1065">
        <v>116</v>
      </c>
      <c r="D10" s="1065">
        <v>751.69442000000004</v>
      </c>
      <c r="E10" s="1065">
        <v>206</v>
      </c>
      <c r="F10" s="1065">
        <v>498.57986999999997</v>
      </c>
    </row>
    <row r="11" spans="1:8" ht="22.5">
      <c r="A11" s="81">
        <v>5</v>
      </c>
      <c r="B11" s="82" t="s">
        <v>471</v>
      </c>
      <c r="C11" s="1065">
        <v>274</v>
      </c>
      <c r="D11" s="1065">
        <v>2502.7534999999998</v>
      </c>
      <c r="E11" s="1065">
        <v>10</v>
      </c>
      <c r="F11" s="354">
        <v>637.93975999999998</v>
      </c>
    </row>
    <row r="12" spans="1:8" ht="22.5">
      <c r="A12" s="81">
        <v>6</v>
      </c>
      <c r="B12" s="82" t="s">
        <v>472</v>
      </c>
      <c r="C12" s="1065">
        <v>24720</v>
      </c>
      <c r="D12" s="1065">
        <v>32582.022800000002</v>
      </c>
      <c r="E12" s="1065">
        <v>1527</v>
      </c>
      <c r="F12" s="1065">
        <v>28391.796539999999</v>
      </c>
    </row>
    <row r="13" spans="1:8" ht="22.5">
      <c r="A13" s="81">
        <v>7</v>
      </c>
      <c r="B13" s="82" t="s">
        <v>473</v>
      </c>
      <c r="C13" s="1065">
        <v>25176</v>
      </c>
      <c r="D13" s="1065">
        <v>6681.6345799999999</v>
      </c>
      <c r="E13" s="1065">
        <v>2189</v>
      </c>
      <c r="F13" s="1065">
        <v>2315.9153799999999</v>
      </c>
    </row>
    <row r="14" spans="1:8" ht="22.5">
      <c r="A14" s="81">
        <v>8</v>
      </c>
      <c r="B14" s="82" t="s">
        <v>474</v>
      </c>
      <c r="C14" s="1065">
        <v>882638</v>
      </c>
      <c r="D14" s="1065">
        <v>160967.69405000002</v>
      </c>
      <c r="E14" s="1065">
        <v>28854</v>
      </c>
      <c r="F14" s="1065">
        <v>67528.870999999999</v>
      </c>
      <c r="H14" s="243"/>
    </row>
    <row r="15" spans="1:8" ht="22.5">
      <c r="A15" s="81">
        <v>9</v>
      </c>
      <c r="B15" s="82" t="s">
        <v>475</v>
      </c>
      <c r="C15" s="1065">
        <v>938118</v>
      </c>
      <c r="D15" s="1065">
        <v>148140.05716</v>
      </c>
      <c r="E15" s="1065">
        <v>52841</v>
      </c>
      <c r="F15" s="1065">
        <v>66074.707989999995</v>
      </c>
    </row>
    <row r="16" spans="1:8" ht="22.5">
      <c r="A16" s="81">
        <v>10</v>
      </c>
      <c r="B16" s="82" t="s">
        <v>476</v>
      </c>
      <c r="C16" s="1065">
        <v>3733863</v>
      </c>
      <c r="D16" s="1065">
        <v>608715.81807000004</v>
      </c>
      <c r="E16" s="1065">
        <v>135911</v>
      </c>
      <c r="F16" s="1065">
        <v>342222.36507999996</v>
      </c>
    </row>
    <row r="17" spans="1:6" ht="22.5">
      <c r="A17" s="81">
        <v>11</v>
      </c>
      <c r="B17" s="82" t="s">
        <v>477</v>
      </c>
      <c r="C17" s="1065">
        <v>3848</v>
      </c>
      <c r="D17" s="1065">
        <v>1099.73073</v>
      </c>
      <c r="E17" s="1065">
        <v>1</v>
      </c>
      <c r="F17" s="1065">
        <v>12.104200000000001</v>
      </c>
    </row>
    <row r="18" spans="1:6" ht="22.5">
      <c r="A18" s="81">
        <v>12</v>
      </c>
      <c r="B18" s="82" t="s">
        <v>478</v>
      </c>
      <c r="C18" s="1065">
        <v>75138</v>
      </c>
      <c r="D18" s="1065">
        <v>6517.3220099999999</v>
      </c>
      <c r="E18" s="1065">
        <v>433</v>
      </c>
      <c r="F18" s="1065">
        <v>1958.7431399999998</v>
      </c>
    </row>
    <row r="19" spans="1:6" ht="22.5">
      <c r="A19" s="81">
        <v>13</v>
      </c>
      <c r="B19" s="82" t="s">
        <v>479</v>
      </c>
      <c r="C19" s="1065">
        <v>423226</v>
      </c>
      <c r="D19" s="1065">
        <v>102664.33759000001</v>
      </c>
      <c r="E19" s="1065">
        <v>11110</v>
      </c>
      <c r="F19" s="1065">
        <v>30994.995930000001</v>
      </c>
    </row>
    <row r="20" spans="1:6" ht="22.5">
      <c r="A20" s="81">
        <v>14</v>
      </c>
      <c r="B20" s="82" t="s">
        <v>480</v>
      </c>
      <c r="C20" s="1065">
        <v>51706</v>
      </c>
      <c r="D20" s="1065">
        <v>21082.443179999998</v>
      </c>
      <c r="E20" s="1065">
        <v>623</v>
      </c>
      <c r="F20" s="1065">
        <v>-5555.7469800000008</v>
      </c>
    </row>
    <row r="21" spans="1:6" ht="22.5">
      <c r="A21" s="81">
        <v>15</v>
      </c>
      <c r="B21" s="82" t="s">
        <v>481</v>
      </c>
      <c r="C21" s="1065">
        <v>1417</v>
      </c>
      <c r="D21" s="1065">
        <v>1602.4331999999999</v>
      </c>
      <c r="E21" s="1065">
        <v>523</v>
      </c>
      <c r="F21" s="1065">
        <v>687.76801</v>
      </c>
    </row>
    <row r="22" spans="1:6" ht="22.5">
      <c r="A22" s="81">
        <v>16</v>
      </c>
      <c r="B22" s="82" t="s">
        <v>482</v>
      </c>
      <c r="C22" s="1065">
        <v>462367</v>
      </c>
      <c r="D22" s="1065">
        <v>28799.55672</v>
      </c>
      <c r="E22" s="1065">
        <v>7353</v>
      </c>
      <c r="F22" s="1065">
        <v>8220.0497799999994</v>
      </c>
    </row>
    <row r="23" spans="1:6" ht="22.5">
      <c r="A23" s="81">
        <v>17</v>
      </c>
      <c r="B23" s="82" t="s">
        <v>483</v>
      </c>
      <c r="C23" s="1065">
        <v>16799</v>
      </c>
      <c r="D23" s="1065">
        <v>372.61985999999996</v>
      </c>
      <c r="E23" s="1065">
        <v>16</v>
      </c>
      <c r="F23" s="1065">
        <v>-1.72302</v>
      </c>
    </row>
    <row r="24" spans="1:6" ht="22.5">
      <c r="A24" s="81">
        <v>18</v>
      </c>
      <c r="B24" s="82" t="s">
        <v>484</v>
      </c>
      <c r="C24" s="1065">
        <v>1427337</v>
      </c>
      <c r="D24" s="1065">
        <v>30322.309949999999</v>
      </c>
      <c r="E24" s="1065">
        <v>468804</v>
      </c>
      <c r="F24" s="1065">
        <v>16664.811140000002</v>
      </c>
    </row>
    <row r="25" spans="1:6" ht="22.5">
      <c r="A25" s="81">
        <v>19</v>
      </c>
      <c r="B25" s="82" t="s">
        <v>485</v>
      </c>
      <c r="C25" s="1065">
        <v>748575</v>
      </c>
      <c r="D25" s="1065">
        <v>229903.84690999999</v>
      </c>
      <c r="E25" s="1065">
        <v>61981</v>
      </c>
      <c r="F25" s="1065">
        <v>330987.47701999999</v>
      </c>
    </row>
    <row r="26" spans="1:6" ht="22.5">
      <c r="A26" s="81">
        <v>20</v>
      </c>
      <c r="B26" s="82" t="s">
        <v>486</v>
      </c>
      <c r="C26" s="1065">
        <v>2450</v>
      </c>
      <c r="D26" s="1065">
        <v>867.34213999999997</v>
      </c>
      <c r="E26" s="1065">
        <v>2178</v>
      </c>
      <c r="F26" s="1065">
        <v>2585.4458799999998</v>
      </c>
    </row>
    <row r="27" spans="1:6" ht="33.75">
      <c r="A27" s="81">
        <v>21</v>
      </c>
      <c r="B27" s="82" t="s">
        <v>487</v>
      </c>
      <c r="C27" s="1065">
        <v>524725</v>
      </c>
      <c r="D27" s="1065">
        <v>18464.181219999999</v>
      </c>
      <c r="E27" s="1065">
        <v>1696</v>
      </c>
      <c r="F27" s="1065">
        <v>1657.6337599999999</v>
      </c>
    </row>
    <row r="28" spans="1:6" ht="22.5">
      <c r="A28" s="81">
        <v>22</v>
      </c>
      <c r="B28" s="82" t="s">
        <v>488</v>
      </c>
      <c r="C28" s="1065">
        <v>1122</v>
      </c>
      <c r="D28" s="1065">
        <v>274.78292999999996</v>
      </c>
      <c r="E28" s="1065">
        <v>205</v>
      </c>
      <c r="F28" s="1065">
        <v>1333.5749799999999</v>
      </c>
    </row>
    <row r="29" spans="1:6" ht="45">
      <c r="A29" s="81">
        <v>23</v>
      </c>
      <c r="B29" s="82" t="s">
        <v>489</v>
      </c>
      <c r="C29" s="1065">
        <v>89733</v>
      </c>
      <c r="D29" s="1065">
        <v>86364.206299999991</v>
      </c>
      <c r="E29" s="1065">
        <v>5725</v>
      </c>
      <c r="F29" s="1065">
        <v>27702.11606</v>
      </c>
    </row>
    <row r="30" spans="1:6" ht="22.5">
      <c r="A30" s="81">
        <v>24</v>
      </c>
      <c r="B30" s="82" t="s">
        <v>490</v>
      </c>
      <c r="C30" s="1065">
        <v>0</v>
      </c>
      <c r="D30" s="1065">
        <v>0</v>
      </c>
      <c r="E30" s="1065">
        <v>0</v>
      </c>
      <c r="F30" s="1065">
        <v>0</v>
      </c>
    </row>
    <row r="31" spans="1:6" ht="22.5">
      <c r="A31" s="81">
        <v>25</v>
      </c>
      <c r="B31" s="82" t="s">
        <v>491</v>
      </c>
      <c r="C31" s="1065">
        <v>0</v>
      </c>
      <c r="D31" s="1065">
        <v>0</v>
      </c>
      <c r="E31" s="1065">
        <v>0</v>
      </c>
      <c r="F31" s="1065">
        <v>0</v>
      </c>
    </row>
    <row r="32" spans="1:6" ht="22.5">
      <c r="A32" s="364"/>
      <c r="B32" s="365" t="s">
        <v>492</v>
      </c>
      <c r="C32" s="1066">
        <v>13173732</v>
      </c>
      <c r="D32" s="1066">
        <v>1731507.3196700001</v>
      </c>
      <c r="E32" s="1066">
        <v>8021008</v>
      </c>
      <c r="F32" s="1066">
        <v>856903.20661999995</v>
      </c>
    </row>
    <row r="33" spans="1:7" ht="22.5">
      <c r="A33" s="364"/>
      <c r="B33" s="365" t="s">
        <v>493</v>
      </c>
      <c r="C33" s="1066">
        <v>1366605</v>
      </c>
      <c r="D33" s="1066">
        <v>335874.35950000002</v>
      </c>
      <c r="E33" s="1066">
        <v>71785</v>
      </c>
      <c r="F33" s="1066">
        <v>364266.24770000001</v>
      </c>
    </row>
    <row r="34" spans="1:7">
      <c r="A34" s="362"/>
      <c r="B34" s="363" t="s">
        <v>258</v>
      </c>
      <c r="C34" s="1067">
        <v>14540337</v>
      </c>
      <c r="D34" s="1067">
        <v>2067381.6791700001</v>
      </c>
      <c r="E34" s="1067">
        <v>8092793</v>
      </c>
      <c r="F34" s="1067">
        <v>1221169.45432</v>
      </c>
    </row>
    <row r="35" spans="1:7" ht="12.75" customHeight="1">
      <c r="A35" s="33" t="s">
        <v>461</v>
      </c>
      <c r="F35" s="243"/>
    </row>
    <row r="36" spans="1:7" ht="12.75" customHeight="1">
      <c r="G36" s="75"/>
    </row>
    <row r="37" spans="1:7" s="996" customFormat="1" ht="12.75" customHeight="1">
      <c r="A37" s="264" t="s">
        <v>1277</v>
      </c>
      <c r="G37" s="75"/>
    </row>
    <row r="38" spans="1:7" s="996" customFormat="1" ht="12.75" customHeight="1">
      <c r="A38" s="1007" t="s">
        <v>1278</v>
      </c>
      <c r="G38" s="75"/>
    </row>
    <row r="39" spans="1:7" ht="12.75" customHeight="1"/>
    <row r="40" spans="1:7" ht="12.75" customHeight="1">
      <c r="A40" s="571" t="s">
        <v>81</v>
      </c>
      <c r="F40" s="34" t="s">
        <v>1588</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6" t="s">
        <v>88</v>
      </c>
      <c r="B1" s="179"/>
      <c r="C1" s="179"/>
      <c r="D1" s="179"/>
      <c r="E1" s="179"/>
      <c r="F1" s="179"/>
      <c r="G1" s="179"/>
    </row>
    <row r="2" spans="1:7">
      <c r="A2" s="557" t="s">
        <v>89</v>
      </c>
      <c r="B2" s="179"/>
      <c r="C2" s="179"/>
      <c r="D2" s="179"/>
      <c r="E2" s="179"/>
      <c r="F2" s="179"/>
      <c r="G2" s="179"/>
    </row>
    <row r="3" spans="1:7" s="243" customFormat="1">
      <c r="A3" s="503"/>
      <c r="B3" s="179"/>
      <c r="C3" s="179"/>
      <c r="D3" s="179"/>
      <c r="E3" s="179"/>
      <c r="F3" s="179"/>
      <c r="G3" s="179"/>
    </row>
    <row r="4" spans="1:7" ht="12.75" customHeight="1">
      <c r="A4" s="23" t="s">
        <v>627</v>
      </c>
    </row>
    <row r="5" spans="1:7" ht="12.75" customHeight="1">
      <c r="A5" s="485" t="s">
        <v>628</v>
      </c>
      <c r="B5" s="179"/>
    </row>
    <row r="6" spans="1:7" ht="53.25" customHeight="1">
      <c r="A6" s="757" t="s">
        <v>1251</v>
      </c>
      <c r="B6" s="1242" t="s">
        <v>445</v>
      </c>
      <c r="C6" s="1243"/>
      <c r="D6" s="1244"/>
      <c r="E6" s="1242" t="s">
        <v>798</v>
      </c>
      <c r="F6" s="1243"/>
      <c r="G6" s="1244"/>
    </row>
    <row r="7" spans="1:7" s="243" customFormat="1">
      <c r="A7" s="1245" t="s">
        <v>808</v>
      </c>
      <c r="B7" s="373" t="str">
        <f>Naslovnica!A20</f>
        <v>Prosinac 2025.</v>
      </c>
      <c r="C7" s="1246" t="s">
        <v>809</v>
      </c>
      <c r="D7" s="1248" t="s">
        <v>804</v>
      </c>
      <c r="E7" s="373" t="str">
        <f>$B$7</f>
        <v>Prosinac 2025.</v>
      </c>
      <c r="F7" s="1246" t="s">
        <v>809</v>
      </c>
      <c r="G7" s="1248" t="s">
        <v>804</v>
      </c>
    </row>
    <row r="8" spans="1:7" s="243" customFormat="1">
      <c r="A8" s="1245"/>
      <c r="B8" s="744" t="str">
        <f>Naslovnica!A24</f>
        <v>December 2025</v>
      </c>
      <c r="C8" s="1247"/>
      <c r="D8" s="1245"/>
      <c r="E8" s="744" t="str">
        <f>$B$8</f>
        <v>December 2025</v>
      </c>
      <c r="F8" s="1247"/>
      <c r="G8" s="1245"/>
    </row>
    <row r="9" spans="1:7" ht="25.5">
      <c r="A9" s="223" t="s">
        <v>448</v>
      </c>
      <c r="B9" s="231">
        <v>43510103.730000004</v>
      </c>
      <c r="C9" s="227">
        <v>602326829.82999992</v>
      </c>
      <c r="D9" s="234">
        <v>0.22809307352839348</v>
      </c>
      <c r="E9" s="231">
        <v>286542</v>
      </c>
      <c r="F9" s="226">
        <v>4040411</v>
      </c>
      <c r="G9" s="237">
        <v>-1.0203940641666853E-2</v>
      </c>
    </row>
    <row r="10" spans="1:7">
      <c r="A10" s="83" t="s">
        <v>450</v>
      </c>
      <c r="B10" s="232">
        <v>39948650</v>
      </c>
      <c r="C10" s="172">
        <v>518141433.93000001</v>
      </c>
      <c r="D10" s="235">
        <v>0.257474224530297</v>
      </c>
      <c r="E10" s="232">
        <v>286542</v>
      </c>
      <c r="F10" s="173">
        <v>4040411</v>
      </c>
      <c r="G10" s="235">
        <v>-1.0203940641666853E-2</v>
      </c>
    </row>
    <row r="11" spans="1:7">
      <c r="A11" s="83" t="s">
        <v>449</v>
      </c>
      <c r="B11" s="232">
        <v>347778.42</v>
      </c>
      <c r="C11" s="172">
        <v>23420265.080000006</v>
      </c>
      <c r="D11" s="235">
        <v>-0.29206900764673993</v>
      </c>
      <c r="E11" s="232" t="s">
        <v>138</v>
      </c>
      <c r="F11" s="173" t="s">
        <v>138</v>
      </c>
      <c r="G11" s="235" t="s">
        <v>138</v>
      </c>
    </row>
    <row r="12" spans="1:7">
      <c r="A12" s="83" t="s">
        <v>451</v>
      </c>
      <c r="B12" s="232" t="s">
        <v>138</v>
      </c>
      <c r="C12" s="173" t="s">
        <v>138</v>
      </c>
      <c r="D12" s="236" t="s">
        <v>138</v>
      </c>
      <c r="E12" s="232" t="s">
        <v>138</v>
      </c>
      <c r="F12" s="173" t="s">
        <v>138</v>
      </c>
      <c r="G12" s="235" t="s">
        <v>138</v>
      </c>
    </row>
    <row r="13" spans="1:7">
      <c r="A13" s="83" t="s">
        <v>1404</v>
      </c>
      <c r="B13" s="232">
        <v>1790334</v>
      </c>
      <c r="C13" s="173">
        <v>12861513.899999999</v>
      </c>
      <c r="D13" s="236">
        <v>0.58762662618235062</v>
      </c>
      <c r="E13" s="232" t="s">
        <v>138</v>
      </c>
      <c r="F13" s="173" t="s">
        <v>138</v>
      </c>
      <c r="G13" s="235" t="s">
        <v>138</v>
      </c>
    </row>
    <row r="14" spans="1:7">
      <c r="A14" s="83" t="s">
        <v>452</v>
      </c>
      <c r="B14" s="232" t="s">
        <v>138</v>
      </c>
      <c r="C14" s="173" t="s">
        <v>138</v>
      </c>
      <c r="D14" s="236" t="s">
        <v>138</v>
      </c>
      <c r="E14" s="232" t="s">
        <v>138</v>
      </c>
      <c r="F14" s="173" t="s">
        <v>138</v>
      </c>
      <c r="G14" s="235" t="s">
        <v>138</v>
      </c>
    </row>
    <row r="15" spans="1:7" s="243" customFormat="1">
      <c r="A15" s="83" t="s">
        <v>923</v>
      </c>
      <c r="B15" s="232">
        <v>1423341.31</v>
      </c>
      <c r="C15" s="173">
        <v>47903616.919999994</v>
      </c>
      <c r="D15" s="236">
        <v>-0.30265768633288015</v>
      </c>
      <c r="E15" s="232" t="s">
        <v>138</v>
      </c>
      <c r="F15" s="173" t="s">
        <v>138</v>
      </c>
      <c r="G15" s="235" t="s">
        <v>138</v>
      </c>
    </row>
    <row r="16" spans="1:7">
      <c r="A16" s="806" t="s">
        <v>919</v>
      </c>
      <c r="B16" s="807">
        <v>78178258.359999999</v>
      </c>
      <c r="C16" s="808">
        <v>247187113.83999997</v>
      </c>
      <c r="D16" s="809">
        <v>33.359840705319783</v>
      </c>
      <c r="E16" s="232" t="s">
        <v>138</v>
      </c>
      <c r="F16" s="173" t="s">
        <v>138</v>
      </c>
      <c r="G16" s="235" t="s">
        <v>138</v>
      </c>
    </row>
    <row r="17" spans="1:10">
      <c r="A17" s="806" t="s">
        <v>920</v>
      </c>
      <c r="B17" s="807" t="s">
        <v>138</v>
      </c>
      <c r="C17" s="808">
        <v>16322250</v>
      </c>
      <c r="D17" s="809" t="s">
        <v>138</v>
      </c>
      <c r="E17" s="232" t="s">
        <v>138</v>
      </c>
      <c r="F17" s="173" t="s">
        <v>138</v>
      </c>
      <c r="G17" s="235" t="s">
        <v>138</v>
      </c>
    </row>
    <row r="18" spans="1:10" ht="18.75" customHeight="1">
      <c r="A18" s="366" t="s">
        <v>453</v>
      </c>
      <c r="B18" s="367">
        <v>121688362.09</v>
      </c>
      <c r="C18" s="368">
        <v>865836193.66999984</v>
      </c>
      <c r="D18" s="369">
        <v>1.7218612707396339</v>
      </c>
      <c r="E18" s="367">
        <v>286542</v>
      </c>
      <c r="F18" s="717">
        <v>4040411</v>
      </c>
      <c r="G18" s="369">
        <v>-1.0203940641666853E-2</v>
      </c>
      <c r="J18" s="75"/>
    </row>
    <row r="19" spans="1:10" ht="15" customHeight="1">
      <c r="A19" s="1249" t="s">
        <v>807</v>
      </c>
      <c r="B19" s="370" t="str">
        <f>B7</f>
        <v>Prosinac 2025.</v>
      </c>
      <c r="C19" s="1247" t="s">
        <v>809</v>
      </c>
      <c r="D19" s="1245" t="s">
        <v>804</v>
      </c>
      <c r="E19" s="745" t="str">
        <f>E7</f>
        <v>Prosinac 2025.</v>
      </c>
      <c r="F19" s="1247" t="s">
        <v>809</v>
      </c>
      <c r="G19" s="1245" t="s">
        <v>804</v>
      </c>
    </row>
    <row r="20" spans="1:10" s="243" customFormat="1">
      <c r="A20" s="1249"/>
      <c r="B20" s="744" t="str">
        <f>B8</f>
        <v>December 2025</v>
      </c>
      <c r="C20" s="1247"/>
      <c r="D20" s="1245"/>
      <c r="E20" s="747" t="str">
        <f>E8</f>
        <v>December 2025</v>
      </c>
      <c r="F20" s="1247"/>
      <c r="G20" s="1245"/>
    </row>
    <row r="21" spans="1:10" ht="25.5">
      <c r="A21" s="224" t="s">
        <v>454</v>
      </c>
      <c r="B21" s="231">
        <v>3317602</v>
      </c>
      <c r="C21" s="226">
        <v>57594516.210000001</v>
      </c>
      <c r="D21" s="237">
        <v>0.20699764247045804</v>
      </c>
      <c r="E21" s="231">
        <v>524</v>
      </c>
      <c r="F21" s="226">
        <v>8756</v>
      </c>
      <c r="G21" s="237">
        <v>0.90545454545454551</v>
      </c>
    </row>
    <row r="22" spans="1:10">
      <c r="A22" s="83" t="s">
        <v>450</v>
      </c>
      <c r="B22" s="232">
        <v>1118840</v>
      </c>
      <c r="C22" s="173">
        <v>17558547</v>
      </c>
      <c r="D22" s="235">
        <v>5.5664795951102297E-2</v>
      </c>
      <c r="E22" s="232">
        <v>524</v>
      </c>
      <c r="F22" s="173">
        <v>8756</v>
      </c>
      <c r="G22" s="235">
        <v>0.90545454545454551</v>
      </c>
    </row>
    <row r="23" spans="1:10">
      <c r="A23" s="83" t="s">
        <v>449</v>
      </c>
      <c r="B23" s="232">
        <v>346590</v>
      </c>
      <c r="C23" s="173">
        <v>25531982.210000001</v>
      </c>
      <c r="D23" s="235">
        <v>-0.28809694977919276</v>
      </c>
      <c r="E23" s="232" t="s">
        <v>138</v>
      </c>
      <c r="F23" s="173" t="s">
        <v>138</v>
      </c>
      <c r="G23" s="235" t="s">
        <v>138</v>
      </c>
    </row>
    <row r="24" spans="1:10">
      <c r="A24" s="83" t="s">
        <v>451</v>
      </c>
      <c r="B24" s="232" t="s">
        <v>138</v>
      </c>
      <c r="C24" s="173" t="s">
        <v>138</v>
      </c>
      <c r="D24" s="236" t="s">
        <v>138</v>
      </c>
      <c r="E24" s="232" t="s">
        <v>138</v>
      </c>
      <c r="F24" s="173" t="s">
        <v>138</v>
      </c>
      <c r="G24" s="235" t="s">
        <v>138</v>
      </c>
    </row>
    <row r="25" spans="1:10">
      <c r="A25" s="83" t="s">
        <v>1404</v>
      </c>
      <c r="B25" s="232">
        <v>1813000</v>
      </c>
      <c r="C25" s="173">
        <v>13036000</v>
      </c>
      <c r="D25" s="236">
        <v>0.58895705521472386</v>
      </c>
      <c r="E25" s="232" t="s">
        <v>138</v>
      </c>
      <c r="F25" s="173" t="s">
        <v>138</v>
      </c>
      <c r="G25" s="235" t="s">
        <v>138</v>
      </c>
    </row>
    <row r="26" spans="1:10">
      <c r="A26" s="83" t="s">
        <v>452</v>
      </c>
      <c r="B26" s="232" t="s">
        <v>138</v>
      </c>
      <c r="C26" s="173" t="s">
        <v>138</v>
      </c>
      <c r="D26" s="236" t="s">
        <v>138</v>
      </c>
      <c r="E26" s="232" t="s">
        <v>138</v>
      </c>
      <c r="F26" s="173" t="s">
        <v>138</v>
      </c>
      <c r="G26" s="235" t="s">
        <v>138</v>
      </c>
    </row>
    <row r="27" spans="1:10" s="243" customFormat="1">
      <c r="A27" s="83" t="s">
        <v>923</v>
      </c>
      <c r="B27" s="232">
        <v>39172</v>
      </c>
      <c r="C27" s="173">
        <v>1467987</v>
      </c>
      <c r="D27" s="236">
        <v>-0.357267088898369</v>
      </c>
      <c r="E27" s="232" t="s">
        <v>138</v>
      </c>
      <c r="F27" s="173" t="s">
        <v>138</v>
      </c>
      <c r="G27" s="235" t="s">
        <v>138</v>
      </c>
    </row>
    <row r="28" spans="1:10">
      <c r="A28" s="806" t="s">
        <v>921</v>
      </c>
      <c r="B28" s="807">
        <v>224512</v>
      </c>
      <c r="C28" s="808">
        <v>3787072</v>
      </c>
      <c r="D28" s="855">
        <v>3.3750876919479307</v>
      </c>
      <c r="E28" s="232" t="s">
        <v>138</v>
      </c>
      <c r="F28" s="173" t="s">
        <v>138</v>
      </c>
      <c r="G28" s="235" t="s">
        <v>138</v>
      </c>
    </row>
    <row r="29" spans="1:10">
      <c r="A29" s="806" t="s">
        <v>922</v>
      </c>
      <c r="B29" s="807" t="s">
        <v>138</v>
      </c>
      <c r="C29" s="808">
        <v>17000000</v>
      </c>
      <c r="D29" s="809" t="s">
        <v>138</v>
      </c>
      <c r="E29" s="232" t="s">
        <v>138</v>
      </c>
      <c r="F29" s="173" t="s">
        <v>138</v>
      </c>
      <c r="G29" s="235" t="s">
        <v>138</v>
      </c>
    </row>
    <row r="30" spans="1:10" ht="18.75" customHeight="1">
      <c r="A30" s="366" t="s">
        <v>455</v>
      </c>
      <c r="B30" s="367">
        <v>3542114</v>
      </c>
      <c r="C30" s="371">
        <v>78381588.210000008</v>
      </c>
      <c r="D30" s="369">
        <v>-0.6385581731183283</v>
      </c>
      <c r="E30" s="367">
        <v>524</v>
      </c>
      <c r="F30" s="371">
        <v>8756</v>
      </c>
      <c r="G30" s="369">
        <v>0.90545454545454551</v>
      </c>
    </row>
    <row r="31" spans="1:10" ht="18.75" customHeight="1">
      <c r="A31" s="374" t="s">
        <v>456</v>
      </c>
      <c r="B31" s="231">
        <v>7709</v>
      </c>
      <c r="C31" s="375">
        <v>115030</v>
      </c>
      <c r="D31" s="376">
        <v>2.3363865657772376E-2</v>
      </c>
      <c r="E31" s="231">
        <v>105</v>
      </c>
      <c r="F31" s="375">
        <v>1163</v>
      </c>
      <c r="G31" s="376">
        <v>0.47887323943661975</v>
      </c>
    </row>
    <row r="32" spans="1:10" ht="15" customHeight="1">
      <c r="A32" s="1249" t="s">
        <v>806</v>
      </c>
      <c r="B32" s="370" t="str">
        <f>B7</f>
        <v>Prosinac 2025.</v>
      </c>
      <c r="C32" s="1247" t="s">
        <v>809</v>
      </c>
      <c r="D32" s="1245" t="s">
        <v>804</v>
      </c>
      <c r="E32" s="370" t="str">
        <f>E7</f>
        <v>Prosinac 2025.</v>
      </c>
      <c r="F32" s="1247" t="s">
        <v>809</v>
      </c>
      <c r="G32" s="1245" t="s">
        <v>804</v>
      </c>
    </row>
    <row r="33" spans="1:7" s="243" customFormat="1">
      <c r="A33" s="1249"/>
      <c r="B33" s="744" t="str">
        <f>B8</f>
        <v>December 2025</v>
      </c>
      <c r="C33" s="1247"/>
      <c r="D33" s="1245"/>
      <c r="E33" s="744" t="str">
        <f>E8</f>
        <v>December 2025</v>
      </c>
      <c r="F33" s="1247"/>
      <c r="G33" s="1245"/>
    </row>
    <row r="34" spans="1:7" ht="17.25" customHeight="1">
      <c r="A34" s="225" t="s">
        <v>457</v>
      </c>
      <c r="B34" s="232">
        <v>60360517.869999997</v>
      </c>
      <c r="C34" s="173">
        <v>414083315.63999999</v>
      </c>
      <c r="D34" s="235">
        <v>3.1021261309942476</v>
      </c>
      <c r="E34" s="232" t="s">
        <v>138</v>
      </c>
      <c r="F34" s="173" t="s">
        <v>138</v>
      </c>
      <c r="G34" s="235" t="s">
        <v>138</v>
      </c>
    </row>
    <row r="35" spans="1:7" ht="17.25" customHeight="1">
      <c r="A35" s="225" t="s">
        <v>458</v>
      </c>
      <c r="B35" s="232">
        <v>58556121.07</v>
      </c>
      <c r="C35" s="241">
        <v>406351578.58999997</v>
      </c>
      <c r="D35" s="235">
        <v>2.9143216045905085</v>
      </c>
      <c r="E35" s="232" t="s">
        <v>138</v>
      </c>
      <c r="F35" s="173" t="s">
        <v>138</v>
      </c>
      <c r="G35" s="235" t="s">
        <v>138</v>
      </c>
    </row>
    <row r="36" spans="1:7">
      <c r="A36" s="1249" t="s">
        <v>802</v>
      </c>
      <c r="B36" s="746" t="str">
        <f>B7</f>
        <v>Prosinac 2025.</v>
      </c>
      <c r="C36" s="1250" t="s">
        <v>803</v>
      </c>
      <c r="D36" s="1245" t="s">
        <v>804</v>
      </c>
      <c r="E36" s="372"/>
      <c r="F36" s="1250"/>
      <c r="G36" s="1245"/>
    </row>
    <row r="37" spans="1:7" s="243" customFormat="1" ht="21" customHeight="1">
      <c r="A37" s="1249"/>
      <c r="B37" s="744" t="str">
        <f>B8</f>
        <v>December 2025</v>
      </c>
      <c r="C37" s="1250"/>
      <c r="D37" s="1245"/>
      <c r="E37" s="372"/>
      <c r="F37" s="1250"/>
      <c r="G37" s="1245"/>
    </row>
    <row r="38" spans="1:7">
      <c r="A38" s="174" t="s">
        <v>62</v>
      </c>
      <c r="B38" s="233">
        <v>3857.22</v>
      </c>
      <c r="C38" s="84">
        <v>0.20872412766557491</v>
      </c>
      <c r="D38" s="235">
        <v>1.6531865942458701E-2</v>
      </c>
      <c r="E38" s="233"/>
      <c r="F38" s="84"/>
      <c r="G38" s="235"/>
    </row>
    <row r="39" spans="1:7">
      <c r="A39" s="85" t="s">
        <v>110</v>
      </c>
      <c r="B39" s="233">
        <v>3055.04</v>
      </c>
      <c r="C39" s="84">
        <v>0.2455570278259096</v>
      </c>
      <c r="D39" s="235">
        <v>1.6530465568184827E-2</v>
      </c>
      <c r="E39" s="233"/>
      <c r="F39" s="84"/>
      <c r="G39" s="235"/>
    </row>
    <row r="40" spans="1:7">
      <c r="A40" s="85" t="s">
        <v>63</v>
      </c>
      <c r="B40" s="233">
        <v>2461.62</v>
      </c>
      <c r="C40" s="84">
        <v>0.2291383718143325</v>
      </c>
      <c r="D40" s="235">
        <v>1.9532317785343256E-2</v>
      </c>
      <c r="E40" s="233"/>
      <c r="F40" s="84"/>
      <c r="G40" s="235"/>
    </row>
    <row r="41" spans="1:7" s="243" customFormat="1">
      <c r="A41" s="85" t="s">
        <v>913</v>
      </c>
      <c r="B41" s="233">
        <v>2831.46</v>
      </c>
      <c r="C41" s="84">
        <v>0.2602414143032632</v>
      </c>
      <c r="D41" s="235">
        <v>1.9530321688595143E-2</v>
      </c>
      <c r="E41" s="233"/>
      <c r="F41" s="84"/>
      <c r="G41" s="235"/>
    </row>
    <row r="42" spans="1:7">
      <c r="A42" s="85" t="s">
        <v>770</v>
      </c>
      <c r="B42" s="233">
        <v>2042.31</v>
      </c>
      <c r="C42" s="84">
        <v>0.11278142231327504</v>
      </c>
      <c r="D42" s="235">
        <v>-1.6640425255312064E-2</v>
      </c>
      <c r="E42" s="233"/>
      <c r="F42" s="84"/>
      <c r="G42" s="235"/>
    </row>
    <row r="43" spans="1:7" s="243" customFormat="1">
      <c r="A43" s="85" t="s">
        <v>90</v>
      </c>
      <c r="B43" s="233">
        <v>2431.2600000000002</v>
      </c>
      <c r="C43" s="84">
        <v>0.21054570802628958</v>
      </c>
      <c r="D43" s="235">
        <v>3.4255621223628907E-3</v>
      </c>
      <c r="E43" s="233"/>
      <c r="F43" s="84"/>
      <c r="G43" s="235"/>
    </row>
    <row r="44" spans="1:7">
      <c r="A44" s="85" t="s">
        <v>91</v>
      </c>
      <c r="B44" s="233">
        <v>3351.67</v>
      </c>
      <c r="C44" s="84">
        <v>0.47294428892238605</v>
      </c>
      <c r="D44" s="235">
        <v>2.2397119772261664E-3</v>
      </c>
      <c r="E44" s="233"/>
      <c r="F44" s="84"/>
      <c r="G44" s="235"/>
    </row>
    <row r="45" spans="1:7">
      <c r="A45" s="85" t="s">
        <v>92</v>
      </c>
      <c r="B45" s="233">
        <v>1068.76</v>
      </c>
      <c r="C45" s="84">
        <v>0.61079125847776949</v>
      </c>
      <c r="D45" s="235">
        <v>-1.9983191707909631E-3</v>
      </c>
      <c r="E45" s="233"/>
      <c r="F45" s="84"/>
      <c r="G45" s="235"/>
    </row>
    <row r="46" spans="1:7">
      <c r="A46" s="85" t="s">
        <v>93</v>
      </c>
      <c r="B46" s="233">
        <v>813.86</v>
      </c>
      <c r="C46" s="84">
        <v>-7.3284598392202471E-2</v>
      </c>
      <c r="D46" s="235">
        <v>2.6421661979291633E-2</v>
      </c>
      <c r="E46" s="233"/>
      <c r="F46" s="84"/>
      <c r="G46" s="235"/>
    </row>
    <row r="47" spans="1:7">
      <c r="A47" s="85" t="s">
        <v>94</v>
      </c>
      <c r="B47" s="233">
        <v>1118.73</v>
      </c>
      <c r="C47" s="84">
        <v>-9.0197130867571085E-2</v>
      </c>
      <c r="D47" s="235">
        <v>3.5103951739005712E-2</v>
      </c>
      <c r="E47" s="233"/>
      <c r="F47" s="84"/>
      <c r="G47" s="235"/>
    </row>
    <row r="48" spans="1:7">
      <c r="A48" s="85" t="s">
        <v>95</v>
      </c>
      <c r="B48" s="233">
        <v>4841.8599999999997</v>
      </c>
      <c r="C48" s="84">
        <v>0.1786789747484705</v>
      </c>
      <c r="D48" s="235">
        <v>-2.6462409545046084E-2</v>
      </c>
      <c r="E48" s="233"/>
      <c r="F48" s="84"/>
      <c r="G48" s="235"/>
    </row>
    <row r="49" spans="1:7">
      <c r="A49" s="174" t="s">
        <v>64</v>
      </c>
      <c r="B49" s="233">
        <v>98.822400000000002</v>
      </c>
      <c r="C49" s="84">
        <v>-8.5667305066500221E-3</v>
      </c>
      <c r="D49" s="235">
        <v>-3.8034389216903275E-3</v>
      </c>
      <c r="E49" s="233"/>
      <c r="F49" s="84"/>
      <c r="G49" s="235"/>
    </row>
    <row r="50" spans="1:7">
      <c r="A50" s="174" t="s">
        <v>82</v>
      </c>
      <c r="B50" s="233">
        <v>185.55099999999999</v>
      </c>
      <c r="C50" s="84">
        <v>1.6191059319388357E-2</v>
      </c>
      <c r="D50" s="235">
        <v>-1.6458899292951523E-3</v>
      </c>
      <c r="E50" s="233"/>
      <c r="F50" s="84"/>
      <c r="G50" s="235"/>
    </row>
    <row r="51" spans="1:7" ht="15" customHeight="1">
      <c r="A51" s="1249" t="s">
        <v>805</v>
      </c>
      <c r="B51" s="370" t="str">
        <f>B7</f>
        <v>Prosinac 2025.</v>
      </c>
      <c r="C51" s="1251"/>
      <c r="D51" s="1245" t="s">
        <v>804</v>
      </c>
      <c r="E51" s="370" t="str">
        <f>E7</f>
        <v>Prosinac 2025.</v>
      </c>
      <c r="F51" s="1251"/>
      <c r="G51" s="1245" t="s">
        <v>804</v>
      </c>
    </row>
    <row r="52" spans="1:7" s="243" customFormat="1">
      <c r="A52" s="1249"/>
      <c r="B52" s="744" t="str">
        <f>B8</f>
        <v>December 2025</v>
      </c>
      <c r="C52" s="1251"/>
      <c r="D52" s="1245"/>
      <c r="E52" s="744" t="str">
        <f>E8</f>
        <v>December 2025</v>
      </c>
      <c r="F52" s="1251"/>
      <c r="G52" s="1245"/>
    </row>
    <row r="53" spans="1:7">
      <c r="A53" s="83" t="s">
        <v>450</v>
      </c>
      <c r="B53" s="232">
        <v>32143.680812580002</v>
      </c>
      <c r="C53" s="173"/>
      <c r="D53" s="235">
        <v>7.8332569420156428E-3</v>
      </c>
      <c r="E53" s="232">
        <v>109.7136</v>
      </c>
      <c r="F53" s="173"/>
      <c r="G53" s="235">
        <v>3.6880783886771962E-2</v>
      </c>
    </row>
    <row r="54" spans="1:7">
      <c r="A54" s="83" t="s">
        <v>449</v>
      </c>
      <c r="B54" s="232">
        <v>19459.0552537</v>
      </c>
      <c r="C54" s="173"/>
      <c r="D54" s="235">
        <v>-5.5489347038076842E-3</v>
      </c>
      <c r="E54" s="232">
        <v>1.32722808</v>
      </c>
      <c r="F54" s="173"/>
      <c r="G54" s="235">
        <v>0</v>
      </c>
    </row>
    <row r="55" spans="1:7">
      <c r="A55" s="83" t="s">
        <v>451</v>
      </c>
      <c r="B55" s="232" t="s">
        <v>138</v>
      </c>
      <c r="C55" s="173"/>
      <c r="D55" s="236" t="s">
        <v>138</v>
      </c>
      <c r="E55" s="232" t="s">
        <v>138</v>
      </c>
      <c r="F55" s="173"/>
      <c r="G55" s="235" t="s">
        <v>138</v>
      </c>
    </row>
    <row r="56" spans="1:7">
      <c r="A56" s="83" t="s">
        <v>1404</v>
      </c>
      <c r="B56" s="232">
        <v>3639.1981077399996</v>
      </c>
      <c r="C56" s="173"/>
      <c r="D56" s="236">
        <v>-0.29434319773106665</v>
      </c>
      <c r="E56" s="232" t="s">
        <v>138</v>
      </c>
      <c r="F56" s="173"/>
      <c r="G56" s="235" t="s">
        <v>138</v>
      </c>
    </row>
    <row r="57" spans="1:7" s="243" customFormat="1">
      <c r="A57" s="83" t="s">
        <v>923</v>
      </c>
      <c r="B57" s="232">
        <v>124.26288131</v>
      </c>
      <c r="C57" s="173"/>
      <c r="D57" s="235">
        <v>5.6396044390827349E-4</v>
      </c>
      <c r="E57" s="232" t="s">
        <v>138</v>
      </c>
      <c r="F57" s="173"/>
      <c r="G57" s="235" t="s">
        <v>138</v>
      </c>
    </row>
    <row r="58" spans="1:7" ht="18.75" customHeight="1">
      <c r="A58" s="366" t="s">
        <v>459</v>
      </c>
      <c r="B58" s="367">
        <v>55366.197055330005</v>
      </c>
      <c r="C58" s="371"/>
      <c r="D58" s="369">
        <v>-2.4261331538884323E-2</v>
      </c>
      <c r="E58" s="367">
        <v>111.04082808</v>
      </c>
      <c r="F58" s="371"/>
      <c r="G58" s="369">
        <v>3.6423905688499403E-2</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1" t="s">
        <v>81</v>
      </c>
      <c r="B62" s="220"/>
      <c r="C62" s="221"/>
      <c r="D62" s="222"/>
    </row>
    <row r="63" spans="1:7" ht="12.75" customHeight="1">
      <c r="B63" s="35"/>
      <c r="C63" s="35"/>
      <c r="D63" s="35"/>
    </row>
    <row r="64" spans="1:7" ht="12.75" customHeight="1">
      <c r="B64" s="50"/>
      <c r="C64" s="50"/>
      <c r="G64" s="13" t="s">
        <v>1589</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1"/>
    </row>
    <row r="118" spans="1:1">
      <c r="A118" s="602"/>
    </row>
    <row r="120" spans="1:1">
      <c r="A120" s="602"/>
    </row>
    <row r="122" spans="1:1">
      <c r="A122" s="602"/>
    </row>
    <row r="124" spans="1:1">
      <c r="A124" s="602"/>
    </row>
    <row r="126" spans="1:1">
      <c r="A126" s="602"/>
    </row>
    <row r="128" spans="1:1">
      <c r="A128" s="60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Prosinac 2025.</v>
      </c>
      <c r="G1" s="124" t="s">
        <v>836</v>
      </c>
      <c r="H1" s="243"/>
      <c r="I1" s="243"/>
      <c r="J1" s="243"/>
      <c r="K1" s="122" t="str">
        <f>E1</f>
        <v>Prosinac 2025.</v>
      </c>
    </row>
    <row r="2" spans="1:18" ht="12.75" customHeight="1">
      <c r="A2" s="491" t="s">
        <v>630</v>
      </c>
      <c r="E2" s="501" t="str">
        <f>Naslovnica!A24</f>
        <v>December 2025</v>
      </c>
      <c r="G2" s="491" t="s">
        <v>837</v>
      </c>
      <c r="H2" s="243"/>
      <c r="I2" s="243"/>
      <c r="J2" s="243"/>
      <c r="K2" s="489" t="str">
        <f>E2</f>
        <v>December 2025</v>
      </c>
    </row>
    <row r="3" spans="1:18" ht="12.75" customHeight="1">
      <c r="A3" s="38" t="s">
        <v>1249</v>
      </c>
      <c r="G3" s="38" t="s">
        <v>1249</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1698</v>
      </c>
      <c r="B5" s="87">
        <v>14008848</v>
      </c>
      <c r="C5" s="88">
        <v>0.3506713743768563</v>
      </c>
      <c r="D5" s="89">
        <v>700</v>
      </c>
      <c r="E5" s="228">
        <v>7.03</v>
      </c>
      <c r="F5" s="51"/>
      <c r="G5" s="86" t="s">
        <v>1722</v>
      </c>
      <c r="H5" s="87">
        <v>259210</v>
      </c>
      <c r="I5" s="88">
        <v>0.90461433227938659</v>
      </c>
      <c r="J5" s="89">
        <v>1100</v>
      </c>
      <c r="K5" s="228">
        <v>5.7700000000000005</v>
      </c>
      <c r="P5" s="75"/>
      <c r="R5" s="743"/>
    </row>
    <row r="6" spans="1:18" ht="12.75" customHeight="1">
      <c r="A6" s="86" t="s">
        <v>1699</v>
      </c>
      <c r="B6" s="87">
        <v>5324979.2</v>
      </c>
      <c r="C6" s="88">
        <v>0.13329559822422035</v>
      </c>
      <c r="D6" s="89">
        <v>82.2</v>
      </c>
      <c r="E6" s="228">
        <v>14.17</v>
      </c>
      <c r="F6" s="51"/>
      <c r="G6" s="86" t="s">
        <v>1723</v>
      </c>
      <c r="H6" s="87">
        <v>16000</v>
      </c>
      <c r="I6" s="88">
        <v>5.5838236628487276E-2</v>
      </c>
      <c r="J6" s="89">
        <v>3200</v>
      </c>
      <c r="K6" s="228">
        <v>1.91</v>
      </c>
      <c r="P6" s="75"/>
      <c r="R6" s="743"/>
    </row>
    <row r="7" spans="1:18" ht="12.75" customHeight="1">
      <c r="A7" s="86" t="s">
        <v>1700</v>
      </c>
      <c r="B7" s="87">
        <v>2735554</v>
      </c>
      <c r="C7" s="88">
        <v>6.8476757036846053E-2</v>
      </c>
      <c r="D7" s="89">
        <v>314</v>
      </c>
      <c r="E7" s="228">
        <v>-1.8800000000000001</v>
      </c>
      <c r="F7" s="51"/>
      <c r="G7" s="86" t="s">
        <v>1724</v>
      </c>
      <c r="H7" s="87">
        <v>11332</v>
      </c>
      <c r="I7" s="88">
        <v>3.9547431092126113E-2</v>
      </c>
      <c r="J7" s="89">
        <v>40</v>
      </c>
      <c r="K7" s="228">
        <v>-2.44</v>
      </c>
      <c r="P7" s="75"/>
      <c r="R7" s="743"/>
    </row>
    <row r="8" spans="1:18" ht="12.75" customHeight="1">
      <c r="A8" s="86" t="s">
        <v>1701</v>
      </c>
      <c r="B8" s="87">
        <v>2688852</v>
      </c>
      <c r="C8" s="88">
        <v>6.7307706267921444E-2</v>
      </c>
      <c r="D8" s="89">
        <v>6.5</v>
      </c>
      <c r="E8" s="228">
        <v>-1.52</v>
      </c>
      <c r="G8" s="86" t="s">
        <v>1725</v>
      </c>
      <c r="H8" s="87">
        <v>0</v>
      </c>
      <c r="I8" s="88">
        <v>0</v>
      </c>
      <c r="J8" s="89">
        <v>0</v>
      </c>
      <c r="K8" s="228">
        <v>0</v>
      </c>
      <c r="P8" s="75"/>
      <c r="R8" s="743"/>
    </row>
    <row r="9" spans="1:18" ht="12.75" customHeight="1">
      <c r="A9" s="86" t="s">
        <v>1702</v>
      </c>
      <c r="B9" s="87">
        <v>1466639.1</v>
      </c>
      <c r="C9" s="88">
        <v>3.6713107952333811E-2</v>
      </c>
      <c r="D9" s="89">
        <v>41.5</v>
      </c>
      <c r="E9" s="228">
        <v>-0.95</v>
      </c>
      <c r="G9" s="86"/>
      <c r="H9" s="87"/>
      <c r="I9" s="88"/>
      <c r="J9" s="89"/>
      <c r="K9" s="228"/>
      <c r="P9" s="75"/>
      <c r="R9" s="743"/>
    </row>
    <row r="10" spans="1:18" ht="12.75" customHeight="1">
      <c r="A10" s="86" t="s">
        <v>1703</v>
      </c>
      <c r="B10" s="87">
        <v>1448960</v>
      </c>
      <c r="C10" s="88">
        <v>3.627056233439678E-2</v>
      </c>
      <c r="D10" s="89">
        <v>3560</v>
      </c>
      <c r="E10" s="229">
        <v>3.49</v>
      </c>
      <c r="G10" s="86"/>
      <c r="H10" s="87"/>
      <c r="I10" s="88"/>
      <c r="J10" s="89"/>
      <c r="K10" s="229"/>
    </row>
    <row r="11" spans="1:18" ht="12.75" customHeight="1">
      <c r="A11" s="86" t="s">
        <v>1704</v>
      </c>
      <c r="B11" s="87">
        <v>1314615.8</v>
      </c>
      <c r="C11" s="88">
        <v>3.2907640183085035E-2</v>
      </c>
      <c r="D11" s="89">
        <v>24</v>
      </c>
      <c r="E11" s="228">
        <v>0</v>
      </c>
      <c r="G11" s="86"/>
      <c r="H11" s="87"/>
      <c r="I11" s="88"/>
      <c r="J11" s="89"/>
      <c r="K11" s="228"/>
    </row>
    <row r="12" spans="1:18" ht="12.75" customHeight="1">
      <c r="A12" s="86" t="s">
        <v>1705</v>
      </c>
      <c r="B12" s="87">
        <v>1285226</v>
      </c>
      <c r="C12" s="88">
        <v>3.2171950741764738E-2</v>
      </c>
      <c r="D12" s="89">
        <v>150</v>
      </c>
      <c r="E12" s="228">
        <v>-5.36</v>
      </c>
      <c r="G12" s="86"/>
      <c r="H12" s="87"/>
      <c r="I12" s="88"/>
      <c r="J12" s="89"/>
      <c r="K12" s="228"/>
    </row>
    <row r="13" spans="1:18" ht="12.75" customHeight="1">
      <c r="A13" s="86" t="s">
        <v>1706</v>
      </c>
      <c r="B13" s="87">
        <v>1265430.8</v>
      </c>
      <c r="C13" s="88">
        <v>3.1676434622947211E-2</v>
      </c>
      <c r="D13" s="89">
        <v>55</v>
      </c>
      <c r="E13" s="228">
        <v>-2.1399999999999997</v>
      </c>
      <c r="G13" s="86"/>
      <c r="H13" s="87"/>
      <c r="I13" s="88"/>
      <c r="J13" s="89"/>
      <c r="K13" s="228"/>
    </row>
    <row r="14" spans="1:18" ht="12.75" customHeight="1">
      <c r="A14" s="86" t="s">
        <v>1707</v>
      </c>
      <c r="B14" s="87">
        <v>1185540</v>
      </c>
      <c r="C14" s="88">
        <v>2.967659733182473E-2</v>
      </c>
      <c r="D14" s="89">
        <v>3760</v>
      </c>
      <c r="E14" s="228">
        <v>5.62</v>
      </c>
      <c r="G14" s="86"/>
      <c r="H14" s="87"/>
      <c r="I14" s="88"/>
      <c r="J14" s="89"/>
      <c r="K14" s="228"/>
    </row>
    <row r="15" spans="1:18" ht="12.75" customHeight="1">
      <c r="A15" s="86" t="s">
        <v>441</v>
      </c>
      <c r="B15" s="87">
        <v>7224005.0999999978</v>
      </c>
      <c r="C15" s="88">
        <v>0.18083227092780352</v>
      </c>
      <c r="D15" s="90"/>
      <c r="E15" s="230"/>
      <c r="G15" s="86" t="s">
        <v>441</v>
      </c>
      <c r="H15" s="87"/>
      <c r="I15" s="88"/>
      <c r="J15" s="90"/>
      <c r="K15" s="230"/>
    </row>
    <row r="16" spans="1:18" ht="15.75" customHeight="1">
      <c r="A16" s="379" t="s">
        <v>438</v>
      </c>
      <c r="B16" s="380">
        <f>SUM(B5:B15)</f>
        <v>39948650</v>
      </c>
      <c r="C16" s="902">
        <f>SUM(C5:C15)</f>
        <v>1</v>
      </c>
      <c r="D16" s="381"/>
      <c r="E16" s="381"/>
      <c r="G16" s="379" t="s">
        <v>438</v>
      </c>
      <c r="H16" s="380">
        <f>SUM(H5:H15)</f>
        <v>286542</v>
      </c>
      <c r="I16" s="902">
        <f>SUM(I5:I15)</f>
        <v>1</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1353</v>
      </c>
    </row>
    <row r="20" spans="1:11" ht="12.75" customHeight="1">
      <c r="A20" s="491" t="s">
        <v>839</v>
      </c>
      <c r="G20" s="491" t="s">
        <v>1354</v>
      </c>
    </row>
    <row r="21" spans="1:11" ht="12.75" customHeight="1">
      <c r="A21" s="38" t="s">
        <v>1250</v>
      </c>
      <c r="G21" s="38" t="s">
        <v>1250</v>
      </c>
    </row>
    <row r="22" spans="1:11" ht="43.5">
      <c r="A22" s="377" t="s">
        <v>442</v>
      </c>
      <c r="B22" s="377" t="s">
        <v>434</v>
      </c>
      <c r="C22" s="377" t="s">
        <v>435</v>
      </c>
      <c r="D22" s="377" t="s">
        <v>443</v>
      </c>
      <c r="G22" s="377" t="s">
        <v>442</v>
      </c>
      <c r="H22" s="377" t="s">
        <v>434</v>
      </c>
      <c r="I22" s="377" t="s">
        <v>435</v>
      </c>
      <c r="J22" s="377" t="s">
        <v>443</v>
      </c>
    </row>
    <row r="23" spans="1:11" ht="15" customHeight="1">
      <c r="A23" s="92" t="s">
        <v>1708</v>
      </c>
      <c r="B23" s="87">
        <v>297173.42</v>
      </c>
      <c r="C23" s="93">
        <v>0.85449068403956752</v>
      </c>
      <c r="D23" s="119">
        <v>100.1</v>
      </c>
      <c r="E23" s="51"/>
      <c r="F23" s="51"/>
      <c r="G23" s="1023" t="s">
        <v>1726</v>
      </c>
      <c r="H23" s="87">
        <v>0</v>
      </c>
      <c r="I23" s="88" t="s">
        <v>138</v>
      </c>
      <c r="J23" s="119">
        <v>0</v>
      </c>
    </row>
    <row r="24" spans="1:11" ht="12.75" customHeight="1">
      <c r="A24" s="92" t="s">
        <v>1709</v>
      </c>
      <c r="B24" s="87">
        <v>50605</v>
      </c>
      <c r="C24" s="93">
        <v>0.14550931596043251</v>
      </c>
      <c r="D24" s="119">
        <v>101.1</v>
      </c>
      <c r="E24" s="51"/>
      <c r="F24" s="51"/>
      <c r="G24" s="92" t="s">
        <v>1727</v>
      </c>
      <c r="H24" s="87">
        <v>0</v>
      </c>
      <c r="I24" s="88" t="s">
        <v>138</v>
      </c>
      <c r="J24" s="119">
        <v>0</v>
      </c>
    </row>
    <row r="25" spans="1:11" ht="12.75" customHeight="1">
      <c r="A25" s="92"/>
      <c r="B25" s="87"/>
      <c r="C25" s="93"/>
      <c r="D25" s="119"/>
      <c r="E25" s="51"/>
      <c r="F25" s="51"/>
      <c r="G25" s="92" t="s">
        <v>1728</v>
      </c>
      <c r="H25" s="87">
        <v>0</v>
      </c>
      <c r="I25" s="93" t="s">
        <v>138</v>
      </c>
      <c r="J25" s="119">
        <v>0</v>
      </c>
    </row>
    <row r="26" spans="1:11" ht="12.75" customHeight="1">
      <c r="A26" s="92"/>
      <c r="B26" s="87"/>
      <c r="C26" s="93"/>
      <c r="D26" s="119"/>
      <c r="E26" s="51"/>
      <c r="G26" s="92" t="s">
        <v>1729</v>
      </c>
      <c r="H26" s="87">
        <v>0</v>
      </c>
      <c r="I26" s="93" t="s">
        <v>138</v>
      </c>
      <c r="J26" s="119">
        <v>0</v>
      </c>
    </row>
    <row r="27" spans="1:11" ht="12.75" customHeight="1">
      <c r="A27" s="92"/>
      <c r="B27" s="87"/>
      <c r="C27" s="93"/>
      <c r="D27" s="119"/>
      <c r="G27" s="92" t="s">
        <v>1730</v>
      </c>
      <c r="H27" s="87">
        <v>0</v>
      </c>
      <c r="I27" s="93" t="s">
        <v>138</v>
      </c>
      <c r="J27" s="119">
        <v>100</v>
      </c>
    </row>
    <row r="28" spans="1:11" ht="12.75" customHeight="1">
      <c r="A28" s="92"/>
      <c r="B28" s="87"/>
      <c r="C28" s="93"/>
      <c r="D28" s="119"/>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49" t="s">
        <v>1499</v>
      </c>
      <c r="B34" s="385">
        <f>SUM(B23:B33)</f>
        <v>347778.42</v>
      </c>
      <c r="C34" s="1033">
        <f>SUM(C23:C33)</f>
        <v>1</v>
      </c>
      <c r="D34" s="386"/>
      <c r="G34" s="384" t="s">
        <v>438</v>
      </c>
      <c r="H34" s="385">
        <f>SUM(H23:H33)</f>
        <v>0</v>
      </c>
      <c r="I34" s="1033" t="s">
        <v>138</v>
      </c>
      <c r="J34" s="386"/>
    </row>
    <row r="35" spans="1:10" ht="15" customHeight="1">
      <c r="A35" s="91" t="s">
        <v>444</v>
      </c>
      <c r="B35" s="87"/>
      <c r="C35" s="93"/>
      <c r="D35" s="94"/>
    </row>
    <row r="36" spans="1:10" ht="12.75" customHeight="1">
      <c r="A36" s="169" t="s">
        <v>138</v>
      </c>
      <c r="B36" s="245" t="s">
        <v>138</v>
      </c>
      <c r="C36" s="93" t="s">
        <v>138</v>
      </c>
      <c r="D36" s="94" t="s">
        <v>138</v>
      </c>
    </row>
    <row r="37" spans="1:10" ht="12.75" customHeight="1">
      <c r="A37" s="86" t="s">
        <v>441</v>
      </c>
      <c r="B37" s="246"/>
      <c r="C37" s="93"/>
      <c r="D37" s="94"/>
    </row>
    <row r="38" spans="1:10" ht="25.5">
      <c r="A38" s="1050" t="s">
        <v>1500</v>
      </c>
      <c r="B38" s="87">
        <f>SUM(B36:B37)</f>
        <v>0</v>
      </c>
      <c r="C38" s="93"/>
      <c r="D38" s="94"/>
    </row>
    <row r="39" spans="1:10" ht="26.25" customHeight="1">
      <c r="A39" s="384" t="s">
        <v>438</v>
      </c>
      <c r="B39" s="382">
        <f>B34+B38</f>
        <v>347778.42</v>
      </c>
      <c r="C39" s="1051">
        <f>C34+C38</f>
        <v>1</v>
      </c>
      <c r="D39" s="383"/>
    </row>
    <row r="40" spans="1:10" ht="12.75" customHeight="1"/>
    <row r="41" spans="1:10" ht="12.75" customHeight="1">
      <c r="A41" s="124" t="s">
        <v>840</v>
      </c>
      <c r="G41" s="129"/>
      <c r="H41" s="179"/>
      <c r="I41" s="179"/>
      <c r="J41" s="179"/>
    </row>
    <row r="42" spans="1:10" ht="12.75" customHeight="1">
      <c r="A42" s="491" t="s">
        <v>841</v>
      </c>
      <c r="B42" s="44"/>
      <c r="G42" s="147"/>
      <c r="H42" s="179"/>
      <c r="I42" s="179"/>
      <c r="J42" s="179"/>
    </row>
    <row r="43" spans="1:10" ht="12.75" customHeight="1">
      <c r="A43" s="38" t="s">
        <v>1252</v>
      </c>
      <c r="G43" s="192"/>
      <c r="H43" s="179"/>
      <c r="I43" s="179"/>
      <c r="J43" s="179"/>
    </row>
    <row r="44" spans="1:10" ht="43.5">
      <c r="A44" s="377" t="s">
        <v>884</v>
      </c>
      <c r="B44" s="377" t="s">
        <v>434</v>
      </c>
      <c r="C44" s="377" t="s">
        <v>435</v>
      </c>
      <c r="D44" s="182"/>
      <c r="G44" s="182"/>
      <c r="H44" s="193"/>
      <c r="I44" s="182"/>
      <c r="J44" s="182"/>
    </row>
    <row r="45" spans="1:10" ht="12.75" customHeight="1">
      <c r="A45" s="92" t="s">
        <v>1710</v>
      </c>
      <c r="B45" s="87">
        <v>31693384.920000002</v>
      </c>
      <c r="C45" s="93">
        <v>0.52506814120214906</v>
      </c>
      <c r="D45" s="184"/>
      <c r="E45" s="51"/>
      <c r="F45" s="51"/>
      <c r="G45" s="181"/>
      <c r="H45" s="178"/>
      <c r="I45" s="183"/>
      <c r="J45" s="184"/>
    </row>
    <row r="46" spans="1:10" ht="12.75" customHeight="1">
      <c r="A46" s="92" t="s">
        <v>1711</v>
      </c>
      <c r="B46" s="87">
        <v>20453000</v>
      </c>
      <c r="C46" s="93">
        <v>0.33884732473717594</v>
      </c>
      <c r="D46" s="184"/>
      <c r="E46" s="51"/>
      <c r="F46" s="51"/>
      <c r="G46" s="189"/>
      <c r="H46" s="190"/>
      <c r="I46" s="183"/>
      <c r="J46" s="184"/>
    </row>
    <row r="47" spans="1:10" ht="12.75" customHeight="1">
      <c r="A47" s="92" t="s">
        <v>1712</v>
      </c>
      <c r="B47" s="87">
        <v>3066000</v>
      </c>
      <c r="C47" s="93">
        <v>5.0794792824728957E-2</v>
      </c>
      <c r="D47" s="184"/>
      <c r="E47" s="51"/>
      <c r="G47" s="189"/>
      <c r="H47" s="190"/>
      <c r="I47" s="183"/>
      <c r="J47" s="184"/>
    </row>
    <row r="48" spans="1:10" ht="12.75" customHeight="1">
      <c r="A48" s="92" t="s">
        <v>1713</v>
      </c>
      <c r="B48" s="87">
        <v>912012.5</v>
      </c>
      <c r="C48" s="93">
        <v>1.510942139304081E-2</v>
      </c>
      <c r="D48" s="184"/>
      <c r="G48" s="189"/>
      <c r="H48" s="190"/>
      <c r="I48" s="183"/>
      <c r="J48" s="184"/>
    </row>
    <row r="49" spans="1:10" ht="12.75" customHeight="1">
      <c r="A49" s="92" t="s">
        <v>1714</v>
      </c>
      <c r="B49" s="87">
        <v>898740</v>
      </c>
      <c r="C49" s="93">
        <v>1.488953428026644E-2</v>
      </c>
      <c r="D49" s="184"/>
      <c r="G49" s="189"/>
      <c r="H49" s="190"/>
      <c r="I49" s="183"/>
      <c r="J49" s="184"/>
    </row>
    <row r="50" spans="1:10" ht="12.75" customHeight="1">
      <c r="A50" s="92" t="s">
        <v>1715</v>
      </c>
      <c r="B50" s="87">
        <v>848364.19</v>
      </c>
      <c r="C50" s="93">
        <v>1.4054952143173188E-2</v>
      </c>
      <c r="D50" s="185"/>
      <c r="G50" s="189"/>
      <c r="H50" s="190"/>
      <c r="I50" s="183"/>
      <c r="J50" s="185"/>
    </row>
    <row r="51" spans="1:10" ht="12.75" customHeight="1">
      <c r="A51" s="92" t="s">
        <v>1716</v>
      </c>
      <c r="B51" s="87">
        <v>630017.36</v>
      </c>
      <c r="C51" s="93">
        <v>1.0437573802081762E-2</v>
      </c>
      <c r="D51" s="184"/>
      <c r="G51" s="189"/>
      <c r="H51" s="190"/>
      <c r="I51" s="183"/>
      <c r="J51" s="184"/>
    </row>
    <row r="52" spans="1:10" ht="12.75" customHeight="1">
      <c r="A52" s="92" t="s">
        <v>1303</v>
      </c>
      <c r="B52" s="87">
        <v>399564.72</v>
      </c>
      <c r="C52" s="93">
        <v>6.6196370425540881E-3</v>
      </c>
      <c r="D52" s="184"/>
      <c r="G52" s="189"/>
      <c r="H52" s="190"/>
      <c r="I52" s="183"/>
      <c r="J52" s="184"/>
    </row>
    <row r="53" spans="1:10" ht="12.75" customHeight="1">
      <c r="A53" s="92" t="s">
        <v>1717</v>
      </c>
      <c r="B53" s="87">
        <v>395332.66</v>
      </c>
      <c r="C53" s="93">
        <v>6.549523992677434E-3</v>
      </c>
      <c r="D53" s="184"/>
      <c r="G53" s="189"/>
      <c r="H53" s="190"/>
      <c r="I53" s="183"/>
      <c r="J53" s="184"/>
    </row>
    <row r="54" spans="1:10" ht="12.75" customHeight="1">
      <c r="A54" s="95" t="s">
        <v>1699</v>
      </c>
      <c r="B54" s="87">
        <v>384750</v>
      </c>
      <c r="C54" s="93">
        <v>6.3741997845122205E-3</v>
      </c>
      <c r="D54" s="184"/>
      <c r="G54" s="189"/>
      <c r="H54" s="190"/>
      <c r="I54" s="183"/>
      <c r="J54" s="184"/>
    </row>
    <row r="55" spans="1:10">
      <c r="A55" s="86" t="s">
        <v>441</v>
      </c>
      <c r="B55" s="87">
        <v>679351.52000000328</v>
      </c>
      <c r="C55" s="93">
        <v>1.1254898797640208E-2</v>
      </c>
      <c r="D55" s="186"/>
      <c r="G55" s="191"/>
      <c r="H55" s="190"/>
      <c r="I55" s="183"/>
      <c r="J55" s="186"/>
    </row>
    <row r="56" spans="1:10">
      <c r="A56" s="379" t="s">
        <v>438</v>
      </c>
      <c r="B56" s="382">
        <f>SUM(B45:B55)</f>
        <v>60360517.869999997</v>
      </c>
      <c r="C56" s="901">
        <f>SUM(C45:C55)</f>
        <v>1.0000000000000002</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2" t="s">
        <v>843</v>
      </c>
      <c r="G59" s="195"/>
      <c r="H59" s="179"/>
      <c r="I59" s="179"/>
      <c r="J59" s="179"/>
    </row>
    <row r="60" spans="1:10" ht="12.75" customHeight="1">
      <c r="A60" s="38" t="s">
        <v>1249</v>
      </c>
      <c r="G60" s="192"/>
      <c r="H60" s="179"/>
      <c r="I60" s="179"/>
      <c r="J60" s="179"/>
    </row>
    <row r="61" spans="1:10" ht="12.75" customHeight="1">
      <c r="A61" s="378"/>
      <c r="B61" s="810" t="s">
        <v>65</v>
      </c>
      <c r="C61" s="810" t="s">
        <v>66</v>
      </c>
      <c r="D61" s="810" t="s">
        <v>67</v>
      </c>
      <c r="E61" s="810" t="s">
        <v>68</v>
      </c>
      <c r="F61" s="810" t="s">
        <v>69</v>
      </c>
      <c r="G61" s="196"/>
      <c r="H61" s="176"/>
      <c r="I61" s="176"/>
      <c r="J61" s="176"/>
    </row>
    <row r="62" spans="1:10" ht="12.75" customHeight="1">
      <c r="A62" s="378"/>
      <c r="B62" s="811" t="s">
        <v>70</v>
      </c>
      <c r="C62" s="811" t="s">
        <v>71</v>
      </c>
      <c r="D62" s="811" t="s">
        <v>183</v>
      </c>
      <c r="E62" s="811" t="s">
        <v>72</v>
      </c>
      <c r="F62" s="811"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1402</v>
      </c>
    </row>
    <row r="67" spans="1:7" ht="12.75" customHeight="1">
      <c r="A67" s="502" t="s">
        <v>1403</v>
      </c>
    </row>
    <row r="68" spans="1:7" ht="12.75" customHeight="1">
      <c r="A68" s="38" t="s">
        <v>1249</v>
      </c>
    </row>
    <row r="69" spans="1:7" ht="12.75" customHeight="1">
      <c r="A69" s="378"/>
      <c r="B69" s="810" t="s">
        <v>65</v>
      </c>
      <c r="C69" s="810" t="s">
        <v>66</v>
      </c>
      <c r="D69" s="810" t="s">
        <v>67</v>
      </c>
      <c r="E69" s="810" t="s">
        <v>68</v>
      </c>
      <c r="F69" s="810" t="s">
        <v>69</v>
      </c>
    </row>
    <row r="70" spans="1:7" ht="12.75" customHeight="1">
      <c r="A70" s="378"/>
      <c r="B70" s="811" t="s">
        <v>70</v>
      </c>
      <c r="C70" s="811" t="s">
        <v>71</v>
      </c>
      <c r="D70" s="811" t="s">
        <v>183</v>
      </c>
      <c r="E70" s="811" t="s">
        <v>72</v>
      </c>
      <c r="F70" s="811" t="s">
        <v>73</v>
      </c>
    </row>
    <row r="71" spans="1:7" ht="12.75" customHeight="1">
      <c r="A71" s="1116" t="s">
        <v>1718</v>
      </c>
      <c r="B71" s="1117">
        <v>98.9</v>
      </c>
      <c r="C71" s="1117">
        <v>98.7</v>
      </c>
      <c r="D71" s="1117">
        <v>98.9</v>
      </c>
      <c r="E71" s="1118">
        <v>1719000</v>
      </c>
      <c r="F71" s="1118">
        <v>1698035</v>
      </c>
      <c r="G71" s="51"/>
    </row>
    <row r="72" spans="1:7" s="996" customFormat="1" ht="12.75" customHeight="1">
      <c r="A72" s="1116" t="s">
        <v>1719</v>
      </c>
      <c r="B72" s="1117">
        <v>97.9</v>
      </c>
      <c r="C72" s="1117">
        <v>97.7</v>
      </c>
      <c r="D72" s="1117">
        <v>97.9</v>
      </c>
      <c r="E72" s="1118">
        <v>71000</v>
      </c>
      <c r="F72" s="1118">
        <v>69407</v>
      </c>
      <c r="G72" s="51"/>
    </row>
    <row r="73" spans="1:7" s="996" customFormat="1" ht="12.75" customHeight="1">
      <c r="A73" s="1116" t="s">
        <v>1720</v>
      </c>
      <c r="B73" s="1117">
        <v>99.55</v>
      </c>
      <c r="C73" s="1117">
        <v>99.55</v>
      </c>
      <c r="D73" s="1117">
        <v>99.55</v>
      </c>
      <c r="E73" s="1118">
        <v>20000</v>
      </c>
      <c r="F73" s="1118">
        <v>19910</v>
      </c>
      <c r="G73" s="51"/>
    </row>
    <row r="74" spans="1:7" s="996" customFormat="1" ht="12.75" customHeight="1">
      <c r="A74" s="1116" t="s">
        <v>1721</v>
      </c>
      <c r="B74" s="1117">
        <v>99.4</v>
      </c>
      <c r="C74" s="1117">
        <v>99.4</v>
      </c>
      <c r="D74" s="1117">
        <v>99.4</v>
      </c>
      <c r="E74" s="1118">
        <v>3000</v>
      </c>
      <c r="F74" s="1118">
        <v>2982</v>
      </c>
      <c r="G74" s="51"/>
    </row>
    <row r="75" spans="1:7" ht="15" customHeight="1">
      <c r="A75" s="379" t="s">
        <v>438</v>
      </c>
      <c r="B75" s="389"/>
      <c r="C75" s="389"/>
      <c r="D75" s="389"/>
      <c r="E75" s="1119">
        <f>IF(SUM(E71:E74)=0,"",SUM(E71:E74))</f>
        <v>1813000</v>
      </c>
      <c r="F75" s="1119">
        <f>IF(SUM(F71:F74)=0,"",SUM(F71:F74))</f>
        <v>1790334</v>
      </c>
    </row>
    <row r="76" spans="1:7" ht="12.75" customHeight="1">
      <c r="A76" s="16"/>
    </row>
    <row r="77" spans="1:7" s="243" customFormat="1" ht="12.75" customHeight="1">
      <c r="A77" s="125" t="s">
        <v>925</v>
      </c>
    </row>
    <row r="78" spans="1:7" s="243" customFormat="1" ht="12.75" customHeight="1">
      <c r="A78" s="502" t="s">
        <v>926</v>
      </c>
    </row>
    <row r="79" spans="1:7" ht="12.75" customHeight="1">
      <c r="A79" s="38" t="s">
        <v>1249</v>
      </c>
    </row>
    <row r="80" spans="1:7" ht="43.5">
      <c r="A80" s="377" t="s">
        <v>924</v>
      </c>
      <c r="B80" s="377" t="s">
        <v>434</v>
      </c>
      <c r="C80" s="377" t="s">
        <v>435</v>
      </c>
      <c r="D80" s="377" t="s">
        <v>436</v>
      </c>
      <c r="E80" s="377" t="s">
        <v>437</v>
      </c>
    </row>
    <row r="81" spans="1:11" ht="12.75" customHeight="1">
      <c r="A81" s="1124" t="s">
        <v>998</v>
      </c>
      <c r="B81" s="87">
        <v>749985.63</v>
      </c>
      <c r="C81" s="88">
        <v>0.52691903532259599</v>
      </c>
      <c r="D81" s="89">
        <v>51</v>
      </c>
      <c r="E81" s="228">
        <v>4.12</v>
      </c>
    </row>
    <row r="82" spans="1:11" s="996" customFormat="1" ht="12.75" customHeight="1">
      <c r="A82" s="1124" t="s">
        <v>918</v>
      </c>
      <c r="B82" s="87">
        <v>334691.96000000002</v>
      </c>
      <c r="C82" s="88">
        <v>0.23514525830772101</v>
      </c>
      <c r="D82" s="89">
        <v>34.549999999999997</v>
      </c>
      <c r="E82" s="228">
        <v>2.77</v>
      </c>
    </row>
    <row r="83" spans="1:11" s="996" customFormat="1" ht="12.75" customHeight="1">
      <c r="A83" s="86" t="s">
        <v>1303</v>
      </c>
      <c r="B83" s="87">
        <v>271489.52</v>
      </c>
      <c r="C83" s="88">
        <v>0.19074098256868552</v>
      </c>
      <c r="D83" s="89">
        <v>21.2</v>
      </c>
      <c r="E83" s="228">
        <v>5.58</v>
      </c>
    </row>
    <row r="84" spans="1:11" s="996" customFormat="1" ht="12.75" customHeight="1">
      <c r="A84" s="86" t="s">
        <v>1351</v>
      </c>
      <c r="B84" s="87">
        <v>57377.54</v>
      </c>
      <c r="C84" s="88">
        <v>4.0311863076608098E-2</v>
      </c>
      <c r="D84" s="89">
        <v>106.16</v>
      </c>
      <c r="E84" s="228">
        <v>0.16999999999999998</v>
      </c>
    </row>
    <row r="85" spans="1:11" s="996" customFormat="1" ht="12.75" customHeight="1">
      <c r="A85" s="86" t="s">
        <v>1474</v>
      </c>
      <c r="B85" s="87">
        <v>9796.66</v>
      </c>
      <c r="C85" s="88">
        <v>6.8828607243894297E-3</v>
      </c>
      <c r="D85" s="89">
        <v>10.83</v>
      </c>
      <c r="E85" s="228">
        <v>-0.45999999999999996</v>
      </c>
    </row>
    <row r="86" spans="1:11" ht="12.75" customHeight="1">
      <c r="A86" s="379" t="s">
        <v>438</v>
      </c>
      <c r="B86" s="380">
        <f>SUM(B81:B85)</f>
        <v>1423341.31</v>
      </c>
      <c r="C86" s="902">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1"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0" t="s">
        <v>631</v>
      </c>
      <c r="B1" s="669"/>
      <c r="C1" s="669"/>
      <c r="D1" s="669"/>
    </row>
    <row r="2" spans="1:7">
      <c r="A2" s="671" t="s">
        <v>632</v>
      </c>
      <c r="B2" s="669"/>
      <c r="C2" s="669"/>
      <c r="D2" s="669"/>
    </row>
    <row r="3" spans="1:7">
      <c r="A3" s="41" t="s">
        <v>799</v>
      </c>
    </row>
    <row r="4" spans="1:7">
      <c r="A4" s="1252"/>
      <c r="B4" s="1252"/>
      <c r="C4" s="1252"/>
      <c r="D4" s="1252"/>
      <c r="E4" s="1252"/>
      <c r="F4" s="1252"/>
      <c r="G4" s="1252"/>
    </row>
    <row r="5" spans="1:7">
      <c r="A5" s="133" t="s">
        <v>634</v>
      </c>
    </row>
    <row r="6" spans="1:7" s="673" customFormat="1">
      <c r="A6" s="672" t="s">
        <v>635</v>
      </c>
    </row>
    <row r="8" spans="1:7" ht="63.75">
      <c r="A8" s="692" t="s">
        <v>633</v>
      </c>
      <c r="B8" s="676" t="s">
        <v>596</v>
      </c>
      <c r="C8" s="676" t="s">
        <v>597</v>
      </c>
      <c r="D8" s="676" t="s">
        <v>598</v>
      </c>
      <c r="E8" s="668"/>
    </row>
    <row r="9" spans="1:7">
      <c r="A9" s="677" t="s">
        <v>1346</v>
      </c>
      <c r="B9" s="678">
        <v>5</v>
      </c>
      <c r="C9" s="678">
        <v>11</v>
      </c>
      <c r="D9" s="678">
        <v>6</v>
      </c>
    </row>
    <row r="10" spans="1:7">
      <c r="A10" s="677" t="s">
        <v>1399</v>
      </c>
      <c r="B10" s="678">
        <v>5</v>
      </c>
      <c r="C10" s="678">
        <v>11</v>
      </c>
      <c r="D10" s="678">
        <v>6</v>
      </c>
    </row>
    <row r="11" spans="1:7">
      <c r="A11" s="677" t="s">
        <v>1433</v>
      </c>
      <c r="B11" s="678">
        <v>5</v>
      </c>
      <c r="C11" s="678">
        <v>11</v>
      </c>
      <c r="D11" s="678">
        <v>6</v>
      </c>
    </row>
    <row r="12" spans="1:7">
      <c r="A12" s="677" t="s">
        <v>1480</v>
      </c>
      <c r="B12" s="678">
        <v>5</v>
      </c>
      <c r="C12" s="678">
        <v>11</v>
      </c>
      <c r="D12" s="678">
        <v>4</v>
      </c>
    </row>
    <row r="13" spans="1:7">
      <c r="A13" s="677" t="s">
        <v>1501</v>
      </c>
      <c r="B13" s="678">
        <v>6</v>
      </c>
      <c r="C13" s="678">
        <v>11</v>
      </c>
      <c r="D13" s="678">
        <v>4</v>
      </c>
    </row>
    <row r="14" spans="1:7">
      <c r="A14" s="677" t="s">
        <v>1524</v>
      </c>
      <c r="B14" s="678">
        <v>6</v>
      </c>
      <c r="C14" s="678">
        <v>11</v>
      </c>
      <c r="D14" s="678">
        <v>4</v>
      </c>
    </row>
    <row r="15" spans="1:7">
      <c r="A15" s="677" t="s">
        <v>1617</v>
      </c>
      <c r="B15" s="678">
        <v>6</v>
      </c>
      <c r="C15" s="678">
        <v>11</v>
      </c>
      <c r="D15" s="678">
        <v>4</v>
      </c>
    </row>
    <row r="16" spans="1:7">
      <c r="A16" s="292" t="s">
        <v>1626</v>
      </c>
      <c r="B16" s="292">
        <v>7</v>
      </c>
      <c r="C16" s="292">
        <v>11</v>
      </c>
      <c r="D16" s="292">
        <v>4</v>
      </c>
    </row>
    <row r="17" spans="1:9">
      <c r="A17" s="756" t="s">
        <v>1654</v>
      </c>
      <c r="B17" s="292">
        <v>7</v>
      </c>
      <c r="C17" s="292">
        <v>11</v>
      </c>
      <c r="D17" s="292">
        <v>4</v>
      </c>
    </row>
    <row r="18" spans="1:9">
      <c r="A18" s="33" t="s">
        <v>461</v>
      </c>
    </row>
    <row r="19" spans="1:9">
      <c r="A19" s="33"/>
    </row>
    <row r="20" spans="1:9">
      <c r="A20" s="133" t="s">
        <v>636</v>
      </c>
    </row>
    <row r="21" spans="1:9" s="673" customFormat="1">
      <c r="A21" s="672" t="s">
        <v>637</v>
      </c>
    </row>
    <row r="23" spans="1:9" s="674" customFormat="1">
      <c r="D23" s="122" t="s">
        <v>1263</v>
      </c>
    </row>
    <row r="24" spans="1:9" s="674" customFormat="1" ht="63.75">
      <c r="A24" s="692" t="s">
        <v>633</v>
      </c>
      <c r="B24" s="676" t="s">
        <v>596</v>
      </c>
      <c r="C24" s="676" t="s">
        <v>597</v>
      </c>
      <c r="D24" s="676" t="s">
        <v>598</v>
      </c>
      <c r="H24" s="572"/>
    </row>
    <row r="25" spans="1:9">
      <c r="A25" s="677" t="s">
        <v>1346</v>
      </c>
      <c r="B25" s="679">
        <v>5150111.82</v>
      </c>
      <c r="C25" s="679">
        <v>47781620.990000002</v>
      </c>
      <c r="D25" s="679">
        <v>619227317.36000001</v>
      </c>
      <c r="H25" s="573"/>
    </row>
    <row r="26" spans="1:9">
      <c r="A26" s="677" t="s">
        <v>1399</v>
      </c>
      <c r="B26" s="679">
        <v>5530726.3100000005</v>
      </c>
      <c r="C26" s="679">
        <v>50993044.340000004</v>
      </c>
      <c r="D26" s="679">
        <v>648160243.52999997</v>
      </c>
    </row>
    <row r="27" spans="1:9">
      <c r="A27" s="677" t="s">
        <v>1433</v>
      </c>
      <c r="B27" s="679">
        <v>6900843.9000000004</v>
      </c>
      <c r="C27" s="679">
        <v>53636877.539999999</v>
      </c>
      <c r="D27" s="679">
        <v>660889391.06999993</v>
      </c>
      <c r="E27" s="1000"/>
      <c r="F27" s="1000"/>
      <c r="G27" s="1000"/>
      <c r="I27" s="1000"/>
    </row>
    <row r="28" spans="1:9">
      <c r="A28" s="677" t="s">
        <v>1480</v>
      </c>
      <c r="B28" s="679">
        <v>7251772.1699999999</v>
      </c>
      <c r="C28" s="679">
        <v>50674672.359999999</v>
      </c>
      <c r="D28" s="679">
        <v>171802095.93000001</v>
      </c>
    </row>
    <row r="29" spans="1:9">
      <c r="A29" s="677" t="s">
        <v>1501</v>
      </c>
      <c r="B29" s="679">
        <v>7734172.9299999997</v>
      </c>
      <c r="C29" s="679">
        <v>51542386.640000001</v>
      </c>
      <c r="D29" s="679">
        <v>172561738.19999999</v>
      </c>
      <c r="E29" s="863"/>
      <c r="F29" s="863"/>
      <c r="G29" s="863"/>
    </row>
    <row r="30" spans="1:9">
      <c r="A30" s="677" t="s">
        <v>1524</v>
      </c>
      <c r="B30" s="679">
        <v>8457818.6999999993</v>
      </c>
      <c r="C30" s="679">
        <v>55303179.720000006</v>
      </c>
      <c r="D30" s="679">
        <v>197870406.38</v>
      </c>
    </row>
    <row r="31" spans="1:9">
      <c r="A31" s="292" t="s">
        <v>1617</v>
      </c>
      <c r="B31" s="679">
        <v>8976151.379999999</v>
      </c>
      <c r="C31" s="679">
        <v>61247127.789999999</v>
      </c>
      <c r="D31" s="679">
        <v>222692562.91</v>
      </c>
    </row>
    <row r="32" spans="1:9">
      <c r="A32" s="756" t="s">
        <v>1626</v>
      </c>
      <c r="B32" s="679">
        <v>131899293.37</v>
      </c>
      <c r="C32" s="679">
        <v>59624995.090000004</v>
      </c>
      <c r="D32" s="679">
        <v>120957045.89</v>
      </c>
    </row>
    <row r="33" spans="1:11">
      <c r="A33" s="756" t="s">
        <v>1654</v>
      </c>
      <c r="B33" s="679">
        <v>154596020.75</v>
      </c>
      <c r="C33" s="679">
        <v>61469979.140000001</v>
      </c>
      <c r="D33" s="679">
        <v>121227332.38</v>
      </c>
      <c r="E33" s="679"/>
      <c r="F33" s="679"/>
      <c r="G33" s="679"/>
      <c r="I33" s="748"/>
      <c r="J33" s="748"/>
      <c r="K33" s="748"/>
    </row>
    <row r="34" spans="1:11">
      <c r="A34" s="33" t="s">
        <v>461</v>
      </c>
      <c r="E34" s="863"/>
      <c r="F34" s="863"/>
      <c r="G34" s="863"/>
      <c r="I34" s="863"/>
      <c r="J34" s="863"/>
      <c r="K34" s="863"/>
    </row>
    <row r="35" spans="1:11">
      <c r="A35" s="515"/>
    </row>
    <row r="36" spans="1:11" s="673" customFormat="1">
      <c r="A36" s="133" t="s">
        <v>638</v>
      </c>
      <c r="B36" s="292"/>
      <c r="C36" s="292"/>
      <c r="D36" s="292"/>
      <c r="E36" s="292"/>
      <c r="F36" s="292"/>
      <c r="G36" s="292"/>
      <c r="H36" s="292"/>
      <c r="I36" s="292"/>
      <c r="J36" s="292"/>
    </row>
    <row r="37" spans="1:11">
      <c r="A37" s="672" t="s">
        <v>639</v>
      </c>
      <c r="B37" s="673"/>
      <c r="C37" s="673"/>
      <c r="D37" s="673"/>
      <c r="E37" s="673"/>
      <c r="F37" s="673"/>
      <c r="G37" s="673"/>
      <c r="H37" s="673"/>
      <c r="I37" s="673"/>
      <c r="J37" s="673"/>
    </row>
    <row r="38" spans="1:11" s="674" customFormat="1">
      <c r="A38" s="292"/>
      <c r="B38" s="292"/>
      <c r="C38" s="292"/>
      <c r="D38" s="292"/>
      <c r="E38" s="292"/>
      <c r="F38" s="292"/>
      <c r="G38" s="292"/>
      <c r="H38" s="292"/>
      <c r="I38" s="292"/>
      <c r="J38" s="292"/>
    </row>
    <row r="39" spans="1:11" s="674" customFormat="1">
      <c r="C39" s="122" t="s">
        <v>1263</v>
      </c>
    </row>
    <row r="40" spans="1:11" ht="51">
      <c r="A40" s="692" t="s">
        <v>633</v>
      </c>
      <c r="B40" s="676" t="s">
        <v>596</v>
      </c>
      <c r="C40" s="676" t="s">
        <v>597</v>
      </c>
      <c r="D40" s="674"/>
      <c r="E40" s="674"/>
      <c r="F40" s="674"/>
      <c r="G40" s="674"/>
      <c r="H40" s="674"/>
      <c r="I40" s="674"/>
      <c r="J40" s="674"/>
    </row>
    <row r="41" spans="1:11">
      <c r="A41" s="677" t="s">
        <v>1346</v>
      </c>
      <c r="B41" s="679">
        <v>1399133793.3699999</v>
      </c>
      <c r="C41" s="679">
        <v>14837057660.85</v>
      </c>
      <c r="D41" s="1000"/>
      <c r="E41" s="1000"/>
      <c r="F41" s="1000"/>
      <c r="G41" s="1000"/>
      <c r="I41" s="1000"/>
    </row>
    <row r="42" spans="1:11">
      <c r="A42" s="677" t="s">
        <v>1399</v>
      </c>
      <c r="B42" s="679">
        <v>977784997.59000003</v>
      </c>
      <c r="C42" s="679">
        <v>19160539854.84</v>
      </c>
    </row>
    <row r="43" spans="1:11">
      <c r="A43" s="677" t="s">
        <v>1433</v>
      </c>
      <c r="B43" s="679">
        <v>1069299115.05</v>
      </c>
      <c r="C43" s="679">
        <v>19508207662.389999</v>
      </c>
    </row>
    <row r="44" spans="1:11">
      <c r="A44" s="677" t="s">
        <v>1480</v>
      </c>
      <c r="B44" s="679">
        <v>1024787953.86</v>
      </c>
      <c r="C44" s="679">
        <v>19634183961.16</v>
      </c>
      <c r="D44" s="666"/>
      <c r="E44" s="666"/>
      <c r="F44" s="666"/>
      <c r="G44" s="666"/>
      <c r="H44" s="666"/>
      <c r="I44" s="666"/>
      <c r="J44" s="666"/>
    </row>
    <row r="45" spans="1:11">
      <c r="A45" s="677" t="s">
        <v>1501</v>
      </c>
      <c r="B45" s="679">
        <v>1032842945.9699999</v>
      </c>
      <c r="C45" s="679">
        <v>19965335308.479996</v>
      </c>
      <c r="H45" s="573"/>
    </row>
    <row r="46" spans="1:11">
      <c r="A46" s="677" t="s">
        <v>1524</v>
      </c>
      <c r="B46" s="679">
        <v>1090631809.2500002</v>
      </c>
      <c r="C46" s="679">
        <v>22254829384.259998</v>
      </c>
    </row>
    <row r="47" spans="1:11">
      <c r="A47" s="677" t="s">
        <v>1617</v>
      </c>
      <c r="B47" s="679">
        <v>1285674481.74</v>
      </c>
      <c r="C47" s="679">
        <v>24512408090.379997</v>
      </c>
    </row>
    <row r="48" spans="1:11">
      <c r="A48" s="292" t="s">
        <v>1626</v>
      </c>
      <c r="B48" s="679">
        <v>1411809446.96</v>
      </c>
      <c r="C48" s="679">
        <v>28385880452</v>
      </c>
    </row>
    <row r="49" spans="1:10">
      <c r="A49" s="756" t="s">
        <v>1654</v>
      </c>
      <c r="B49" s="679">
        <v>1625934984.1199999</v>
      </c>
      <c r="C49" s="679">
        <v>29316230312.779999</v>
      </c>
    </row>
    <row r="50" spans="1:10">
      <c r="A50" s="257" t="s">
        <v>784</v>
      </c>
    </row>
    <row r="51" spans="1:10">
      <c r="A51" s="720" t="s">
        <v>785</v>
      </c>
    </row>
    <row r="52" spans="1:10">
      <c r="A52" s="33" t="s">
        <v>461</v>
      </c>
    </row>
    <row r="53" spans="1:10">
      <c r="A53" s="33"/>
    </row>
    <row r="54" spans="1:10">
      <c r="A54" s="133" t="s">
        <v>818</v>
      </c>
    </row>
    <row r="55" spans="1:10" ht="15" customHeight="1">
      <c r="A55" s="672" t="s">
        <v>819</v>
      </c>
    </row>
    <row r="56" spans="1:10" ht="15" customHeight="1">
      <c r="J56" s="122" t="s">
        <v>1263</v>
      </c>
    </row>
    <row r="57" spans="1:10" ht="15">
      <c r="A57" s="669"/>
      <c r="B57" s="1253" t="s">
        <v>827</v>
      </c>
      <c r="C57" s="1253"/>
      <c r="D57" s="1253"/>
      <c r="E57" s="1253"/>
      <c r="F57" s="1253"/>
      <c r="G57" s="1253"/>
      <c r="H57" s="1253"/>
      <c r="I57" s="1253"/>
      <c r="J57" s="1253"/>
    </row>
    <row r="58" spans="1:10" ht="84">
      <c r="A58" s="692" t="s">
        <v>633</v>
      </c>
      <c r="B58" s="749" t="s">
        <v>828</v>
      </c>
      <c r="C58" s="749" t="s">
        <v>829</v>
      </c>
      <c r="D58" s="749" t="s">
        <v>830</v>
      </c>
      <c r="E58" s="749" t="s">
        <v>831</v>
      </c>
      <c r="F58" s="749" t="s">
        <v>832</v>
      </c>
      <c r="G58" s="749" t="s">
        <v>833</v>
      </c>
      <c r="H58" s="755" t="s">
        <v>834</v>
      </c>
      <c r="I58" s="755" t="s">
        <v>835</v>
      </c>
      <c r="J58" s="749" t="s">
        <v>820</v>
      </c>
    </row>
    <row r="59" spans="1:10">
      <c r="A59" s="756" t="s">
        <v>1346</v>
      </c>
      <c r="B59" s="999">
        <v>155571450.64124143</v>
      </c>
      <c r="C59" s="999">
        <v>17924453.780000001</v>
      </c>
      <c r="D59" s="999">
        <v>0</v>
      </c>
      <c r="E59" s="999">
        <v>0</v>
      </c>
      <c r="F59" s="999">
        <v>0</v>
      </c>
      <c r="G59" s="999">
        <v>2362062.5</v>
      </c>
      <c r="H59" s="999">
        <v>0</v>
      </c>
      <c r="I59" s="999">
        <v>3884281.2800000003</v>
      </c>
      <c r="J59" s="999">
        <v>179742248.20124143</v>
      </c>
    </row>
    <row r="60" spans="1:10">
      <c r="A60" s="756" t="s">
        <v>1399</v>
      </c>
      <c r="B60" s="999">
        <v>227033204.83233634</v>
      </c>
      <c r="C60" s="999">
        <v>38749856.410000004</v>
      </c>
      <c r="D60" s="999">
        <v>0</v>
      </c>
      <c r="E60" s="999">
        <v>0</v>
      </c>
      <c r="F60" s="999">
        <v>0</v>
      </c>
      <c r="G60" s="999">
        <v>23928707.57</v>
      </c>
      <c r="H60" s="999">
        <v>0</v>
      </c>
      <c r="I60" s="999">
        <v>3856463.9834752027</v>
      </c>
      <c r="J60" s="999">
        <v>293568232.79581153</v>
      </c>
    </row>
    <row r="61" spans="1:10">
      <c r="A61" s="756" t="s">
        <v>1433</v>
      </c>
      <c r="B61" s="999">
        <v>375491974.08786798</v>
      </c>
      <c r="C61" s="999">
        <v>45925286.585696653</v>
      </c>
      <c r="D61" s="999">
        <v>0</v>
      </c>
      <c r="E61" s="999">
        <v>0</v>
      </c>
      <c r="F61" s="999">
        <v>0</v>
      </c>
      <c r="G61" s="999">
        <v>10975910.35</v>
      </c>
      <c r="H61" s="999">
        <v>0</v>
      </c>
      <c r="I61" s="999">
        <v>15741386.039999999</v>
      </c>
      <c r="J61" s="999">
        <v>448134557.06356466</v>
      </c>
    </row>
    <row r="62" spans="1:10">
      <c r="A62" s="756" t="s">
        <v>1480</v>
      </c>
      <c r="B62" s="999">
        <v>456606935.1764468</v>
      </c>
      <c r="C62" s="999">
        <v>18428722.329999998</v>
      </c>
      <c r="D62" s="999">
        <v>0</v>
      </c>
      <c r="E62" s="999">
        <v>0</v>
      </c>
      <c r="F62" s="999">
        <v>0</v>
      </c>
      <c r="G62" s="999">
        <v>17784305.09</v>
      </c>
      <c r="H62" s="999">
        <v>8500000</v>
      </c>
      <c r="I62" s="999">
        <v>2974572.0876133051</v>
      </c>
      <c r="J62" s="999">
        <v>504294534.68406004</v>
      </c>
    </row>
    <row r="63" spans="1:10">
      <c r="A63" s="756" t="s">
        <v>1501</v>
      </c>
      <c r="B63" s="999">
        <v>254197461.53150675</v>
      </c>
      <c r="C63" s="999">
        <v>3974778.6999999993</v>
      </c>
      <c r="D63" s="999">
        <v>0</v>
      </c>
      <c r="E63" s="999">
        <v>0</v>
      </c>
      <c r="F63" s="999">
        <v>0</v>
      </c>
      <c r="G63" s="999">
        <v>1084724.97</v>
      </c>
      <c r="H63" s="999">
        <v>0</v>
      </c>
      <c r="I63" s="999">
        <v>2713662.22</v>
      </c>
      <c r="J63" s="999">
        <v>261970627.42150673</v>
      </c>
    </row>
    <row r="64" spans="1:10">
      <c r="A64" s="756" t="s">
        <v>1524</v>
      </c>
      <c r="B64" s="999">
        <v>316799687.21999508</v>
      </c>
      <c r="C64" s="999">
        <v>39985428.539999999</v>
      </c>
      <c r="D64" s="999">
        <v>0</v>
      </c>
      <c r="E64" s="999">
        <v>0</v>
      </c>
      <c r="F64" s="999">
        <v>0</v>
      </c>
      <c r="G64" s="999">
        <v>22303808.495558973</v>
      </c>
      <c r="H64" s="999">
        <v>1100000</v>
      </c>
      <c r="I64" s="999">
        <v>445020</v>
      </c>
      <c r="J64" s="999">
        <v>380633944.25555408</v>
      </c>
    </row>
    <row r="65" spans="1:10">
      <c r="A65" s="756" t="s">
        <v>1617</v>
      </c>
      <c r="B65" s="999">
        <v>512959408.04517245</v>
      </c>
      <c r="C65" s="999">
        <v>33907462.700000003</v>
      </c>
      <c r="D65" s="999">
        <v>0</v>
      </c>
      <c r="E65" s="999">
        <v>0</v>
      </c>
      <c r="F65" s="999">
        <v>0</v>
      </c>
      <c r="G65" s="999">
        <v>15440863.52</v>
      </c>
      <c r="H65" s="999">
        <v>0</v>
      </c>
      <c r="I65" s="999">
        <v>22919067.82</v>
      </c>
      <c r="J65" s="999">
        <v>585226802.08517253</v>
      </c>
    </row>
    <row r="66" spans="1:10">
      <c r="A66" s="756" t="s">
        <v>1626</v>
      </c>
      <c r="B66" s="999">
        <v>509920645.23530358</v>
      </c>
      <c r="C66" s="999">
        <v>21920085.690000005</v>
      </c>
      <c r="D66" s="999">
        <v>0</v>
      </c>
      <c r="E66" s="999">
        <v>0</v>
      </c>
      <c r="F66" s="999">
        <v>0</v>
      </c>
      <c r="G66" s="999">
        <v>30955197.126802221</v>
      </c>
      <c r="H66" s="999">
        <v>0</v>
      </c>
      <c r="I66" s="999">
        <v>2752800</v>
      </c>
      <c r="J66" s="999">
        <v>565548728.05210578</v>
      </c>
    </row>
    <row r="67" spans="1:10">
      <c r="A67" s="756" t="s">
        <v>1654</v>
      </c>
      <c r="B67" s="999">
        <v>431724004.53267771</v>
      </c>
      <c r="C67" s="999">
        <v>17830576.940000001</v>
      </c>
      <c r="D67" s="999">
        <v>0</v>
      </c>
      <c r="E67" s="999">
        <v>0</v>
      </c>
      <c r="F67" s="999">
        <v>0</v>
      </c>
      <c r="G67" s="999">
        <v>16855700.210000001</v>
      </c>
      <c r="H67" s="999">
        <v>0</v>
      </c>
      <c r="I67" s="999">
        <v>5882000</v>
      </c>
      <c r="J67" s="999">
        <v>472292281.68267769</v>
      </c>
    </row>
    <row r="68" spans="1:10">
      <c r="A68" s="33" t="s">
        <v>461</v>
      </c>
    </row>
    <row r="70" spans="1:10">
      <c r="A70" s="571" t="s">
        <v>81</v>
      </c>
    </row>
    <row r="75" spans="1:10">
      <c r="J75" s="34" t="s">
        <v>1590</v>
      </c>
    </row>
    <row r="106" spans="2:2">
      <c r="B106" s="675"/>
    </row>
    <row r="107" spans="2:2">
      <c r="B107" s="68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8" t="s">
        <v>640</v>
      </c>
      <c r="B1" s="497"/>
      <c r="C1" s="497"/>
      <c r="D1" s="497"/>
      <c r="E1" s="498"/>
      <c r="F1" s="498"/>
      <c r="G1" s="498"/>
      <c r="H1" s="498"/>
      <c r="I1" s="498"/>
      <c r="J1" s="498"/>
      <c r="K1" s="498"/>
      <c r="L1" s="498"/>
    </row>
    <row r="2" spans="1:19" ht="15" customHeight="1">
      <c r="A2" s="559" t="s">
        <v>641</v>
      </c>
      <c r="B2" s="500"/>
      <c r="C2" s="500"/>
      <c r="D2" s="500"/>
      <c r="E2" s="500"/>
      <c r="F2" s="500"/>
      <c r="G2" s="500"/>
      <c r="H2" s="500"/>
      <c r="I2" s="500"/>
      <c r="J2" s="498"/>
      <c r="K2" s="498"/>
      <c r="L2" s="498"/>
    </row>
    <row r="3" spans="1:19" s="243" customFormat="1">
      <c r="A3" s="499"/>
      <c r="B3" s="500"/>
      <c r="C3" s="500"/>
      <c r="D3" s="500"/>
      <c r="E3" s="500"/>
      <c r="F3" s="500"/>
      <c r="G3" s="500"/>
      <c r="H3" s="500"/>
      <c r="I3" s="500"/>
      <c r="J3" s="498"/>
      <c r="K3" s="498"/>
      <c r="L3" s="498"/>
    </row>
    <row r="4" spans="1:19" ht="12.75" customHeight="1">
      <c r="A4" s="124" t="s">
        <v>642</v>
      </c>
    </row>
    <row r="5" spans="1:19" ht="12.75" customHeight="1">
      <c r="A5" s="491" t="s">
        <v>643</v>
      </c>
      <c r="H5" s="243"/>
      <c r="I5" s="243"/>
    </row>
    <row r="6" spans="1:19" ht="12.75" customHeight="1">
      <c r="F6" s="122"/>
      <c r="G6" s="122"/>
      <c r="H6" s="1255" t="str">
        <f>Naslovnica!A20</f>
        <v>Prosinac 2025.</v>
      </c>
      <c r="I6" s="1255"/>
    </row>
    <row r="7" spans="1:19" ht="12.75" customHeight="1">
      <c r="F7" s="262"/>
      <c r="G7" s="262"/>
      <c r="H7" s="1256" t="str">
        <f>Naslovnica!A24</f>
        <v>December 2025</v>
      </c>
      <c r="I7" s="1256"/>
    </row>
    <row r="8" spans="1:19" ht="15" customHeight="1">
      <c r="A8" s="519"/>
      <c r="B8" s="520"/>
      <c r="C8" s="520"/>
      <c r="D8" s="520"/>
      <c r="E8" s="520"/>
      <c r="F8" s="520"/>
      <c r="G8" s="520"/>
      <c r="H8" s="696"/>
      <c r="I8" s="696"/>
      <c r="J8" s="521"/>
      <c r="K8" s="1254" t="s">
        <v>997</v>
      </c>
      <c r="L8" s="1254"/>
    </row>
    <row r="9" spans="1:19" ht="33.75">
      <c r="A9" s="522" t="s">
        <v>74</v>
      </c>
      <c r="B9" s="523" t="s">
        <v>154</v>
      </c>
      <c r="C9" s="523" t="s">
        <v>155</v>
      </c>
      <c r="D9" s="524" t="s">
        <v>75</v>
      </c>
      <c r="E9" s="523" t="s">
        <v>103</v>
      </c>
      <c r="F9" s="523" t="s">
        <v>140</v>
      </c>
      <c r="G9" s="523" t="s">
        <v>605</v>
      </c>
      <c r="H9" s="523" t="s">
        <v>1253</v>
      </c>
      <c r="I9" s="523" t="s">
        <v>1255</v>
      </c>
      <c r="J9" s="523" t="s">
        <v>601</v>
      </c>
      <c r="K9" s="523" t="s">
        <v>603</v>
      </c>
      <c r="L9" s="523" t="s">
        <v>59</v>
      </c>
    </row>
    <row r="10" spans="1:19" ht="31.5">
      <c r="A10" s="525" t="s">
        <v>184</v>
      </c>
      <c r="B10" s="526" t="s">
        <v>157</v>
      </c>
      <c r="C10" s="526" t="s">
        <v>156</v>
      </c>
      <c r="D10" s="527" t="s">
        <v>76</v>
      </c>
      <c r="E10" s="526" t="s">
        <v>430</v>
      </c>
      <c r="F10" s="526" t="s">
        <v>141</v>
      </c>
      <c r="G10" s="528" t="s">
        <v>606</v>
      </c>
      <c r="H10" s="528" t="s">
        <v>1254</v>
      </c>
      <c r="I10" s="528" t="s">
        <v>1256</v>
      </c>
      <c r="J10" s="528" t="s">
        <v>731</v>
      </c>
      <c r="K10" s="528" t="s">
        <v>220</v>
      </c>
      <c r="L10" s="528" t="s">
        <v>221</v>
      </c>
    </row>
    <row r="11" spans="1:19" ht="12.75" customHeight="1">
      <c r="A11" s="118" t="s">
        <v>1036</v>
      </c>
      <c r="B11" s="171">
        <v>37695515978</v>
      </c>
      <c r="C11" s="390" t="s">
        <v>1037</v>
      </c>
      <c r="D11" s="390" t="s">
        <v>77</v>
      </c>
      <c r="E11" s="391" t="s">
        <v>1031</v>
      </c>
      <c r="F11" s="391" t="s">
        <v>1030</v>
      </c>
      <c r="G11" s="391" t="s">
        <v>1032</v>
      </c>
      <c r="H11" s="392">
        <v>961381.36</v>
      </c>
      <c r="I11" s="393">
        <v>15.6411</v>
      </c>
      <c r="J11" s="394">
        <v>-6.5340409020366863E-3</v>
      </c>
      <c r="K11" s="394">
        <v>-6.5421332435642299E-3</v>
      </c>
      <c r="L11" s="394">
        <v>0.18661285305698216</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58366892.619999997</v>
      </c>
      <c r="I12" s="393">
        <v>114.71639999999999</v>
      </c>
      <c r="J12" s="394">
        <v>-2.9835256794287113E-2</v>
      </c>
      <c r="K12" s="394">
        <v>-6.3809460291669451E-3</v>
      </c>
      <c r="L12" s="394">
        <v>1.4044318097440334E-2</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43216009.560000002</v>
      </c>
      <c r="I13" s="393">
        <v>162.8321</v>
      </c>
      <c r="J13" s="394">
        <v>6.4668854894414984E-2</v>
      </c>
      <c r="K13" s="394">
        <v>2.4978613769396363E-2</v>
      </c>
      <c r="L13" s="394">
        <v>0.27190220469058168</v>
      </c>
      <c r="M13" s="266"/>
      <c r="N13" s="266"/>
      <c r="O13" s="266"/>
      <c r="P13" s="148"/>
      <c r="Q13" s="175"/>
      <c r="R13" s="75"/>
      <c r="S13" s="75"/>
    </row>
    <row r="14" spans="1:19" s="996" customFormat="1" ht="12.75" customHeight="1">
      <c r="A14" s="118" t="s">
        <v>1042</v>
      </c>
      <c r="B14" s="171" t="s">
        <v>1043</v>
      </c>
      <c r="C14" s="390" t="s">
        <v>1044</v>
      </c>
      <c r="D14" s="390" t="s">
        <v>102</v>
      </c>
      <c r="E14" s="100" t="s">
        <v>1045</v>
      </c>
      <c r="F14" s="100" t="s">
        <v>1030</v>
      </c>
      <c r="G14" s="100" t="s">
        <v>1032</v>
      </c>
      <c r="H14" s="392">
        <v>22018144.140000001</v>
      </c>
      <c r="I14" s="393">
        <v>102.70140000000001</v>
      </c>
      <c r="J14" s="394">
        <v>-7.6193871029605731E-2</v>
      </c>
      <c r="K14" s="394">
        <v>-3.4292434704642494E-3</v>
      </c>
      <c r="L14" s="394">
        <v>3.5186799784297174E-2</v>
      </c>
      <c r="M14" s="266"/>
      <c r="N14" s="266"/>
      <c r="O14" s="266"/>
      <c r="P14" s="148"/>
      <c r="Q14" s="175"/>
      <c r="R14" s="75"/>
      <c r="S14" s="75"/>
    </row>
    <row r="15" spans="1:19" s="996" customFormat="1" ht="12.75" customHeight="1">
      <c r="A15" s="118" t="s">
        <v>1672</v>
      </c>
      <c r="B15" s="171">
        <v>99792542550</v>
      </c>
      <c r="C15" s="390" t="s">
        <v>1067</v>
      </c>
      <c r="D15" s="390" t="s">
        <v>102</v>
      </c>
      <c r="E15" s="100" t="s">
        <v>1033</v>
      </c>
      <c r="F15" s="100" t="s">
        <v>113</v>
      </c>
      <c r="G15" s="100" t="s">
        <v>1032</v>
      </c>
      <c r="H15" s="392">
        <v>12267140.810000001</v>
      </c>
      <c r="I15" s="393">
        <v>19.95</v>
      </c>
      <c r="J15" s="394">
        <v>-7.6677266388051057E-3</v>
      </c>
      <c r="K15" s="394">
        <v>-1.0015022533800266E-3</v>
      </c>
      <c r="L15" s="394">
        <v>0.10745352303447819</v>
      </c>
      <c r="M15" s="266"/>
      <c r="N15" s="266"/>
      <c r="O15" s="266"/>
      <c r="P15" s="148"/>
      <c r="Q15" s="175"/>
      <c r="R15" s="75"/>
      <c r="S15" s="75"/>
    </row>
    <row r="16" spans="1:19" s="996" customFormat="1" ht="12.75" customHeight="1">
      <c r="A16" s="118" t="s">
        <v>1030</v>
      </c>
      <c r="B16" s="171" t="s">
        <v>1030</v>
      </c>
      <c r="C16" s="390" t="s">
        <v>1030</v>
      </c>
      <c r="D16" s="390" t="s">
        <v>1030</v>
      </c>
      <c r="E16" s="100" t="s">
        <v>1030</v>
      </c>
      <c r="F16" s="100" t="s">
        <v>114</v>
      </c>
      <c r="G16" s="100" t="s">
        <v>1032</v>
      </c>
      <c r="H16" s="392">
        <v>4480085.74</v>
      </c>
      <c r="I16" s="393">
        <v>19.04</v>
      </c>
      <c r="J16" s="394">
        <v>3.3631124835353798E-3</v>
      </c>
      <c r="K16" s="394">
        <v>-1.5731515469323831E-3</v>
      </c>
      <c r="L16" s="394">
        <v>0.10173071247953058</v>
      </c>
      <c r="M16" s="266"/>
      <c r="N16" s="266"/>
      <c r="O16" s="266"/>
      <c r="P16" s="148"/>
      <c r="Q16" s="175"/>
      <c r="R16" s="75"/>
      <c r="S16" s="75"/>
    </row>
    <row r="17" spans="1:19" s="996" customFormat="1" ht="12.75" customHeight="1">
      <c r="A17" s="118" t="s">
        <v>1030</v>
      </c>
      <c r="B17" s="171" t="s">
        <v>1030</v>
      </c>
      <c r="C17" s="390" t="s">
        <v>1030</v>
      </c>
      <c r="D17" s="390" t="s">
        <v>1030</v>
      </c>
      <c r="E17" s="100" t="s">
        <v>1030</v>
      </c>
      <c r="F17" s="100" t="s">
        <v>115</v>
      </c>
      <c r="G17" s="100" t="s">
        <v>1032</v>
      </c>
      <c r="H17" s="392">
        <v>0</v>
      </c>
      <c r="I17" s="393">
        <v>0</v>
      </c>
      <c r="J17" s="394" t="s">
        <v>1030</v>
      </c>
      <c r="K17" s="394" t="s">
        <v>1030</v>
      </c>
      <c r="L17" s="394" t="s">
        <v>1030</v>
      </c>
      <c r="M17" s="266"/>
      <c r="N17" s="266"/>
      <c r="O17" s="266"/>
      <c r="P17" s="148"/>
      <c r="Q17" s="175"/>
      <c r="R17" s="75"/>
      <c r="S17" s="75"/>
    </row>
    <row r="18" spans="1:19" s="996" customFormat="1" ht="12.75" customHeight="1">
      <c r="A18" s="1127" t="s">
        <v>1673</v>
      </c>
      <c r="B18" s="171">
        <v>48827873221</v>
      </c>
      <c r="C18" s="390" t="s">
        <v>1068</v>
      </c>
      <c r="D18" s="390" t="s">
        <v>102</v>
      </c>
      <c r="E18" s="100" t="s">
        <v>1035</v>
      </c>
      <c r="F18" s="100" t="s">
        <v>113</v>
      </c>
      <c r="G18" s="100" t="s">
        <v>1032</v>
      </c>
      <c r="H18" s="392">
        <v>4834322.2300000004</v>
      </c>
      <c r="I18" s="393">
        <v>227.65</v>
      </c>
      <c r="J18" s="394">
        <v>-3.5505286646877687E-2</v>
      </c>
      <c r="K18" s="394">
        <v>-5.8951965065502376E-3</v>
      </c>
      <c r="L18" s="394">
        <v>9.4873631161298544E-3</v>
      </c>
      <c r="M18" s="266"/>
      <c r="N18" s="266"/>
      <c r="O18" s="266"/>
      <c r="P18" s="148"/>
      <c r="Q18" s="175"/>
      <c r="R18" s="75"/>
      <c r="S18" s="75"/>
    </row>
    <row r="19" spans="1:19" s="996" customFormat="1" ht="12.75" customHeight="1">
      <c r="A19" s="118" t="s">
        <v>1030</v>
      </c>
      <c r="B19" s="171" t="s">
        <v>1030</v>
      </c>
      <c r="C19" s="390" t="s">
        <v>1030</v>
      </c>
      <c r="D19" s="390" t="s">
        <v>1030</v>
      </c>
      <c r="E19" s="100" t="s">
        <v>1030</v>
      </c>
      <c r="F19" s="100" t="s">
        <v>114</v>
      </c>
      <c r="G19" s="100" t="s">
        <v>1032</v>
      </c>
      <c r="H19" s="392">
        <v>4676927.6100000003</v>
      </c>
      <c r="I19" s="393">
        <v>215.63</v>
      </c>
      <c r="J19" s="394">
        <v>-1.5717368091805684E-2</v>
      </c>
      <c r="K19" s="394">
        <v>-6.3133640552995862E-3</v>
      </c>
      <c r="L19" s="394">
        <v>4.4752556606837413E-3</v>
      </c>
      <c r="M19" s="266"/>
      <c r="N19" s="266"/>
      <c r="O19" s="266"/>
      <c r="P19" s="148"/>
      <c r="Q19" s="175"/>
      <c r="R19" s="75"/>
      <c r="S19" s="75"/>
    </row>
    <row r="20" spans="1:19" s="996" customFormat="1" ht="12.75" customHeight="1">
      <c r="A20" s="118" t="s">
        <v>1030</v>
      </c>
      <c r="B20" s="171" t="s">
        <v>1030</v>
      </c>
      <c r="C20" s="390" t="s">
        <v>1030</v>
      </c>
      <c r="D20" s="390" t="s">
        <v>1030</v>
      </c>
      <c r="E20" s="100" t="s">
        <v>1030</v>
      </c>
      <c r="F20" s="100" t="s">
        <v>115</v>
      </c>
      <c r="G20" s="100" t="s">
        <v>1032</v>
      </c>
      <c r="H20" s="392">
        <v>0</v>
      </c>
      <c r="I20" s="393">
        <v>0</v>
      </c>
      <c r="J20" s="394" t="s">
        <v>1030</v>
      </c>
      <c r="K20" s="394" t="s">
        <v>1030</v>
      </c>
      <c r="L20" s="394" t="s">
        <v>1030</v>
      </c>
      <c r="M20" s="266"/>
      <c r="N20" s="266"/>
      <c r="O20" s="266"/>
      <c r="P20" s="148"/>
      <c r="Q20" s="175"/>
      <c r="R20" s="75"/>
      <c r="S20" s="75"/>
    </row>
    <row r="21" spans="1:19" s="996" customFormat="1" ht="12.75" customHeight="1">
      <c r="A21" s="1127" t="s">
        <v>1674</v>
      </c>
      <c r="B21" s="171" t="s">
        <v>1244</v>
      </c>
      <c r="C21" s="390" t="s">
        <v>1245</v>
      </c>
      <c r="D21" s="390" t="s">
        <v>102</v>
      </c>
      <c r="E21" s="100" t="s">
        <v>1033</v>
      </c>
      <c r="F21" s="100" t="s">
        <v>113</v>
      </c>
      <c r="G21" s="100" t="s">
        <v>1054</v>
      </c>
      <c r="H21" s="392">
        <v>1218389.67</v>
      </c>
      <c r="I21" s="393">
        <v>112.91</v>
      </c>
      <c r="J21" s="394">
        <v>-4.8521258772065701E-2</v>
      </c>
      <c r="K21" s="394">
        <v>1.0606557362821789E-2</v>
      </c>
      <c r="L21" s="394">
        <v>0.14891830823174801</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v>0</v>
      </c>
      <c r="J23" s="394" t="s">
        <v>1030</v>
      </c>
      <c r="K23" s="394" t="s">
        <v>1030</v>
      </c>
      <c r="L23" s="394" t="s">
        <v>1030</v>
      </c>
      <c r="M23" s="266"/>
      <c r="N23" s="266"/>
      <c r="O23" s="266"/>
      <c r="P23" s="148"/>
      <c r="Q23" s="175"/>
      <c r="R23" s="75"/>
      <c r="S23" s="75"/>
    </row>
    <row r="24" spans="1:19" s="243" customFormat="1" ht="12.75" customHeight="1">
      <c r="A24" s="118" t="s">
        <v>1184</v>
      </c>
      <c r="B24" s="171" t="s">
        <v>1185</v>
      </c>
      <c r="C24" s="390" t="s">
        <v>1186</v>
      </c>
      <c r="D24" s="390" t="s">
        <v>102</v>
      </c>
      <c r="E24" s="100" t="s">
        <v>1047</v>
      </c>
      <c r="F24" s="100" t="s">
        <v>1030</v>
      </c>
      <c r="G24" s="100" t="s">
        <v>1032</v>
      </c>
      <c r="H24" s="392">
        <v>3532161.66</v>
      </c>
      <c r="I24" s="393">
        <v>109.1084</v>
      </c>
      <c r="J24" s="394">
        <v>-5.9769713483391218E-2</v>
      </c>
      <c r="K24" s="394">
        <v>-2.0524490363368342E-3</v>
      </c>
      <c r="L24" s="394">
        <v>-1.8031371977259014E-2</v>
      </c>
      <c r="M24" s="266"/>
      <c r="N24" s="266"/>
      <c r="O24" s="266"/>
      <c r="P24" s="148"/>
      <c r="Q24" s="175"/>
      <c r="R24" s="75"/>
      <c r="S24" s="75"/>
    </row>
    <row r="25" spans="1:19" s="243" customFormat="1" ht="12.75" customHeight="1">
      <c r="A25" s="1127" t="s">
        <v>1675</v>
      </c>
      <c r="B25" s="171">
        <v>61691616181</v>
      </c>
      <c r="C25" s="390" t="s">
        <v>1073</v>
      </c>
      <c r="D25" s="390" t="s">
        <v>102</v>
      </c>
      <c r="E25" s="100" t="s">
        <v>1031</v>
      </c>
      <c r="F25" s="100" t="s">
        <v>113</v>
      </c>
      <c r="G25" s="100" t="s">
        <v>1032</v>
      </c>
      <c r="H25" s="392">
        <v>21370449.579999998</v>
      </c>
      <c r="I25" s="393">
        <v>24.02</v>
      </c>
      <c r="J25" s="394">
        <v>-3.4360554774049978E-3</v>
      </c>
      <c r="K25" s="394">
        <v>-4.1614648356225192E-4</v>
      </c>
      <c r="L25" s="394">
        <v>0.17557812308821719</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10103835.140000001</v>
      </c>
      <c r="I26" s="393">
        <v>22.4</v>
      </c>
      <c r="J26" s="394">
        <v>-1.3622850457782887E-3</v>
      </c>
      <c r="K26" s="394">
        <v>-8.9206066012503804E-4</v>
      </c>
      <c r="L26" s="394">
        <v>0.16393263739861053</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v>0</v>
      </c>
      <c r="J27" s="394" t="s">
        <v>1030</v>
      </c>
      <c r="K27" s="394" t="s">
        <v>1030</v>
      </c>
      <c r="L27" s="394" t="s">
        <v>1030</v>
      </c>
      <c r="M27" s="266"/>
      <c r="N27" s="266"/>
      <c r="O27" s="266"/>
      <c r="P27" s="148"/>
      <c r="Q27" s="175"/>
      <c r="R27" s="75"/>
      <c r="S27" s="75"/>
    </row>
    <row r="28" spans="1:19" s="996" customFormat="1" ht="12.75" customHeight="1">
      <c r="A28" s="118" t="s">
        <v>1030</v>
      </c>
      <c r="B28" s="171" t="s">
        <v>1030</v>
      </c>
      <c r="C28" s="390" t="s">
        <v>1030</v>
      </c>
      <c r="D28" s="390" t="s">
        <v>1030</v>
      </c>
      <c r="E28" s="100" t="s">
        <v>1030</v>
      </c>
      <c r="F28" s="100" t="s">
        <v>1031</v>
      </c>
      <c r="G28" s="100" t="s">
        <v>1032</v>
      </c>
      <c r="H28" s="392">
        <v>0</v>
      </c>
      <c r="I28" s="393">
        <v>0</v>
      </c>
      <c r="J28" s="394" t="s">
        <v>1030</v>
      </c>
      <c r="K28" s="394" t="s">
        <v>1030</v>
      </c>
      <c r="L28" s="394" t="s">
        <v>1030</v>
      </c>
      <c r="M28" s="266"/>
      <c r="N28" s="266"/>
      <c r="O28" s="266"/>
      <c r="P28" s="148"/>
      <c r="Q28" s="175"/>
      <c r="R28" s="75"/>
      <c r="S28" s="75"/>
    </row>
    <row r="29" spans="1:19" s="996" customFormat="1" ht="12.75" customHeight="1">
      <c r="A29" s="1127" t="s">
        <v>1676</v>
      </c>
      <c r="B29" s="171" t="s">
        <v>1074</v>
      </c>
      <c r="C29" s="390" t="s">
        <v>1075</v>
      </c>
      <c r="D29" s="390" t="s">
        <v>102</v>
      </c>
      <c r="E29" s="100" t="s">
        <v>1031</v>
      </c>
      <c r="F29" s="100" t="s">
        <v>113</v>
      </c>
      <c r="G29" s="100" t="s">
        <v>1054</v>
      </c>
      <c r="H29" s="392">
        <v>9132429.0899999999</v>
      </c>
      <c r="I29" s="393">
        <v>116.41</v>
      </c>
      <c r="J29" s="394">
        <v>-2.2502359849616349E-2</v>
      </c>
      <c r="K29" s="394">
        <v>3.9228424542545604E-3</v>
      </c>
      <c r="L29" s="394">
        <v>0.18937053770651668</v>
      </c>
      <c r="M29" s="266"/>
      <c r="N29" s="266"/>
      <c r="O29" s="266"/>
      <c r="P29" s="148"/>
      <c r="Q29" s="175"/>
      <c r="R29" s="75"/>
      <c r="S29" s="75"/>
    </row>
    <row r="30" spans="1:19" s="996" customFormat="1" ht="12.75" customHeight="1">
      <c r="A30" s="118" t="s">
        <v>1030</v>
      </c>
      <c r="B30" s="171" t="s">
        <v>1030</v>
      </c>
      <c r="C30" s="390" t="s">
        <v>1030</v>
      </c>
      <c r="D30" s="390" t="s">
        <v>1030</v>
      </c>
      <c r="E30" s="100" t="s">
        <v>1030</v>
      </c>
      <c r="F30" s="100" t="s">
        <v>114</v>
      </c>
      <c r="G30" s="100" t="s">
        <v>1054</v>
      </c>
      <c r="H30" s="392">
        <v>6839624.3799999999</v>
      </c>
      <c r="I30" s="393">
        <v>111.1</v>
      </c>
      <c r="J30" s="394">
        <v>-2.5026082590416721E-2</v>
      </c>
      <c r="K30" s="394">
        <v>3.0615198889361039E-3</v>
      </c>
      <c r="L30" s="394">
        <v>0.17732545091147056</v>
      </c>
      <c r="M30" s="266"/>
      <c r="N30" s="266"/>
      <c r="O30" s="266"/>
      <c r="P30" s="148"/>
      <c r="Q30" s="175"/>
      <c r="R30" s="75"/>
      <c r="S30" s="75"/>
    </row>
    <row r="31" spans="1:19" s="996" customFormat="1" ht="12.75" customHeight="1">
      <c r="A31" s="118" t="s">
        <v>1030</v>
      </c>
      <c r="B31" s="171" t="s">
        <v>1030</v>
      </c>
      <c r="C31" s="390" t="s">
        <v>1030</v>
      </c>
      <c r="D31" s="390" t="s">
        <v>1030</v>
      </c>
      <c r="E31" s="100" t="s">
        <v>1030</v>
      </c>
      <c r="F31" s="100" t="s">
        <v>115</v>
      </c>
      <c r="G31" s="100" t="s">
        <v>1054</v>
      </c>
      <c r="H31" s="392">
        <v>0</v>
      </c>
      <c r="I31" s="393">
        <v>0</v>
      </c>
      <c r="J31" s="394" t="s">
        <v>1030</v>
      </c>
      <c r="K31" s="394" t="s">
        <v>1030</v>
      </c>
      <c r="L31" s="394" t="s">
        <v>1030</v>
      </c>
      <c r="M31" s="266"/>
      <c r="N31" s="266"/>
      <c r="O31" s="266"/>
      <c r="P31" s="148"/>
      <c r="Q31" s="175"/>
      <c r="R31" s="75"/>
      <c r="S31" s="75"/>
    </row>
    <row r="32" spans="1:19" s="996" customFormat="1" ht="12.75" customHeight="1">
      <c r="A32" s="118" t="s">
        <v>1030</v>
      </c>
      <c r="B32" s="171" t="s">
        <v>1030</v>
      </c>
      <c r="C32" s="390" t="s">
        <v>1030</v>
      </c>
      <c r="D32" s="390" t="s">
        <v>1030</v>
      </c>
      <c r="E32" s="100" t="s">
        <v>1030</v>
      </c>
      <c r="F32" s="100" t="s">
        <v>1031</v>
      </c>
      <c r="G32" s="100" t="s">
        <v>1054</v>
      </c>
      <c r="H32" s="392">
        <v>0</v>
      </c>
      <c r="I32" s="393">
        <v>0</v>
      </c>
      <c r="J32" s="394" t="s">
        <v>1030</v>
      </c>
      <c r="K32" s="394" t="s">
        <v>1030</v>
      </c>
      <c r="L32" s="394" t="s">
        <v>1030</v>
      </c>
      <c r="M32" s="266"/>
      <c r="N32" s="266"/>
      <c r="O32" s="266"/>
      <c r="P32" s="148"/>
      <c r="Q32" s="175"/>
      <c r="R32" s="75"/>
      <c r="S32" s="75"/>
    </row>
    <row r="33" spans="1:19" s="996" customFormat="1" ht="12.75" customHeight="1">
      <c r="A33" s="118" t="s">
        <v>1046</v>
      </c>
      <c r="B33" s="171" t="s">
        <v>1147</v>
      </c>
      <c r="C33" s="390" t="s">
        <v>1148</v>
      </c>
      <c r="D33" s="390" t="s">
        <v>102</v>
      </c>
      <c r="E33" s="100" t="s">
        <v>1047</v>
      </c>
      <c r="F33" s="100" t="s">
        <v>1030</v>
      </c>
      <c r="G33" s="100" t="s">
        <v>1032</v>
      </c>
      <c r="H33" s="392">
        <v>4509438.34</v>
      </c>
      <c r="I33" s="393">
        <v>99.426199999999994</v>
      </c>
      <c r="J33" s="394">
        <v>1.8278988918213779E-2</v>
      </c>
      <c r="K33" s="394">
        <v>7.9898132668816402E-3</v>
      </c>
      <c r="L33" s="394">
        <v>0.15994372138820578</v>
      </c>
      <c r="M33" s="266"/>
      <c r="N33" s="266"/>
      <c r="O33" s="266"/>
      <c r="P33" s="148"/>
      <c r="Q33" s="175"/>
      <c r="R33" s="75"/>
      <c r="S33" s="75"/>
    </row>
    <row r="34" spans="1:19" s="996" customFormat="1" ht="12.75" customHeight="1">
      <c r="A34" s="118" t="s">
        <v>1187</v>
      </c>
      <c r="B34" s="171" t="s">
        <v>1188</v>
      </c>
      <c r="C34" s="390" t="s">
        <v>1189</v>
      </c>
      <c r="D34" s="390" t="s">
        <v>102</v>
      </c>
      <c r="E34" s="100" t="s">
        <v>1047</v>
      </c>
      <c r="F34" s="100" t="s">
        <v>1030</v>
      </c>
      <c r="G34" s="100" t="s">
        <v>1032</v>
      </c>
      <c r="H34" s="392">
        <v>2234281.77</v>
      </c>
      <c r="I34" s="393">
        <v>105.0736</v>
      </c>
      <c r="J34" s="394">
        <v>-0.25806634539567086</v>
      </c>
      <c r="K34" s="394">
        <v>5.5650140058436381E-3</v>
      </c>
      <c r="L34" s="394">
        <v>0.10211205558305991</v>
      </c>
      <c r="M34" s="266"/>
      <c r="N34" s="266"/>
      <c r="O34" s="266"/>
      <c r="P34" s="148"/>
      <c r="Q34" s="175"/>
      <c r="R34" s="75"/>
      <c r="S34" s="75"/>
    </row>
    <row r="35" spans="1:19" s="996" customFormat="1" ht="12.75" customHeight="1">
      <c r="A35" s="118" t="s">
        <v>1288</v>
      </c>
      <c r="B35" s="171" t="s">
        <v>1289</v>
      </c>
      <c r="C35" s="390" t="s">
        <v>1290</v>
      </c>
      <c r="D35" s="390" t="s">
        <v>102</v>
      </c>
      <c r="E35" s="100" t="s">
        <v>1045</v>
      </c>
      <c r="F35" s="100" t="s">
        <v>1030</v>
      </c>
      <c r="G35" s="100" t="s">
        <v>1032</v>
      </c>
      <c r="H35" s="392">
        <v>15515419.27</v>
      </c>
      <c r="I35" s="393">
        <v>107.3381</v>
      </c>
      <c r="J35" s="394">
        <v>1.1862791465793165E-3</v>
      </c>
      <c r="K35" s="394">
        <v>1.1864465273587754E-3</v>
      </c>
      <c r="L35" s="394">
        <v>1.9639861461794528E-2</v>
      </c>
      <c r="M35" s="266"/>
      <c r="N35" s="266"/>
      <c r="O35" s="266"/>
      <c r="P35" s="148"/>
      <c r="Q35" s="175"/>
      <c r="R35" s="75"/>
      <c r="S35" s="75"/>
    </row>
    <row r="36" spans="1:19" s="996" customFormat="1" ht="12.75" customHeight="1">
      <c r="A36" s="118" t="s">
        <v>1291</v>
      </c>
      <c r="B36" s="171" t="s">
        <v>1292</v>
      </c>
      <c r="C36" s="390" t="s">
        <v>1293</v>
      </c>
      <c r="D36" s="390" t="s">
        <v>102</v>
      </c>
      <c r="E36" s="100" t="s">
        <v>1045</v>
      </c>
      <c r="F36" s="100" t="s">
        <v>1030</v>
      </c>
      <c r="G36" s="100" t="s">
        <v>1032</v>
      </c>
      <c r="H36" s="392">
        <v>2812801.15</v>
      </c>
      <c r="I36" s="393">
        <v>108.04</v>
      </c>
      <c r="J36" s="394">
        <v>-7.2414170156147595E-3</v>
      </c>
      <c r="K36" s="394">
        <v>1.588970284216229E-3</v>
      </c>
      <c r="L36" s="394">
        <v>2.0720513043379629E-2</v>
      </c>
      <c r="M36" s="266"/>
      <c r="N36" s="266"/>
      <c r="O36" s="266"/>
      <c r="P36" s="148"/>
      <c r="Q36" s="175"/>
      <c r="R36" s="75"/>
      <c r="S36" s="75"/>
    </row>
    <row r="37" spans="1:19" s="996" customFormat="1" ht="12.75" customHeight="1">
      <c r="A37" s="118" t="s">
        <v>1347</v>
      </c>
      <c r="B37" s="171" t="s">
        <v>1382</v>
      </c>
      <c r="C37" s="390" t="s">
        <v>1383</v>
      </c>
      <c r="D37" s="390" t="s">
        <v>102</v>
      </c>
      <c r="E37" s="100" t="s">
        <v>1045</v>
      </c>
      <c r="F37" s="100" t="s">
        <v>1030</v>
      </c>
      <c r="G37" s="100" t="s">
        <v>1032</v>
      </c>
      <c r="H37" s="392">
        <v>13997155.75</v>
      </c>
      <c r="I37" s="393">
        <v>108.90600000000001</v>
      </c>
      <c r="J37" s="394">
        <v>1.1153332074318456E-3</v>
      </c>
      <c r="K37" s="394">
        <v>1.2705966287818171E-3</v>
      </c>
      <c r="L37" s="394">
        <v>2.4509739361772143E-2</v>
      </c>
      <c r="M37" s="266"/>
      <c r="N37" s="266"/>
      <c r="O37" s="266"/>
      <c r="P37" s="148"/>
      <c r="Q37" s="175"/>
      <c r="R37" s="75"/>
      <c r="S37" s="75"/>
    </row>
    <row r="38" spans="1:19" s="996" customFormat="1" ht="12.75" customHeight="1">
      <c r="A38" s="118" t="s">
        <v>1352</v>
      </c>
      <c r="B38" s="171" t="s">
        <v>1384</v>
      </c>
      <c r="C38" s="390" t="s">
        <v>1385</v>
      </c>
      <c r="D38" s="390" t="s">
        <v>102</v>
      </c>
      <c r="E38" s="100" t="s">
        <v>1045</v>
      </c>
      <c r="F38" s="100" t="s">
        <v>1030</v>
      </c>
      <c r="G38" s="100" t="s">
        <v>1032</v>
      </c>
      <c r="H38" s="392">
        <v>6326859.29</v>
      </c>
      <c r="I38" s="393">
        <v>107.30249999999999</v>
      </c>
      <c r="J38" s="394">
        <v>1.2377564707295452E-3</v>
      </c>
      <c r="K38" s="394">
        <v>1.2372877085822243E-3</v>
      </c>
      <c r="L38" s="394">
        <v>2.2201158404145938E-2</v>
      </c>
      <c r="M38" s="266"/>
      <c r="N38" s="266"/>
      <c r="O38" s="266"/>
      <c r="P38" s="148"/>
      <c r="Q38" s="175"/>
      <c r="R38" s="75"/>
      <c r="S38" s="75"/>
    </row>
    <row r="39" spans="1:19" s="996" customFormat="1" ht="12.75" customHeight="1">
      <c r="A39" s="118" t="s">
        <v>1405</v>
      </c>
      <c r="B39" s="171" t="s">
        <v>1406</v>
      </c>
      <c r="C39" s="390" t="s">
        <v>1407</v>
      </c>
      <c r="D39" s="390" t="s">
        <v>102</v>
      </c>
      <c r="E39" s="100" t="s">
        <v>1045</v>
      </c>
      <c r="F39" s="100" t="s">
        <v>1030</v>
      </c>
      <c r="G39" s="100" t="s">
        <v>1054</v>
      </c>
      <c r="H39" s="392">
        <v>8663064.3000000007</v>
      </c>
      <c r="I39" s="393">
        <v>91.112899999999996</v>
      </c>
      <c r="J39" s="394">
        <v>-1.3218168588819412E-2</v>
      </c>
      <c r="K39" s="394">
        <v>3.0772304675381612E-3</v>
      </c>
      <c r="L39" s="394">
        <v>3.0067659575365946E-2</v>
      </c>
      <c r="M39" s="266"/>
      <c r="N39" s="266"/>
      <c r="O39" s="266"/>
      <c r="P39" s="148"/>
      <c r="Q39" s="175"/>
      <c r="R39" s="75"/>
      <c r="S39" s="75"/>
    </row>
    <row r="40" spans="1:19" s="996" customFormat="1" ht="12.75" customHeight="1">
      <c r="A40" s="118" t="s">
        <v>1677</v>
      </c>
      <c r="B40" s="171" t="s">
        <v>1030</v>
      </c>
      <c r="C40" s="390" t="s">
        <v>1030</v>
      </c>
      <c r="D40" s="390" t="s">
        <v>1030</v>
      </c>
      <c r="E40" s="100" t="s">
        <v>1045</v>
      </c>
      <c r="F40" s="100" t="s">
        <v>1030</v>
      </c>
      <c r="G40" s="100" t="s">
        <v>1032</v>
      </c>
      <c r="H40" s="392">
        <v>5321464.57</v>
      </c>
      <c r="I40" s="393">
        <v>100.1679</v>
      </c>
      <c r="J40" s="394" t="s">
        <v>1030</v>
      </c>
      <c r="K40" s="394" t="s">
        <v>1030</v>
      </c>
      <c r="L40" s="394" t="s">
        <v>1030</v>
      </c>
      <c r="M40" s="266"/>
      <c r="N40" s="266"/>
      <c r="O40" s="266"/>
      <c r="P40" s="148"/>
      <c r="Q40" s="175"/>
      <c r="R40" s="75"/>
      <c r="S40" s="75"/>
    </row>
    <row r="41" spans="1:19" s="996" customFormat="1" ht="12.75" customHeight="1">
      <c r="A41" s="118" t="s">
        <v>1678</v>
      </c>
      <c r="B41" s="171" t="s">
        <v>1030</v>
      </c>
      <c r="C41" s="390" t="s">
        <v>1030</v>
      </c>
      <c r="D41" s="390" t="s">
        <v>1030</v>
      </c>
      <c r="E41" s="100" t="s">
        <v>1045</v>
      </c>
      <c r="F41" s="100" t="s">
        <v>1030</v>
      </c>
      <c r="G41" s="100" t="s">
        <v>1054</v>
      </c>
      <c r="H41" s="392">
        <v>2721532.22</v>
      </c>
      <c r="I41" s="393">
        <v>85.395099999999999</v>
      </c>
      <c r="J41" s="394" t="s">
        <v>1030</v>
      </c>
      <c r="K41" s="394" t="s">
        <v>1030</v>
      </c>
      <c r="L41" s="394" t="s">
        <v>1030</v>
      </c>
      <c r="M41" s="266"/>
      <c r="N41" s="266"/>
      <c r="O41" s="266"/>
      <c r="P41" s="148"/>
      <c r="Q41" s="175"/>
      <c r="R41" s="75"/>
      <c r="S41" s="75"/>
    </row>
    <row r="42" spans="1:19" s="996" customFormat="1" ht="12.75" customHeight="1">
      <c r="A42" s="118" t="s">
        <v>1679</v>
      </c>
      <c r="B42" s="171" t="s">
        <v>1076</v>
      </c>
      <c r="C42" s="390" t="s">
        <v>1077</v>
      </c>
      <c r="D42" s="390" t="s">
        <v>102</v>
      </c>
      <c r="E42" s="100" t="s">
        <v>1045</v>
      </c>
      <c r="F42" s="100" t="s">
        <v>113</v>
      </c>
      <c r="G42" s="100" t="s">
        <v>1032</v>
      </c>
      <c r="H42" s="392">
        <v>2474790.9700000002</v>
      </c>
      <c r="I42" s="393">
        <v>125.73</v>
      </c>
      <c r="J42" s="394">
        <v>1.4607660879919049E-2</v>
      </c>
      <c r="K42" s="394">
        <v>6.3668921607629159E-4</v>
      </c>
      <c r="L42" s="394">
        <v>6.093118587517754E-2</v>
      </c>
      <c r="M42" s="266"/>
      <c r="N42" s="266"/>
      <c r="O42" s="266"/>
      <c r="P42" s="148"/>
      <c r="Q42" s="175"/>
      <c r="R42" s="75"/>
      <c r="S42" s="75"/>
    </row>
    <row r="43" spans="1:19" s="996" customFormat="1" ht="12.75" customHeight="1">
      <c r="A43" s="118" t="s">
        <v>1030</v>
      </c>
      <c r="B43" s="171" t="s">
        <v>1030</v>
      </c>
      <c r="C43" s="390" t="s">
        <v>1030</v>
      </c>
      <c r="D43" s="390" t="s">
        <v>1030</v>
      </c>
      <c r="E43" s="100" t="s">
        <v>1030</v>
      </c>
      <c r="F43" s="100" t="s">
        <v>114</v>
      </c>
      <c r="G43" s="100" t="s">
        <v>1032</v>
      </c>
      <c r="H43" s="392">
        <v>12563382.439999999</v>
      </c>
      <c r="I43" s="393">
        <v>120.37</v>
      </c>
      <c r="J43" s="394">
        <v>-8.445669771400155E-3</v>
      </c>
      <c r="K43" s="394">
        <v>1.6618196925644035E-4</v>
      </c>
      <c r="L43" s="394">
        <v>5.5970748285593785E-2</v>
      </c>
      <c r="M43" s="266"/>
      <c r="N43" s="266"/>
      <c r="O43" s="266"/>
      <c r="P43" s="148"/>
      <c r="Q43" s="175"/>
      <c r="R43" s="75"/>
      <c r="S43" s="75"/>
    </row>
    <row r="44" spans="1:19" s="996" customFormat="1" ht="12.75" customHeight="1">
      <c r="A44" s="118" t="s">
        <v>1030</v>
      </c>
      <c r="B44" s="171" t="s">
        <v>1030</v>
      </c>
      <c r="C44" s="390" t="s">
        <v>1030</v>
      </c>
      <c r="D44" s="390" t="s">
        <v>1030</v>
      </c>
      <c r="E44" s="100" t="s">
        <v>1030</v>
      </c>
      <c r="F44" s="100" t="s">
        <v>115</v>
      </c>
      <c r="G44" s="100" t="s">
        <v>1032</v>
      </c>
      <c r="H44" s="392">
        <v>0</v>
      </c>
      <c r="I44" s="393">
        <v>0</v>
      </c>
      <c r="J44" s="394" t="s">
        <v>1030</v>
      </c>
      <c r="K44" s="394" t="s">
        <v>1030</v>
      </c>
      <c r="L44" s="394" t="s">
        <v>1030</v>
      </c>
      <c r="M44" s="266"/>
      <c r="N44" s="266"/>
      <c r="O44" s="266"/>
      <c r="P44" s="148"/>
      <c r="Q44" s="175"/>
      <c r="R44" s="75"/>
      <c r="S44" s="75"/>
    </row>
    <row r="45" spans="1:19" s="243" customFormat="1" ht="12.75" customHeight="1">
      <c r="A45" s="118" t="s">
        <v>1408</v>
      </c>
      <c r="B45" s="171" t="s">
        <v>1409</v>
      </c>
      <c r="C45" s="390" t="s">
        <v>1410</v>
      </c>
      <c r="D45" s="390" t="s">
        <v>102</v>
      </c>
      <c r="E45" s="100" t="s">
        <v>1349</v>
      </c>
      <c r="F45" s="100" t="s">
        <v>113</v>
      </c>
      <c r="G45" s="100" t="s">
        <v>1032</v>
      </c>
      <c r="H45" s="392">
        <v>316529260.49000001</v>
      </c>
      <c r="I45" s="393">
        <v>104.03</v>
      </c>
      <c r="J45" s="394">
        <v>1.5984929786792446E-2</v>
      </c>
      <c r="K45" s="394">
        <v>1.1548455394092549E-3</v>
      </c>
      <c r="L45" s="394">
        <v>1.5425130576272927E-2</v>
      </c>
      <c r="M45" s="266"/>
      <c r="N45" s="266"/>
      <c r="O45" s="266"/>
      <c r="P45" s="148"/>
      <c r="Q45" s="175"/>
      <c r="R45" s="75"/>
      <c r="S45" s="75"/>
    </row>
    <row r="46" spans="1:19" s="243" customFormat="1" ht="12.75" customHeight="1">
      <c r="A46" s="118" t="s">
        <v>1030</v>
      </c>
      <c r="B46" s="171" t="s">
        <v>1030</v>
      </c>
      <c r="C46" s="390" t="s">
        <v>1030</v>
      </c>
      <c r="D46" s="390" t="s">
        <v>1030</v>
      </c>
      <c r="E46" s="100" t="s">
        <v>1030</v>
      </c>
      <c r="F46" s="100" t="s">
        <v>114</v>
      </c>
      <c r="G46" s="100" t="s">
        <v>1032</v>
      </c>
      <c r="H46" s="392">
        <v>22393306.260000002</v>
      </c>
      <c r="I46" s="393">
        <v>104.53</v>
      </c>
      <c r="J46" s="394">
        <v>3.8640223191654499E-2</v>
      </c>
      <c r="K46" s="394">
        <v>1.4370569074535489E-3</v>
      </c>
      <c r="L46" s="394">
        <v>1.852600685773087E-2</v>
      </c>
      <c r="M46" s="266"/>
      <c r="N46" s="266"/>
      <c r="O46" s="266"/>
      <c r="P46" s="148"/>
      <c r="Q46" s="175"/>
      <c r="R46" s="75"/>
      <c r="S46" s="75"/>
    </row>
    <row r="47" spans="1:19" s="243" customFormat="1" ht="12.75" customHeight="1">
      <c r="A47" s="118" t="s">
        <v>1030</v>
      </c>
      <c r="B47" s="171" t="s">
        <v>1030</v>
      </c>
      <c r="C47" s="390" t="s">
        <v>1030</v>
      </c>
      <c r="D47" s="390" t="s">
        <v>1030</v>
      </c>
      <c r="E47" s="100" t="s">
        <v>1030</v>
      </c>
      <c r="F47" s="100" t="s">
        <v>115</v>
      </c>
      <c r="G47" s="100" t="s">
        <v>1032</v>
      </c>
      <c r="H47" s="392">
        <v>60555267.960000001</v>
      </c>
      <c r="I47" s="393">
        <v>104.77</v>
      </c>
      <c r="J47" s="394">
        <v>0.14979418917493459</v>
      </c>
      <c r="K47" s="394">
        <v>1.433760275281859E-3</v>
      </c>
      <c r="L47" s="394">
        <v>1.9976031488121215E-2</v>
      </c>
      <c r="M47" s="266"/>
      <c r="N47" s="266"/>
      <c r="O47" s="266"/>
      <c r="P47" s="148"/>
      <c r="Q47" s="175"/>
      <c r="R47" s="75"/>
      <c r="S47" s="75"/>
    </row>
    <row r="48" spans="1:19" s="996" customFormat="1" ht="12.75" customHeight="1">
      <c r="A48" s="118" t="s">
        <v>1030</v>
      </c>
      <c r="B48" s="171" t="s">
        <v>1030</v>
      </c>
      <c r="C48" s="390" t="s">
        <v>1030</v>
      </c>
      <c r="D48" s="390" t="s">
        <v>1030</v>
      </c>
      <c r="E48" s="100" t="s">
        <v>1030</v>
      </c>
      <c r="F48" s="100" t="s">
        <v>1031</v>
      </c>
      <c r="G48" s="100" t="s">
        <v>1032</v>
      </c>
      <c r="H48" s="392">
        <v>58542230.390000001</v>
      </c>
      <c r="I48" s="393">
        <v>104.78</v>
      </c>
      <c r="J48" s="394">
        <v>1.5101718984853463E-3</v>
      </c>
      <c r="K48" s="394">
        <v>1.5293442936341606E-3</v>
      </c>
      <c r="L48" s="394">
        <v>2.0041607728874089E-2</v>
      </c>
      <c r="M48" s="266"/>
      <c r="N48" s="266"/>
      <c r="O48" s="266"/>
      <c r="P48" s="148"/>
      <c r="Q48" s="175"/>
      <c r="R48" s="75"/>
      <c r="S48" s="75"/>
    </row>
    <row r="49" spans="1:19" s="996" customFormat="1" ht="12.75" customHeight="1">
      <c r="A49" s="118" t="s">
        <v>1464</v>
      </c>
      <c r="B49" s="171" t="s">
        <v>1468</v>
      </c>
      <c r="C49" s="390" t="s">
        <v>1469</v>
      </c>
      <c r="D49" s="390" t="s">
        <v>102</v>
      </c>
      <c r="E49" s="100" t="s">
        <v>1349</v>
      </c>
      <c r="F49" s="100" t="s">
        <v>1030</v>
      </c>
      <c r="G49" s="100" t="s">
        <v>1054</v>
      </c>
      <c r="H49" s="392">
        <v>36969848</v>
      </c>
      <c r="I49" s="393">
        <v>90.082800000000006</v>
      </c>
      <c r="J49" s="394">
        <v>-4.3053321700482483E-2</v>
      </c>
      <c r="K49" s="394">
        <v>3.281661104967748E-3</v>
      </c>
      <c r="L49" s="394">
        <v>2.9288190285668314E-2</v>
      </c>
      <c r="M49" s="266"/>
      <c r="N49" s="266"/>
      <c r="O49" s="266"/>
      <c r="P49" s="148"/>
      <c r="Q49" s="175"/>
      <c r="R49" s="75"/>
      <c r="S49" s="75"/>
    </row>
    <row r="50" spans="1:19" s="996" customFormat="1" ht="12.75" customHeight="1">
      <c r="A50" s="118" t="s">
        <v>1680</v>
      </c>
      <c r="B50" s="171">
        <v>30290598804</v>
      </c>
      <c r="C50" s="390" t="s">
        <v>1049</v>
      </c>
      <c r="D50" s="390" t="s">
        <v>102</v>
      </c>
      <c r="E50" s="100" t="s">
        <v>1031</v>
      </c>
      <c r="F50" s="100" t="s">
        <v>1030</v>
      </c>
      <c r="G50" s="100" t="s">
        <v>1032</v>
      </c>
      <c r="H50" s="392">
        <v>5553339.3300000001</v>
      </c>
      <c r="I50" s="393">
        <v>0.67849999999999999</v>
      </c>
      <c r="J50" s="394">
        <v>4.6652201672432669E-2</v>
      </c>
      <c r="K50" s="394">
        <v>3.4929835265405718E-2</v>
      </c>
      <c r="L50" s="394">
        <v>0.31187161639597827</v>
      </c>
      <c r="M50" s="266"/>
      <c r="N50" s="266"/>
      <c r="O50" s="266"/>
      <c r="P50" s="148"/>
      <c r="Q50" s="175"/>
      <c r="R50" s="75"/>
      <c r="S50" s="75"/>
    </row>
    <row r="51" spans="1:19" s="996" customFormat="1" ht="12.75" customHeight="1">
      <c r="A51" s="118" t="s">
        <v>1048</v>
      </c>
      <c r="B51" s="171" t="s">
        <v>1149</v>
      </c>
      <c r="C51" s="390" t="s">
        <v>1150</v>
      </c>
      <c r="D51" s="390" t="s">
        <v>102</v>
      </c>
      <c r="E51" s="100" t="s">
        <v>1047</v>
      </c>
      <c r="F51" s="100" t="s">
        <v>1030</v>
      </c>
      <c r="G51" s="100" t="s">
        <v>1032</v>
      </c>
      <c r="H51" s="392">
        <v>16564326.359999999</v>
      </c>
      <c r="I51" s="393">
        <v>150.55600000000001</v>
      </c>
      <c r="J51" s="394">
        <v>9.5710465594758265E-3</v>
      </c>
      <c r="K51" s="394">
        <v>1.7787416308827186E-2</v>
      </c>
      <c r="L51" s="394">
        <v>1.9747291562951963E-2</v>
      </c>
      <c r="M51" s="266"/>
      <c r="N51" s="266"/>
      <c r="O51" s="266"/>
      <c r="P51" s="148"/>
      <c r="Q51" s="175"/>
      <c r="R51" s="75"/>
      <c r="S51" s="75"/>
    </row>
    <row r="52" spans="1:19" s="243" customFormat="1" ht="12.75" customHeight="1">
      <c r="A52" s="118" t="s">
        <v>1681</v>
      </c>
      <c r="B52" s="171" t="s">
        <v>1080</v>
      </c>
      <c r="C52" s="390" t="s">
        <v>1081</v>
      </c>
      <c r="D52" s="390" t="s">
        <v>102</v>
      </c>
      <c r="E52" s="100" t="s">
        <v>1031</v>
      </c>
      <c r="F52" s="100" t="s">
        <v>113</v>
      </c>
      <c r="G52" s="100" t="s">
        <v>1032</v>
      </c>
      <c r="H52" s="392">
        <v>59432561.810000002</v>
      </c>
      <c r="I52" s="393">
        <v>315.82</v>
      </c>
      <c r="J52" s="394">
        <v>4.3759327148645388E-2</v>
      </c>
      <c r="K52" s="394">
        <v>3.3340967836926971E-2</v>
      </c>
      <c r="L52" s="394">
        <v>0.42755439437873899</v>
      </c>
      <c r="M52" s="266"/>
      <c r="N52" s="266"/>
      <c r="O52" s="266"/>
      <c r="P52" s="148"/>
      <c r="Q52" s="175"/>
      <c r="R52" s="75"/>
      <c r="S52" s="75"/>
    </row>
    <row r="53" spans="1:19" s="243" customFormat="1" ht="12.75" customHeight="1">
      <c r="A53" s="118" t="s">
        <v>1030</v>
      </c>
      <c r="B53" s="171" t="s">
        <v>1030</v>
      </c>
      <c r="C53" s="390" t="s">
        <v>1030</v>
      </c>
      <c r="D53" s="390" t="s">
        <v>1030</v>
      </c>
      <c r="E53" s="100" t="s">
        <v>1030</v>
      </c>
      <c r="F53" s="100" t="s">
        <v>114</v>
      </c>
      <c r="G53" s="100" t="s">
        <v>1032</v>
      </c>
      <c r="H53" s="392">
        <v>22150588.359999999</v>
      </c>
      <c r="I53" s="393">
        <v>282.37</v>
      </c>
      <c r="J53" s="394">
        <v>6.6149229174607083E-2</v>
      </c>
      <c r="K53" s="394">
        <v>3.2469194486087316E-2</v>
      </c>
      <c r="L53" s="394">
        <v>0.41374654098473118</v>
      </c>
      <c r="M53" s="266"/>
      <c r="N53" s="266"/>
      <c r="O53" s="266"/>
      <c r="P53" s="148"/>
      <c r="Q53" s="175"/>
      <c r="R53" s="75"/>
      <c r="S53" s="75"/>
    </row>
    <row r="54" spans="1:19" s="996" customFormat="1" ht="12.75" customHeight="1">
      <c r="A54" s="118" t="s">
        <v>1030</v>
      </c>
      <c r="B54" s="171" t="s">
        <v>1030</v>
      </c>
      <c r="C54" s="390" t="s">
        <v>1030</v>
      </c>
      <c r="D54" s="390" t="s">
        <v>1030</v>
      </c>
      <c r="E54" s="100" t="s">
        <v>1030</v>
      </c>
      <c r="F54" s="100" t="s">
        <v>115</v>
      </c>
      <c r="G54" s="100" t="s">
        <v>1032</v>
      </c>
      <c r="H54" s="392">
        <v>0</v>
      </c>
      <c r="I54" s="393">
        <v>0</v>
      </c>
      <c r="J54" s="394" t="s">
        <v>1030</v>
      </c>
      <c r="K54" s="394" t="s">
        <v>1030</v>
      </c>
      <c r="L54" s="394" t="s">
        <v>1030</v>
      </c>
      <c r="M54" s="266"/>
      <c r="N54" s="266"/>
      <c r="O54" s="266"/>
      <c r="P54" s="148"/>
      <c r="Q54" s="175"/>
      <c r="R54" s="75"/>
      <c r="S54" s="75"/>
    </row>
    <row r="55" spans="1:19" s="996" customFormat="1" ht="12.75" customHeight="1">
      <c r="A55" s="118" t="s">
        <v>1030</v>
      </c>
      <c r="B55" s="171" t="s">
        <v>1030</v>
      </c>
      <c r="C55" s="390" t="s">
        <v>1030</v>
      </c>
      <c r="D55" s="390" t="s">
        <v>1030</v>
      </c>
      <c r="E55" s="100" t="s">
        <v>1030</v>
      </c>
      <c r="F55" s="100" t="s">
        <v>1031</v>
      </c>
      <c r="G55" s="100" t="s">
        <v>1032</v>
      </c>
      <c r="H55" s="392">
        <v>0</v>
      </c>
      <c r="I55" s="393">
        <v>0</v>
      </c>
      <c r="J55" s="394" t="s">
        <v>1030</v>
      </c>
      <c r="K55" s="394" t="s">
        <v>1030</v>
      </c>
      <c r="L55" s="394" t="s">
        <v>1030</v>
      </c>
      <c r="M55" s="266"/>
      <c r="N55" s="266"/>
      <c r="O55" s="266"/>
      <c r="P55" s="148"/>
      <c r="Q55" s="175"/>
      <c r="R55" s="75"/>
      <c r="S55" s="75"/>
    </row>
    <row r="56" spans="1:19" s="243" customFormat="1" ht="12.75" customHeight="1">
      <c r="A56" s="118" t="s">
        <v>1682</v>
      </c>
      <c r="B56" s="171">
        <v>74643964821</v>
      </c>
      <c r="C56" s="390" t="s">
        <v>1082</v>
      </c>
      <c r="D56" s="390" t="s">
        <v>102</v>
      </c>
      <c r="E56" s="100" t="s">
        <v>1035</v>
      </c>
      <c r="F56" s="100" t="s">
        <v>1030</v>
      </c>
      <c r="G56" s="100" t="s">
        <v>1032</v>
      </c>
      <c r="H56" s="392">
        <v>34540455.170000002</v>
      </c>
      <c r="I56" s="393">
        <v>140.52109999999999</v>
      </c>
      <c r="J56" s="394">
        <v>7.9013631234001735E-3</v>
      </c>
      <c r="K56" s="394">
        <v>1.4217340737276984E-3</v>
      </c>
      <c r="L56" s="394">
        <v>1.9282953257117486E-2</v>
      </c>
      <c r="M56" s="266"/>
      <c r="N56" s="266"/>
      <c r="O56" s="266"/>
      <c r="P56" s="148"/>
      <c r="Q56" s="175"/>
      <c r="R56" s="75"/>
      <c r="S56" s="75"/>
    </row>
    <row r="57" spans="1:19" s="243" customFormat="1" ht="12.75" customHeight="1">
      <c r="A57" s="118" t="s">
        <v>1683</v>
      </c>
      <c r="B57" s="171" t="s">
        <v>1071</v>
      </c>
      <c r="C57" s="390" t="s">
        <v>1072</v>
      </c>
      <c r="D57" s="390" t="s">
        <v>102</v>
      </c>
      <c r="E57" s="100" t="s">
        <v>1035</v>
      </c>
      <c r="F57" s="100" t="s">
        <v>113</v>
      </c>
      <c r="G57" s="100" t="s">
        <v>1054</v>
      </c>
      <c r="H57" s="392">
        <v>2996339.58</v>
      </c>
      <c r="I57" s="393">
        <v>95.2</v>
      </c>
      <c r="J57" s="394">
        <v>8.4744051345104765E-3</v>
      </c>
      <c r="K57" s="394">
        <v>3.6519933057010956E-3</v>
      </c>
      <c r="L57" s="394">
        <v>2.9475164373295559E-2</v>
      </c>
      <c r="M57" s="266"/>
      <c r="N57" s="266"/>
      <c r="O57" s="266"/>
      <c r="P57" s="148"/>
      <c r="Q57" s="175"/>
      <c r="R57" s="75"/>
      <c r="S57" s="75"/>
    </row>
    <row r="58" spans="1:19" ht="12.75" customHeight="1">
      <c r="A58" s="118" t="s">
        <v>1030</v>
      </c>
      <c r="B58" s="171" t="s">
        <v>1030</v>
      </c>
      <c r="C58" s="390" t="s">
        <v>1030</v>
      </c>
      <c r="D58" s="390" t="s">
        <v>1030</v>
      </c>
      <c r="E58" s="391" t="s">
        <v>1030</v>
      </c>
      <c r="F58" s="391" t="s">
        <v>114</v>
      </c>
      <c r="G58" s="391" t="s">
        <v>1054</v>
      </c>
      <c r="H58" s="392">
        <v>420266.2</v>
      </c>
      <c r="I58" s="393">
        <v>91.99</v>
      </c>
      <c r="J58" s="394">
        <v>-1.5307794600350588E-2</v>
      </c>
      <c r="K58" s="394">
        <v>3.6397500373559488E-3</v>
      </c>
      <c r="L58" s="394">
        <v>2.9371863419254796E-2</v>
      </c>
      <c r="M58" s="266"/>
      <c r="N58" s="266"/>
      <c r="O58" s="266"/>
      <c r="P58" s="148"/>
      <c r="Q58" s="175"/>
      <c r="R58" s="75"/>
      <c r="S58" s="75"/>
    </row>
    <row r="59" spans="1:19" s="243" customFormat="1" ht="12.75" customHeight="1">
      <c r="A59" s="118" t="s">
        <v>1030</v>
      </c>
      <c r="B59" s="171" t="s">
        <v>1030</v>
      </c>
      <c r="C59" s="390" t="s">
        <v>1030</v>
      </c>
      <c r="D59" s="390" t="s">
        <v>1030</v>
      </c>
      <c r="E59" s="391" t="s">
        <v>1030</v>
      </c>
      <c r="F59" s="391" t="s">
        <v>115</v>
      </c>
      <c r="G59" s="391" t="s">
        <v>1054</v>
      </c>
      <c r="H59" s="392">
        <v>0</v>
      </c>
      <c r="I59" s="393">
        <v>0</v>
      </c>
      <c r="J59" s="394" t="s">
        <v>1030</v>
      </c>
      <c r="K59" s="394" t="s">
        <v>1030</v>
      </c>
      <c r="L59" s="394" t="s">
        <v>1030</v>
      </c>
      <c r="M59" s="266"/>
      <c r="N59" s="266"/>
      <c r="O59" s="266"/>
      <c r="P59" s="148"/>
      <c r="Q59" s="175"/>
      <c r="R59" s="75"/>
      <c r="S59" s="75"/>
    </row>
    <row r="60" spans="1:19" s="243" customFormat="1" ht="12.75" customHeight="1">
      <c r="A60" s="118" t="s">
        <v>1221</v>
      </c>
      <c r="B60" s="171" t="s">
        <v>1242</v>
      </c>
      <c r="C60" s="390" t="s">
        <v>1243</v>
      </c>
      <c r="D60" s="390" t="s">
        <v>1172</v>
      </c>
      <c r="E60" s="391" t="s">
        <v>1045</v>
      </c>
      <c r="F60" s="391" t="s">
        <v>1030</v>
      </c>
      <c r="G60" s="391" t="s">
        <v>1032</v>
      </c>
      <c r="H60" s="392">
        <v>13934052.609999999</v>
      </c>
      <c r="I60" s="393">
        <v>112.6611</v>
      </c>
      <c r="J60" s="394">
        <v>3.9086908333978432E-3</v>
      </c>
      <c r="K60" s="394">
        <v>4.9954906776115138E-3</v>
      </c>
      <c r="L60" s="394">
        <v>9.5104833927894594E-2</v>
      </c>
      <c r="M60" s="266"/>
      <c r="N60" s="266"/>
      <c r="O60" s="266"/>
      <c r="P60" s="148"/>
      <c r="Q60" s="175"/>
      <c r="R60" s="75"/>
      <c r="S60" s="75"/>
    </row>
    <row r="61" spans="1:19" s="243" customFormat="1" ht="12.75" customHeight="1">
      <c r="A61" s="118" t="s">
        <v>1199</v>
      </c>
      <c r="B61" s="171" t="s">
        <v>1200</v>
      </c>
      <c r="C61" s="390" t="s">
        <v>1201</v>
      </c>
      <c r="D61" s="390" t="s">
        <v>1172</v>
      </c>
      <c r="E61" s="391" t="s">
        <v>1045</v>
      </c>
      <c r="F61" s="391" t="s">
        <v>1030</v>
      </c>
      <c r="G61" s="391" t="s">
        <v>1032</v>
      </c>
      <c r="H61" s="392">
        <v>10057652.210000001</v>
      </c>
      <c r="I61" s="393">
        <v>119.3702</v>
      </c>
      <c r="J61" s="394">
        <v>6.001537803240975E-3</v>
      </c>
      <c r="K61" s="394">
        <v>1.180736616905631E-2</v>
      </c>
      <c r="L61" s="394">
        <v>0.12887841478764872</v>
      </c>
      <c r="M61" s="266"/>
      <c r="N61" s="266"/>
      <c r="O61" s="266"/>
      <c r="P61" s="148"/>
      <c r="Q61" s="175"/>
      <c r="R61" s="75"/>
      <c r="S61" s="75"/>
    </row>
    <row r="62" spans="1:19" s="243" customFormat="1" ht="12.75" customHeight="1">
      <c r="A62" s="118" t="s">
        <v>1171</v>
      </c>
      <c r="B62" s="171" t="s">
        <v>1094</v>
      </c>
      <c r="C62" s="390" t="s">
        <v>1095</v>
      </c>
      <c r="D62" s="390" t="s">
        <v>1172</v>
      </c>
      <c r="E62" s="391" t="s">
        <v>1035</v>
      </c>
      <c r="F62" s="391" t="s">
        <v>1030</v>
      </c>
      <c r="G62" s="391" t="s">
        <v>1032</v>
      </c>
      <c r="H62" s="392">
        <v>57608278.310000002</v>
      </c>
      <c r="I62" s="393">
        <v>134.48159999999999</v>
      </c>
      <c r="J62" s="394">
        <v>-8.0130713145845078E-3</v>
      </c>
      <c r="K62" s="394">
        <v>-3.3815555155373156E-3</v>
      </c>
      <c r="L62" s="394">
        <v>2.2469270404474218E-2</v>
      </c>
      <c r="M62" s="266"/>
      <c r="N62" s="266"/>
      <c r="O62" s="266"/>
      <c r="P62" s="148"/>
      <c r="Q62" s="175"/>
      <c r="R62" s="75"/>
      <c r="S62" s="75"/>
    </row>
    <row r="63" spans="1:19" s="243" customFormat="1" ht="12.75" customHeight="1">
      <c r="A63" s="99" t="s">
        <v>1388</v>
      </c>
      <c r="B63" s="395" t="s">
        <v>1470</v>
      </c>
      <c r="C63" s="396" t="s">
        <v>1471</v>
      </c>
      <c r="D63" s="396" t="s">
        <v>1172</v>
      </c>
      <c r="E63" s="100" t="s">
        <v>1349</v>
      </c>
      <c r="F63" s="100" t="s">
        <v>113</v>
      </c>
      <c r="G63" s="100" t="s">
        <v>1032</v>
      </c>
      <c r="H63" s="392">
        <v>450768629.08999997</v>
      </c>
      <c r="I63" s="393">
        <v>105.13</v>
      </c>
      <c r="J63" s="394">
        <v>3.600751398615154E-3</v>
      </c>
      <c r="K63" s="394">
        <v>1.2380952380952603E-3</v>
      </c>
      <c r="L63" s="394">
        <v>1.7772537083398543E-2</v>
      </c>
      <c r="M63" s="266"/>
      <c r="N63" s="266"/>
      <c r="O63" s="266"/>
      <c r="P63" s="148"/>
      <c r="Q63" s="175"/>
      <c r="R63" s="75"/>
      <c r="S63" s="75"/>
    </row>
    <row r="64" spans="1:19" s="243" customFormat="1" ht="12.75" customHeight="1">
      <c r="A64" s="99" t="s">
        <v>1030</v>
      </c>
      <c r="B64" s="395" t="s">
        <v>1030</v>
      </c>
      <c r="C64" s="396" t="s">
        <v>1030</v>
      </c>
      <c r="D64" s="396" t="s">
        <v>1030</v>
      </c>
      <c r="E64" s="100" t="s">
        <v>1030</v>
      </c>
      <c r="F64" s="100" t="s">
        <v>114</v>
      </c>
      <c r="G64" s="100" t="s">
        <v>1032</v>
      </c>
      <c r="H64" s="392">
        <v>60401072.810000002</v>
      </c>
      <c r="I64" s="393">
        <v>105.24</v>
      </c>
      <c r="J64" s="394">
        <v>3.1879479966347546E-2</v>
      </c>
      <c r="K64" s="394">
        <v>1.3320647002854624E-3</v>
      </c>
      <c r="L64" s="394">
        <v>1.8333683292805825E-2</v>
      </c>
      <c r="M64" s="266"/>
      <c r="N64" s="266"/>
      <c r="O64" s="266"/>
      <c r="P64" s="148"/>
      <c r="Q64" s="175"/>
      <c r="R64" s="75"/>
      <c r="S64" s="75"/>
    </row>
    <row r="65" spans="1:19" s="243" customFormat="1" ht="12.75" customHeight="1">
      <c r="A65" s="400" t="s">
        <v>1030</v>
      </c>
      <c r="B65" s="395" t="s">
        <v>1030</v>
      </c>
      <c r="C65" s="396" t="s">
        <v>1030</v>
      </c>
      <c r="D65" s="396" t="s">
        <v>1030</v>
      </c>
      <c r="E65" s="100" t="s">
        <v>1030</v>
      </c>
      <c r="F65" s="100" t="s">
        <v>115</v>
      </c>
      <c r="G65" s="100" t="s">
        <v>1032</v>
      </c>
      <c r="H65" s="392">
        <v>16118046.529999999</v>
      </c>
      <c r="I65" s="393">
        <v>105.34</v>
      </c>
      <c r="J65" s="394">
        <v>-0.14201125711303975</v>
      </c>
      <c r="K65" s="394">
        <v>1.425991063789489E-3</v>
      </c>
      <c r="L65" s="394">
        <v>1.8844857802761572E-2</v>
      </c>
      <c r="M65" s="266"/>
      <c r="N65" s="266"/>
      <c r="O65" s="266"/>
      <c r="P65" s="148"/>
      <c r="Q65" s="175"/>
      <c r="R65" s="75"/>
      <c r="S65" s="75"/>
    </row>
    <row r="66" spans="1:19" s="243" customFormat="1" ht="12.75" customHeight="1">
      <c r="A66" s="400" t="s">
        <v>1173</v>
      </c>
      <c r="B66" s="395">
        <v>97407922886</v>
      </c>
      <c r="C66" s="396" t="s">
        <v>1096</v>
      </c>
      <c r="D66" s="396" t="s">
        <v>1172</v>
      </c>
      <c r="E66" s="100" t="s">
        <v>1035</v>
      </c>
      <c r="F66" s="100" t="s">
        <v>1030</v>
      </c>
      <c r="G66" s="100" t="s">
        <v>1032</v>
      </c>
      <c r="H66" s="392">
        <v>55360830.609999999</v>
      </c>
      <c r="I66" s="393">
        <v>120.654</v>
      </c>
      <c r="J66" s="394">
        <v>-5.157563009459798E-3</v>
      </c>
      <c r="K66" s="394">
        <v>-3.3265403732301024E-3</v>
      </c>
      <c r="L66" s="394">
        <v>1.8337914928347354E-2</v>
      </c>
      <c r="M66" s="266"/>
      <c r="N66" s="266"/>
      <c r="O66" s="266"/>
      <c r="P66" s="148"/>
      <c r="Q66" s="175"/>
      <c r="R66" s="75"/>
      <c r="S66" s="75"/>
    </row>
    <row r="67" spans="1:19" s="243" customFormat="1" ht="12.75" customHeight="1">
      <c r="A67" s="400" t="s">
        <v>1659</v>
      </c>
      <c r="B67" s="395" t="s">
        <v>1660</v>
      </c>
      <c r="C67" s="396" t="s">
        <v>1661</v>
      </c>
      <c r="D67" s="396" t="s">
        <v>1172</v>
      </c>
      <c r="E67" s="100" t="s">
        <v>1045</v>
      </c>
      <c r="F67" s="100" t="s">
        <v>1030</v>
      </c>
      <c r="G67" s="100" t="s">
        <v>1054</v>
      </c>
      <c r="H67" s="392">
        <v>4695701.45</v>
      </c>
      <c r="I67" s="393">
        <v>85.539299999999997</v>
      </c>
      <c r="J67" s="394">
        <v>-1.453682912635279E-2</v>
      </c>
      <c r="K67" s="394">
        <v>1.7371803643335681E-3</v>
      </c>
      <c r="L67" s="394" t="s">
        <v>1030</v>
      </c>
      <c r="M67" s="266"/>
      <c r="N67" s="266"/>
      <c r="O67" s="266"/>
      <c r="P67" s="148"/>
      <c r="Q67" s="175"/>
      <c r="R67" s="75"/>
      <c r="S67" s="75"/>
    </row>
    <row r="68" spans="1:19" s="243" customFormat="1" ht="12.75" customHeight="1">
      <c r="A68" s="400" t="s">
        <v>1174</v>
      </c>
      <c r="B68" s="395" t="s">
        <v>1097</v>
      </c>
      <c r="C68" s="396" t="s">
        <v>1098</v>
      </c>
      <c r="D68" s="396" t="s">
        <v>1172</v>
      </c>
      <c r="E68" s="100" t="s">
        <v>1045</v>
      </c>
      <c r="F68" s="100" t="s">
        <v>1030</v>
      </c>
      <c r="G68" s="100" t="s">
        <v>1054</v>
      </c>
      <c r="H68" s="392">
        <v>11557484.24</v>
      </c>
      <c r="I68" s="393">
        <v>99.022800000000004</v>
      </c>
      <c r="J68" s="394">
        <v>1.0196884883674429E-2</v>
      </c>
      <c r="K68" s="394">
        <v>7.1455547395566921E-3</v>
      </c>
      <c r="L68" s="394">
        <v>9.0076420747231989E-2</v>
      </c>
      <c r="M68" s="266"/>
      <c r="N68" s="266"/>
      <c r="O68" s="266"/>
      <c r="P68" s="148"/>
      <c r="Q68" s="175"/>
      <c r="R68" s="75"/>
      <c r="S68" s="75"/>
    </row>
    <row r="69" spans="1:19" s="243" customFormat="1" ht="12.75" customHeight="1">
      <c r="A69" s="400" t="s">
        <v>1175</v>
      </c>
      <c r="B69" s="395">
        <v>30096106301</v>
      </c>
      <c r="C69" s="396" t="s">
        <v>1099</v>
      </c>
      <c r="D69" s="396" t="s">
        <v>1172</v>
      </c>
      <c r="E69" s="100" t="s">
        <v>1035</v>
      </c>
      <c r="F69" s="100" t="s">
        <v>1030</v>
      </c>
      <c r="G69" s="100" t="s">
        <v>1054</v>
      </c>
      <c r="H69" s="392">
        <v>53275577.409999996</v>
      </c>
      <c r="I69" s="393">
        <v>132.691</v>
      </c>
      <c r="J69" s="394">
        <v>-2.4160132499020381E-3</v>
      </c>
      <c r="K69" s="394">
        <v>3.0597614753895552E-3</v>
      </c>
      <c r="L69" s="394">
        <v>4.1276406908520968E-2</v>
      </c>
      <c r="M69" s="266"/>
      <c r="N69" s="266"/>
      <c r="O69" s="266"/>
      <c r="P69" s="148"/>
      <c r="Q69" s="175"/>
      <c r="R69" s="75"/>
      <c r="S69" s="75"/>
    </row>
    <row r="70" spans="1:19" s="243" customFormat="1" ht="12.75" customHeight="1">
      <c r="A70" s="400" t="s">
        <v>1176</v>
      </c>
      <c r="B70" s="395">
        <v>18911840764</v>
      </c>
      <c r="C70" s="396" t="s">
        <v>1100</v>
      </c>
      <c r="D70" s="396" t="s">
        <v>1172</v>
      </c>
      <c r="E70" s="100" t="s">
        <v>1031</v>
      </c>
      <c r="F70" s="100" t="s">
        <v>1030</v>
      </c>
      <c r="G70" s="100" t="s">
        <v>1032</v>
      </c>
      <c r="H70" s="392">
        <v>197149368.88</v>
      </c>
      <c r="I70" s="393">
        <v>26.833600000000001</v>
      </c>
      <c r="J70" s="394">
        <v>4.0200793667979573E-2</v>
      </c>
      <c r="K70" s="394">
        <v>2.2641437527392005E-2</v>
      </c>
      <c r="L70" s="394">
        <v>0.24169844149113406</v>
      </c>
      <c r="M70" s="266"/>
      <c r="N70" s="266"/>
      <c r="O70" s="266"/>
      <c r="P70" s="148"/>
      <c r="Q70" s="175"/>
      <c r="R70" s="75"/>
      <c r="S70" s="75"/>
    </row>
    <row r="71" spans="1:19" s="243" customFormat="1" ht="12.75" customHeight="1">
      <c r="A71" s="400" t="s">
        <v>1177</v>
      </c>
      <c r="B71" s="395" t="s">
        <v>1157</v>
      </c>
      <c r="C71" s="396" t="s">
        <v>1158</v>
      </c>
      <c r="D71" s="396" t="s">
        <v>1172</v>
      </c>
      <c r="E71" s="100" t="s">
        <v>1045</v>
      </c>
      <c r="F71" s="100" t="s">
        <v>1030</v>
      </c>
      <c r="G71" s="100" t="s">
        <v>1032</v>
      </c>
      <c r="H71" s="392">
        <v>21231960.190000001</v>
      </c>
      <c r="I71" s="393">
        <v>135.9922</v>
      </c>
      <c r="J71" s="394">
        <v>3.7867296592559718E-3</v>
      </c>
      <c r="K71" s="394">
        <v>1.8682968588155102E-3</v>
      </c>
      <c r="L71" s="394">
        <v>7.4486745129767495E-2</v>
      </c>
      <c r="M71" s="266"/>
      <c r="N71" s="266"/>
      <c r="O71" s="266"/>
      <c r="P71" s="148"/>
      <c r="Q71" s="175"/>
      <c r="R71" s="75"/>
      <c r="S71" s="75"/>
    </row>
    <row r="72" spans="1:19" ht="12.75" customHeight="1">
      <c r="A72" s="99" t="s">
        <v>1178</v>
      </c>
      <c r="B72" s="395" t="s">
        <v>1101</v>
      </c>
      <c r="C72" s="396" t="s">
        <v>1102</v>
      </c>
      <c r="D72" s="396" t="s">
        <v>1172</v>
      </c>
      <c r="E72" s="100" t="s">
        <v>1035</v>
      </c>
      <c r="F72" s="100" t="s">
        <v>1030</v>
      </c>
      <c r="G72" s="100" t="s">
        <v>1032</v>
      </c>
      <c r="H72" s="392">
        <v>86962884.959999993</v>
      </c>
      <c r="I72" s="393">
        <v>107.0009</v>
      </c>
      <c r="J72" s="394">
        <v>2.6422497049817473E-2</v>
      </c>
      <c r="K72" s="394">
        <v>7.6132043266197158E-4</v>
      </c>
      <c r="L72" s="394">
        <v>2.7765771269289585E-2</v>
      </c>
      <c r="M72" s="266"/>
      <c r="N72" s="266"/>
      <c r="O72" s="266"/>
      <c r="P72" s="148"/>
      <c r="Q72" s="175"/>
      <c r="R72" s="75"/>
      <c r="S72" s="75"/>
    </row>
    <row r="73" spans="1:19" ht="12.75" customHeight="1">
      <c r="A73" s="400" t="s">
        <v>1179</v>
      </c>
      <c r="B73" s="395">
        <v>62937824927</v>
      </c>
      <c r="C73" s="396" t="s">
        <v>1103</v>
      </c>
      <c r="D73" s="396" t="s">
        <v>1172</v>
      </c>
      <c r="E73" s="100" t="s">
        <v>1045</v>
      </c>
      <c r="F73" s="100" t="s">
        <v>1030</v>
      </c>
      <c r="G73" s="100" t="s">
        <v>1032</v>
      </c>
      <c r="H73" s="392">
        <v>22225692.449999999</v>
      </c>
      <c r="I73" s="393">
        <v>115.00700000000001</v>
      </c>
      <c r="J73" s="394">
        <v>1.3815783252517644E-3</v>
      </c>
      <c r="K73" s="394">
        <v>-1.1733327774983149E-3</v>
      </c>
      <c r="L73" s="394">
        <v>2.9040437932953633E-2</v>
      </c>
      <c r="M73" s="266"/>
      <c r="N73" s="266"/>
      <c r="O73" s="266"/>
      <c r="P73" s="148"/>
      <c r="Q73" s="175"/>
      <c r="R73" s="75"/>
      <c r="S73" s="75"/>
    </row>
    <row r="74" spans="1:19" ht="12.75" customHeight="1">
      <c r="A74" s="99" t="s">
        <v>1180</v>
      </c>
      <c r="B74" s="171">
        <v>52772437018</v>
      </c>
      <c r="C74" s="390" t="s">
        <v>1104</v>
      </c>
      <c r="D74" s="396" t="s">
        <v>1172</v>
      </c>
      <c r="E74" s="100" t="s">
        <v>1033</v>
      </c>
      <c r="F74" s="100" t="s">
        <v>1030</v>
      </c>
      <c r="G74" s="100" t="s">
        <v>1032</v>
      </c>
      <c r="H74" s="397">
        <v>67873412.969999999</v>
      </c>
      <c r="I74" s="398">
        <v>22.3062</v>
      </c>
      <c r="J74" s="394">
        <v>8.6752901928357495E-3</v>
      </c>
      <c r="K74" s="394">
        <v>-5.645464809935774E-4</v>
      </c>
      <c r="L74" s="394">
        <v>5.0291692759710127E-2</v>
      </c>
      <c r="M74" s="266"/>
      <c r="N74" s="266"/>
      <c r="O74" s="266"/>
      <c r="P74" s="148"/>
      <c r="Q74" s="175"/>
      <c r="R74" s="75"/>
      <c r="S74" s="75"/>
    </row>
    <row r="75" spans="1:19" ht="12.75" customHeight="1">
      <c r="A75" s="99" t="s">
        <v>1181</v>
      </c>
      <c r="B75" s="171" t="s">
        <v>1105</v>
      </c>
      <c r="C75" s="390" t="s">
        <v>1106</v>
      </c>
      <c r="D75" s="396" t="s">
        <v>1172</v>
      </c>
      <c r="E75" s="100" t="s">
        <v>1045</v>
      </c>
      <c r="F75" s="100" t="s">
        <v>1030</v>
      </c>
      <c r="G75" s="100" t="s">
        <v>1032</v>
      </c>
      <c r="H75" s="392">
        <v>3672430.77</v>
      </c>
      <c r="I75" s="393">
        <v>107.0989</v>
      </c>
      <c r="J75" s="394">
        <v>1.2662554740751064E-2</v>
      </c>
      <c r="K75" s="394">
        <v>1.795018099843837E-3</v>
      </c>
      <c r="L75" s="394">
        <v>4.3463476941753454E-2</v>
      </c>
      <c r="M75" s="266"/>
      <c r="N75" s="266"/>
      <c r="O75" s="266"/>
      <c r="P75" s="148"/>
      <c r="Q75" s="175"/>
      <c r="R75" s="75"/>
      <c r="S75" s="75"/>
    </row>
    <row r="76" spans="1:19" ht="12.75" customHeight="1">
      <c r="A76" s="400" t="s">
        <v>1182</v>
      </c>
      <c r="B76" s="171" t="s">
        <v>1107</v>
      </c>
      <c r="C76" s="390" t="s">
        <v>1108</v>
      </c>
      <c r="D76" s="390" t="s">
        <v>1172</v>
      </c>
      <c r="E76" s="100" t="s">
        <v>1045</v>
      </c>
      <c r="F76" s="100" t="s">
        <v>1030</v>
      </c>
      <c r="G76" s="100" t="s">
        <v>1032</v>
      </c>
      <c r="H76" s="392">
        <v>3320320.24</v>
      </c>
      <c r="I76" s="393">
        <v>101.8779</v>
      </c>
      <c r="J76" s="394">
        <v>1.2305135231394537E-2</v>
      </c>
      <c r="K76" s="394">
        <v>1.3743828775458766E-4</v>
      </c>
      <c r="L76" s="394">
        <v>3.5493943231645231E-2</v>
      </c>
      <c r="M76" s="266"/>
      <c r="N76" s="266"/>
      <c r="O76" s="266"/>
      <c r="P76" s="148"/>
      <c r="Q76" s="175"/>
      <c r="R76" s="75"/>
      <c r="S76" s="75"/>
    </row>
    <row r="77" spans="1:19" ht="12.75" customHeight="1">
      <c r="A77" s="400" t="s">
        <v>1183</v>
      </c>
      <c r="B77" s="171">
        <v>66324185184</v>
      </c>
      <c r="C77" s="390" t="s">
        <v>1109</v>
      </c>
      <c r="D77" s="390" t="s">
        <v>1172</v>
      </c>
      <c r="E77" s="100" t="s">
        <v>1035</v>
      </c>
      <c r="F77" s="100" t="s">
        <v>1030</v>
      </c>
      <c r="G77" s="100" t="s">
        <v>1032</v>
      </c>
      <c r="H77" s="392">
        <v>84118976.569999993</v>
      </c>
      <c r="I77" s="393">
        <v>20.117999999999999</v>
      </c>
      <c r="J77" s="394">
        <v>2.1627828657006853E-2</v>
      </c>
      <c r="K77" s="394">
        <v>8.5070817724575143E-4</v>
      </c>
      <c r="L77" s="394">
        <v>2.4093012364658106E-2</v>
      </c>
      <c r="M77" s="266"/>
      <c r="N77" s="266"/>
      <c r="O77" s="266"/>
      <c r="P77" s="148"/>
      <c r="Q77" s="175"/>
      <c r="R77" s="75"/>
      <c r="S77" s="75"/>
    </row>
    <row r="78" spans="1:19" ht="12.75" customHeight="1">
      <c r="A78" s="99" t="s">
        <v>1311</v>
      </c>
      <c r="B78" s="171" t="s">
        <v>1312</v>
      </c>
      <c r="C78" s="390" t="s">
        <v>1313</v>
      </c>
      <c r="D78" s="390" t="s">
        <v>1172</v>
      </c>
      <c r="E78" s="100" t="s">
        <v>1045</v>
      </c>
      <c r="F78" s="100" t="s">
        <v>1030</v>
      </c>
      <c r="G78" s="100" t="s">
        <v>1032</v>
      </c>
      <c r="H78" s="101">
        <v>26290321.489999998</v>
      </c>
      <c r="I78" s="102">
        <v>107.21559999999999</v>
      </c>
      <c r="J78" s="394">
        <v>-4.8379342314830431E-5</v>
      </c>
      <c r="K78" s="394">
        <v>1.2111771951301975E-3</v>
      </c>
      <c r="L78" s="394">
        <v>1.7897000393997775E-2</v>
      </c>
      <c r="M78" s="266"/>
      <c r="N78" s="266"/>
      <c r="O78" s="266"/>
      <c r="P78" s="148"/>
      <c r="Q78" s="175"/>
      <c r="R78" s="75"/>
      <c r="S78" s="75"/>
    </row>
    <row r="79" spans="1:19" ht="12.75" customHeight="1">
      <c r="A79" s="99" t="s">
        <v>1401</v>
      </c>
      <c r="B79" s="171" t="s">
        <v>1411</v>
      </c>
      <c r="C79" s="390" t="s">
        <v>1412</v>
      </c>
      <c r="D79" s="390" t="s">
        <v>1172</v>
      </c>
      <c r="E79" s="100" t="s">
        <v>1045</v>
      </c>
      <c r="F79" s="100" t="s">
        <v>1030</v>
      </c>
      <c r="G79" s="100" t="s">
        <v>1032</v>
      </c>
      <c r="H79" s="101">
        <v>14212294.050000001</v>
      </c>
      <c r="I79" s="102">
        <v>105.5754</v>
      </c>
      <c r="J79" s="394">
        <v>-3.9553717350973017E-3</v>
      </c>
      <c r="K79" s="394">
        <v>1.2404618159678193E-3</v>
      </c>
      <c r="L79" s="394">
        <v>2.056492150645739E-2</v>
      </c>
      <c r="M79" s="266"/>
      <c r="N79" s="266"/>
      <c r="O79" s="266"/>
      <c r="P79" s="148"/>
      <c r="Q79" s="175"/>
      <c r="R79" s="75"/>
      <c r="S79" s="75"/>
    </row>
    <row r="80" spans="1:19" ht="12.75" customHeight="1">
      <c r="A80" s="99" t="s">
        <v>1215</v>
      </c>
      <c r="B80" s="171" t="s">
        <v>1216</v>
      </c>
      <c r="C80" s="390" t="s">
        <v>1217</v>
      </c>
      <c r="D80" s="390" t="s">
        <v>1172</v>
      </c>
      <c r="E80" s="100" t="s">
        <v>1045</v>
      </c>
      <c r="F80" s="100" t="s">
        <v>1030</v>
      </c>
      <c r="G80" s="100" t="s">
        <v>1032</v>
      </c>
      <c r="H80" s="101">
        <v>22750973.649999999</v>
      </c>
      <c r="I80" s="102">
        <v>107.4605</v>
      </c>
      <c r="J80" s="394">
        <v>4.8319027300558481E-4</v>
      </c>
      <c r="K80" s="394">
        <v>5.9685427072042607E-4</v>
      </c>
      <c r="L80" s="394">
        <v>2.4395289290705335E-2</v>
      </c>
      <c r="M80" s="266"/>
      <c r="N80" s="266"/>
      <c r="O80" s="266"/>
      <c r="P80" s="148"/>
      <c r="Q80" s="175"/>
      <c r="R80" s="75"/>
      <c r="S80" s="75"/>
    </row>
    <row r="81" spans="1:19" ht="12.75" customHeight="1">
      <c r="A81" s="99" t="s">
        <v>1232</v>
      </c>
      <c r="B81" s="395" t="s">
        <v>1240</v>
      </c>
      <c r="C81" s="396" t="s">
        <v>1241</v>
      </c>
      <c r="D81" s="396" t="s">
        <v>1172</v>
      </c>
      <c r="E81" s="100" t="s">
        <v>1045</v>
      </c>
      <c r="F81" s="100" t="s">
        <v>1030</v>
      </c>
      <c r="G81" s="100" t="s">
        <v>1032</v>
      </c>
      <c r="H81" s="392">
        <v>19076351.27</v>
      </c>
      <c r="I81" s="399">
        <v>110.44759999999999</v>
      </c>
      <c r="J81" s="394">
        <v>-6.2592638099245868E-4</v>
      </c>
      <c r="K81" s="394">
        <v>5.7798336350090018E-4</v>
      </c>
      <c r="L81" s="394">
        <v>2.5633501474641385E-2</v>
      </c>
      <c r="M81" s="266"/>
      <c r="N81" s="266"/>
      <c r="O81" s="266"/>
      <c r="P81" s="148"/>
      <c r="Q81" s="175"/>
      <c r="R81" s="75"/>
      <c r="S81" s="75"/>
    </row>
    <row r="82" spans="1:19" ht="12.75" customHeight="1">
      <c r="A82" s="118" t="s">
        <v>1233</v>
      </c>
      <c r="B82" s="395" t="s">
        <v>1238</v>
      </c>
      <c r="C82" s="396" t="s">
        <v>1239</v>
      </c>
      <c r="D82" s="396" t="s">
        <v>1172</v>
      </c>
      <c r="E82" s="100" t="s">
        <v>1045</v>
      </c>
      <c r="F82" s="100" t="s">
        <v>1030</v>
      </c>
      <c r="G82" s="100" t="s">
        <v>1032</v>
      </c>
      <c r="H82" s="392">
        <v>7152634.8899999997</v>
      </c>
      <c r="I82" s="399">
        <v>112.63120000000001</v>
      </c>
      <c r="J82" s="394">
        <v>1.4753383601684433E-4</v>
      </c>
      <c r="K82" s="394">
        <v>2.1401847663260476E-4</v>
      </c>
      <c r="L82" s="394">
        <v>2.3026247069605654E-2</v>
      </c>
      <c r="M82" s="266"/>
      <c r="N82" s="266"/>
      <c r="O82" s="266"/>
      <c r="P82" s="148"/>
      <c r="Q82" s="175"/>
      <c r="R82" s="75"/>
      <c r="S82" s="75"/>
    </row>
    <row r="83" spans="1:19" s="243" customFormat="1" ht="13.5" customHeight="1">
      <c r="A83" s="99" t="s">
        <v>1050</v>
      </c>
      <c r="B83" s="395">
        <v>84300431782</v>
      </c>
      <c r="C83" s="396" t="s">
        <v>1051</v>
      </c>
      <c r="D83" s="396" t="s">
        <v>139</v>
      </c>
      <c r="E83" s="100" t="s">
        <v>1031</v>
      </c>
      <c r="F83" s="100" t="s">
        <v>1030</v>
      </c>
      <c r="G83" s="100" t="s">
        <v>1032</v>
      </c>
      <c r="H83" s="392">
        <v>26457121.940000001</v>
      </c>
      <c r="I83" s="399">
        <v>47.890099999999997</v>
      </c>
      <c r="J83" s="394">
        <v>4.6812261988084192E-2</v>
      </c>
      <c r="K83" s="394">
        <v>2.5400502742817466E-2</v>
      </c>
      <c r="L83" s="394">
        <v>0.44167389157816128</v>
      </c>
      <c r="M83" s="266"/>
      <c r="N83" s="266"/>
      <c r="O83" s="266"/>
      <c r="P83" s="148"/>
      <c r="Q83" s="175"/>
      <c r="R83" s="75"/>
      <c r="S83" s="75"/>
    </row>
    <row r="84" spans="1:19" s="243" customFormat="1" ht="13.5" customHeight="1">
      <c r="A84" s="99" t="s">
        <v>1522</v>
      </c>
      <c r="B84" s="395" t="s">
        <v>1052</v>
      </c>
      <c r="C84" s="396" t="s">
        <v>1053</v>
      </c>
      <c r="D84" s="396" t="s">
        <v>139</v>
      </c>
      <c r="E84" s="100" t="s">
        <v>1031</v>
      </c>
      <c r="F84" s="100" t="s">
        <v>1030</v>
      </c>
      <c r="G84" s="100" t="s">
        <v>1054</v>
      </c>
      <c r="H84" s="392">
        <v>1618788.91</v>
      </c>
      <c r="I84" s="399">
        <v>38.168300000000002</v>
      </c>
      <c r="J84" s="394">
        <v>0.10540148425543916</v>
      </c>
      <c r="K84" s="394">
        <v>4.8795281791667477E-2</v>
      </c>
      <c r="L84" s="394">
        <v>0.44574744961598145</v>
      </c>
      <c r="M84" s="266"/>
      <c r="N84" s="266"/>
      <c r="O84" s="266"/>
      <c r="P84" s="148"/>
      <c r="Q84" s="175"/>
      <c r="R84" s="75"/>
      <c r="S84" s="75"/>
    </row>
    <row r="85" spans="1:19" s="243" customFormat="1" ht="13.5" customHeight="1">
      <c r="A85" s="99" t="s">
        <v>1058</v>
      </c>
      <c r="B85" s="395">
        <v>80921653541</v>
      </c>
      <c r="C85" s="396" t="s">
        <v>1059</v>
      </c>
      <c r="D85" s="396" t="s">
        <v>1057</v>
      </c>
      <c r="E85" s="100" t="s">
        <v>1031</v>
      </c>
      <c r="F85" s="100" t="s">
        <v>1030</v>
      </c>
      <c r="G85" s="100" t="s">
        <v>1032</v>
      </c>
      <c r="H85" s="392">
        <v>11671379.869999999</v>
      </c>
      <c r="I85" s="399">
        <v>30.067599999999999</v>
      </c>
      <c r="J85" s="394">
        <v>2.5320976558797836E-2</v>
      </c>
      <c r="K85" s="394">
        <v>9.3253395457504329E-3</v>
      </c>
      <c r="L85" s="394">
        <v>0.20655048293961142</v>
      </c>
      <c r="M85" s="266"/>
      <c r="N85" s="266"/>
      <c r="O85" s="266"/>
      <c r="P85" s="148"/>
      <c r="Q85" s="175"/>
      <c r="R85" s="75"/>
      <c r="S85" s="75"/>
    </row>
    <row r="86" spans="1:19" s="243" customFormat="1" ht="13.5" customHeight="1">
      <c r="A86" s="99" t="s">
        <v>1504</v>
      </c>
      <c r="B86" s="395" t="s">
        <v>1506</v>
      </c>
      <c r="C86" s="396" t="s">
        <v>1507</v>
      </c>
      <c r="D86" s="396" t="s">
        <v>1057</v>
      </c>
      <c r="E86" s="100" t="s">
        <v>1045</v>
      </c>
      <c r="F86" s="100" t="s">
        <v>1030</v>
      </c>
      <c r="G86" s="100" t="s">
        <v>1032</v>
      </c>
      <c r="H86" s="392">
        <v>1125017.01</v>
      </c>
      <c r="I86" s="399">
        <v>102.7319</v>
      </c>
      <c r="J86" s="394">
        <v>7.4894028738770047E-4</v>
      </c>
      <c r="K86" s="394">
        <v>7.4911110028730299E-4</v>
      </c>
      <c r="L86" s="394">
        <v>3.105968453549468E-2</v>
      </c>
      <c r="M86" s="266"/>
      <c r="N86" s="266"/>
      <c r="O86" s="266"/>
      <c r="P86" s="148"/>
      <c r="Q86" s="175"/>
      <c r="R86" s="75"/>
      <c r="S86" s="75"/>
    </row>
    <row r="87" spans="1:19" ht="13.5" customHeight="1">
      <c r="A87" s="400" t="s">
        <v>1060</v>
      </c>
      <c r="B87" s="395">
        <v>43449016606</v>
      </c>
      <c r="C87" s="396" t="s">
        <v>1061</v>
      </c>
      <c r="D87" s="396" t="s">
        <v>1057</v>
      </c>
      <c r="E87" s="100" t="s">
        <v>1033</v>
      </c>
      <c r="F87" s="100" t="s">
        <v>1030</v>
      </c>
      <c r="G87" s="100" t="s">
        <v>1032</v>
      </c>
      <c r="H87" s="392">
        <v>17584741.649999999</v>
      </c>
      <c r="I87" s="399">
        <v>23.4572</v>
      </c>
      <c r="J87" s="394">
        <v>1.0900051835703639E-2</v>
      </c>
      <c r="K87" s="394">
        <v>3.1904065416163974E-3</v>
      </c>
      <c r="L87" s="394">
        <v>0.14149736003309088</v>
      </c>
      <c r="M87" s="266"/>
      <c r="N87" s="266"/>
      <c r="O87" s="266"/>
      <c r="P87" s="148"/>
      <c r="Q87" s="175"/>
      <c r="R87" s="75"/>
      <c r="S87" s="75"/>
    </row>
    <row r="88" spans="1:19" s="243" customFormat="1" ht="12.75" customHeight="1">
      <c r="A88" s="400" t="s">
        <v>1259</v>
      </c>
      <c r="B88" s="395" t="s">
        <v>1062</v>
      </c>
      <c r="C88" s="396" t="s">
        <v>1063</v>
      </c>
      <c r="D88" s="396" t="s">
        <v>1057</v>
      </c>
      <c r="E88" s="100" t="s">
        <v>1035</v>
      </c>
      <c r="F88" s="100" t="s">
        <v>1030</v>
      </c>
      <c r="G88" s="100" t="s">
        <v>1032</v>
      </c>
      <c r="H88" s="392">
        <v>9900366.6999999993</v>
      </c>
      <c r="I88" s="399">
        <v>19.7911</v>
      </c>
      <c r="J88" s="394">
        <v>-7.1882613477772805E-3</v>
      </c>
      <c r="K88" s="394">
        <v>1.6676942358428981E-4</v>
      </c>
      <c r="L88" s="394">
        <v>3.1022734376628058E-2</v>
      </c>
      <c r="M88" s="266"/>
      <c r="N88" s="266"/>
      <c r="O88" s="266"/>
      <c r="P88" s="148"/>
      <c r="Q88" s="175"/>
      <c r="R88" s="75"/>
      <c r="S88" s="75"/>
    </row>
    <row r="89" spans="1:19" ht="12.75" customHeight="1">
      <c r="A89" s="118" t="s">
        <v>1064</v>
      </c>
      <c r="B89" s="395" t="s">
        <v>1065</v>
      </c>
      <c r="C89" s="396" t="s">
        <v>1066</v>
      </c>
      <c r="D89" s="396" t="s">
        <v>1057</v>
      </c>
      <c r="E89" s="100" t="s">
        <v>1035</v>
      </c>
      <c r="F89" s="100" t="s">
        <v>1030</v>
      </c>
      <c r="G89" s="100" t="s">
        <v>1032</v>
      </c>
      <c r="H89" s="392">
        <v>21490648.09</v>
      </c>
      <c r="I89" s="393">
        <v>171.63849999999999</v>
      </c>
      <c r="J89" s="394">
        <v>-5.5638519214621374E-3</v>
      </c>
      <c r="K89" s="394">
        <v>-4.5302274219405358E-3</v>
      </c>
      <c r="L89" s="394">
        <v>2.5917126163685467E-2</v>
      </c>
      <c r="M89" s="266"/>
      <c r="N89" s="266"/>
      <c r="O89" s="266"/>
      <c r="P89" s="148"/>
      <c r="Q89" s="175"/>
      <c r="R89" s="75"/>
      <c r="S89" s="75"/>
    </row>
    <row r="90" spans="1:19" ht="12.75" customHeight="1">
      <c r="A90" s="118" t="s">
        <v>1523</v>
      </c>
      <c r="B90" s="395" t="s">
        <v>1055</v>
      </c>
      <c r="C90" s="396" t="s">
        <v>1056</v>
      </c>
      <c r="D90" s="396" t="s">
        <v>1057</v>
      </c>
      <c r="E90" s="100" t="s">
        <v>1033</v>
      </c>
      <c r="F90" s="100" t="s">
        <v>1030</v>
      </c>
      <c r="G90" s="100" t="s">
        <v>1032</v>
      </c>
      <c r="H90" s="392">
        <v>5342143.0999999996</v>
      </c>
      <c r="I90" s="393">
        <v>112.4943</v>
      </c>
      <c r="J90" s="394">
        <v>7.7279952188114009E-3</v>
      </c>
      <c r="K90" s="394">
        <v>-3.7943076499291628E-4</v>
      </c>
      <c r="L90" s="394">
        <v>4.7803692181591195E-2</v>
      </c>
      <c r="M90" s="266"/>
      <c r="N90" s="266"/>
      <c r="O90" s="266"/>
      <c r="P90" s="148"/>
      <c r="Q90" s="175"/>
      <c r="R90" s="75"/>
      <c r="S90" s="75"/>
    </row>
    <row r="91" spans="1:19" s="243" customFormat="1" ht="12.75" customHeight="1">
      <c r="A91" s="118" t="s">
        <v>1301</v>
      </c>
      <c r="B91" s="395" t="s">
        <v>1302</v>
      </c>
      <c r="C91" s="396" t="s">
        <v>1303</v>
      </c>
      <c r="D91" s="396" t="s">
        <v>1618</v>
      </c>
      <c r="E91" s="100" t="s">
        <v>1031</v>
      </c>
      <c r="F91" s="100" t="s">
        <v>113</v>
      </c>
      <c r="G91" s="100" t="s">
        <v>1032</v>
      </c>
      <c r="H91" s="392">
        <v>19843647.98</v>
      </c>
      <c r="I91" s="393">
        <v>21.35</v>
      </c>
      <c r="J91" s="394">
        <v>8.005989374720679E-2</v>
      </c>
      <c r="K91" s="394">
        <v>6.7500000000000115E-2</v>
      </c>
      <c r="L91" s="394">
        <v>0.48644791166252421</v>
      </c>
      <c r="M91" s="266"/>
      <c r="N91" s="266"/>
      <c r="O91" s="266"/>
      <c r="P91" s="217"/>
      <c r="Q91" s="218"/>
      <c r="R91" s="75"/>
      <c r="S91" s="75"/>
    </row>
    <row r="92" spans="1:19" s="243" customFormat="1" ht="12.75" customHeight="1">
      <c r="A92" s="118" t="s">
        <v>1030</v>
      </c>
      <c r="B92" s="395" t="s">
        <v>1030</v>
      </c>
      <c r="C92" s="396" t="s">
        <v>1030</v>
      </c>
      <c r="D92" s="396" t="s">
        <v>1030</v>
      </c>
      <c r="E92" s="100" t="s">
        <v>1030</v>
      </c>
      <c r="F92" s="100" t="s">
        <v>114</v>
      </c>
      <c r="G92" s="100" t="s">
        <v>1032</v>
      </c>
      <c r="H92" s="392">
        <v>11116306.65</v>
      </c>
      <c r="I92" s="393">
        <v>21.35</v>
      </c>
      <c r="J92" s="394">
        <v>0.19122256776153801</v>
      </c>
      <c r="K92" s="394">
        <v>6.7500000000000115E-2</v>
      </c>
      <c r="L92" s="394">
        <v>-0.70116998598928126</v>
      </c>
      <c r="M92" s="266"/>
      <c r="N92" s="266"/>
      <c r="O92" s="266"/>
      <c r="P92" s="217"/>
      <c r="Q92" s="218"/>
      <c r="R92" s="75"/>
      <c r="S92" s="75"/>
    </row>
    <row r="93" spans="1:19" s="243" customFormat="1" ht="12.75" customHeight="1">
      <c r="A93" s="118" t="s">
        <v>1069</v>
      </c>
      <c r="B93" s="395" t="s">
        <v>1070</v>
      </c>
      <c r="C93" s="396" t="s">
        <v>918</v>
      </c>
      <c r="D93" s="396" t="s">
        <v>1618</v>
      </c>
      <c r="E93" s="100" t="s">
        <v>1031</v>
      </c>
      <c r="F93" s="100" t="s">
        <v>113</v>
      </c>
      <c r="G93" s="100" t="s">
        <v>1032</v>
      </c>
      <c r="H93" s="392">
        <v>14432495.83</v>
      </c>
      <c r="I93" s="393">
        <v>34.24</v>
      </c>
      <c r="J93" s="394">
        <v>5.4125900729204757E-2</v>
      </c>
      <c r="K93" s="394">
        <v>1.8744421303183545E-2</v>
      </c>
      <c r="L93" s="394">
        <v>0.24967152325615349</v>
      </c>
      <c r="M93" s="266"/>
      <c r="N93" s="266"/>
      <c r="O93" s="266"/>
      <c r="P93" s="217"/>
      <c r="Q93" s="218"/>
      <c r="R93" s="75"/>
      <c r="S93" s="75"/>
    </row>
    <row r="94" spans="1:19" s="243" customFormat="1" ht="12.75" customHeight="1">
      <c r="A94" s="118" t="s">
        <v>1030</v>
      </c>
      <c r="B94" s="395" t="s">
        <v>1030</v>
      </c>
      <c r="C94" s="396" t="s">
        <v>1030</v>
      </c>
      <c r="D94" s="396" t="s">
        <v>1030</v>
      </c>
      <c r="E94" s="100" t="s">
        <v>1030</v>
      </c>
      <c r="F94" s="100" t="s">
        <v>114</v>
      </c>
      <c r="G94" s="100" t="s">
        <v>1032</v>
      </c>
      <c r="H94" s="392">
        <v>172105.69</v>
      </c>
      <c r="I94" s="393">
        <v>34.24</v>
      </c>
      <c r="J94" s="394">
        <v>1.878365397023618E-2</v>
      </c>
      <c r="K94" s="394">
        <v>1.8744421303183545E-2</v>
      </c>
      <c r="L94" s="394">
        <v>0.24976731113877038</v>
      </c>
      <c r="M94" s="266"/>
      <c r="N94" s="266"/>
      <c r="O94" s="266"/>
      <c r="P94" s="217"/>
      <c r="Q94" s="218"/>
      <c r="R94" s="75"/>
      <c r="S94" s="75"/>
    </row>
    <row r="95" spans="1:19" s="996" customFormat="1" ht="12.75" customHeight="1">
      <c r="A95" s="118" t="s">
        <v>1030</v>
      </c>
      <c r="B95" s="395" t="s">
        <v>1030</v>
      </c>
      <c r="C95" s="396" t="s">
        <v>1030</v>
      </c>
      <c r="D95" s="396" t="s">
        <v>1030</v>
      </c>
      <c r="E95" s="100" t="s">
        <v>1030</v>
      </c>
      <c r="F95" s="100" t="s">
        <v>115</v>
      </c>
      <c r="G95" s="100" t="s">
        <v>1032</v>
      </c>
      <c r="H95" s="392">
        <v>136974.26999999999</v>
      </c>
      <c r="I95" s="393">
        <v>34.24</v>
      </c>
      <c r="J95" s="394">
        <v>-0.32081290265509899</v>
      </c>
      <c r="K95" s="394">
        <v>1.8744421303183545E-2</v>
      </c>
      <c r="L95" s="394" t="s">
        <v>1030</v>
      </c>
      <c r="M95" s="266"/>
      <c r="N95" s="266"/>
      <c r="O95" s="266"/>
      <c r="P95" s="217"/>
      <c r="Q95" s="218"/>
      <c r="R95" s="75"/>
      <c r="S95" s="75"/>
    </row>
    <row r="96" spans="1:19" s="996" customFormat="1" ht="12.75" customHeight="1">
      <c r="A96" s="118" t="s">
        <v>1472</v>
      </c>
      <c r="B96" s="395" t="s">
        <v>1473</v>
      </c>
      <c r="C96" s="396" t="s">
        <v>1474</v>
      </c>
      <c r="D96" s="396" t="s">
        <v>1618</v>
      </c>
      <c r="E96" s="100" t="s">
        <v>1035</v>
      </c>
      <c r="F96" s="100" t="s">
        <v>113</v>
      </c>
      <c r="G96" s="100" t="s">
        <v>1032</v>
      </c>
      <c r="H96" s="392">
        <v>883562.72</v>
      </c>
      <c r="I96" s="393">
        <v>10.95</v>
      </c>
      <c r="J96" s="394">
        <v>1.9988770470895645E-3</v>
      </c>
      <c r="K96" s="394">
        <v>2.7472527472527375E-3</v>
      </c>
      <c r="L96" s="394">
        <v>7.8244086889733389E-2</v>
      </c>
      <c r="M96" s="266"/>
      <c r="N96" s="266"/>
      <c r="O96" s="266"/>
      <c r="P96" s="217"/>
      <c r="Q96" s="218"/>
      <c r="R96" s="75"/>
      <c r="S96" s="75"/>
    </row>
    <row r="97" spans="1:19" s="243" customFormat="1" ht="12.75" customHeight="1">
      <c r="A97" s="118" t="s">
        <v>1030</v>
      </c>
      <c r="B97" s="395" t="s">
        <v>1030</v>
      </c>
      <c r="C97" s="396" t="s">
        <v>1030</v>
      </c>
      <c r="D97" s="396" t="s">
        <v>1030</v>
      </c>
      <c r="E97" s="100" t="s">
        <v>1030</v>
      </c>
      <c r="F97" s="100" t="s">
        <v>114</v>
      </c>
      <c r="G97" s="898" t="s">
        <v>1032</v>
      </c>
      <c r="H97" s="392">
        <v>24747.46</v>
      </c>
      <c r="I97" s="899">
        <v>10.95</v>
      </c>
      <c r="J97" s="394" t="s">
        <v>1030</v>
      </c>
      <c r="K97" s="394">
        <v>2.7472527472527375E-3</v>
      </c>
      <c r="L97" s="394" t="s">
        <v>1030</v>
      </c>
      <c r="M97" s="266"/>
      <c r="N97" s="266"/>
      <c r="O97" s="266"/>
      <c r="P97" s="217"/>
      <c r="Q97" s="218"/>
      <c r="R97" s="75"/>
      <c r="S97" s="75"/>
    </row>
    <row r="98" spans="1:19" ht="12.75" customHeight="1">
      <c r="A98" s="99" t="s">
        <v>1348</v>
      </c>
      <c r="B98" s="171" t="s">
        <v>1386</v>
      </c>
      <c r="C98" s="390" t="s">
        <v>1351</v>
      </c>
      <c r="D98" s="390" t="s">
        <v>1618</v>
      </c>
      <c r="E98" s="100" t="s">
        <v>1349</v>
      </c>
      <c r="F98" s="100" t="s">
        <v>1030</v>
      </c>
      <c r="G98" s="100" t="s">
        <v>1032</v>
      </c>
      <c r="H98" s="392">
        <v>44032874.969999999</v>
      </c>
      <c r="I98" s="393">
        <v>106.17189999999999</v>
      </c>
      <c r="J98" s="394">
        <v>-7.300649751765198E-2</v>
      </c>
      <c r="K98" s="394">
        <v>1.4733666805955004E-3</v>
      </c>
      <c r="L98" s="394">
        <v>1.9475992763837491E-2</v>
      </c>
      <c r="M98" s="266"/>
      <c r="N98" s="266"/>
      <c r="O98" s="266"/>
      <c r="P98" s="148"/>
      <c r="Q98" s="175"/>
      <c r="R98" s="75"/>
      <c r="S98" s="75"/>
    </row>
    <row r="99" spans="1:19" ht="12.75" customHeight="1">
      <c r="A99" s="99" t="s">
        <v>1078</v>
      </c>
      <c r="B99" s="171" t="s">
        <v>1079</v>
      </c>
      <c r="C99" s="390" t="s">
        <v>998</v>
      </c>
      <c r="D99" s="390" t="s">
        <v>1618</v>
      </c>
      <c r="E99" s="100" t="s">
        <v>1031</v>
      </c>
      <c r="F99" s="100" t="s">
        <v>113</v>
      </c>
      <c r="G99" s="100" t="s">
        <v>1032</v>
      </c>
      <c r="H99" s="392">
        <v>46210467.780000001</v>
      </c>
      <c r="I99" s="393">
        <v>51</v>
      </c>
      <c r="J99" s="394">
        <v>4.4860074590745258E-2</v>
      </c>
      <c r="K99" s="394">
        <v>3.8062283737024138E-2</v>
      </c>
      <c r="L99" s="394">
        <v>0.56741738788355645</v>
      </c>
      <c r="M99" s="266"/>
      <c r="N99" s="266"/>
      <c r="O99" s="266"/>
      <c r="P99" s="148"/>
      <c r="Q99" s="175"/>
      <c r="R99" s="75"/>
      <c r="S99" s="75"/>
    </row>
    <row r="100" spans="1:19" ht="12.75" customHeight="1">
      <c r="A100" s="99" t="s">
        <v>1030</v>
      </c>
      <c r="B100" s="171" t="s">
        <v>1030</v>
      </c>
      <c r="C100" s="390" t="s">
        <v>1030</v>
      </c>
      <c r="D100" s="390" t="s">
        <v>1030</v>
      </c>
      <c r="E100" s="100" t="s">
        <v>1030</v>
      </c>
      <c r="F100" s="100" t="s">
        <v>114</v>
      </c>
      <c r="G100" s="100" t="s">
        <v>1032</v>
      </c>
      <c r="H100" s="392">
        <v>3160667.28</v>
      </c>
      <c r="I100" s="393">
        <v>51</v>
      </c>
      <c r="J100" s="394">
        <v>2.9739059166613124E-2</v>
      </c>
      <c r="K100" s="394">
        <v>3.8062283737024138E-2</v>
      </c>
      <c r="L100" s="394">
        <v>0.56740293626816718</v>
      </c>
      <c r="M100" s="266"/>
      <c r="N100" s="266"/>
      <c r="O100" s="266"/>
      <c r="P100" s="148"/>
      <c r="Q100" s="175"/>
      <c r="R100" s="75"/>
      <c r="S100" s="75"/>
    </row>
    <row r="101" spans="1:19" ht="12.75" customHeight="1">
      <c r="A101" s="99" t="s">
        <v>1030</v>
      </c>
      <c r="B101" s="171" t="s">
        <v>1030</v>
      </c>
      <c r="C101" s="390" t="s">
        <v>1030</v>
      </c>
      <c r="D101" s="390" t="s">
        <v>1030</v>
      </c>
      <c r="E101" s="100" t="s">
        <v>1030</v>
      </c>
      <c r="F101" s="100" t="s">
        <v>115</v>
      </c>
      <c r="G101" s="100" t="s">
        <v>1032</v>
      </c>
      <c r="H101" s="392">
        <v>584688.18000000005</v>
      </c>
      <c r="I101" s="393">
        <v>51</v>
      </c>
      <c r="J101" s="394">
        <v>-8.2115033703951013E-2</v>
      </c>
      <c r="K101" s="394">
        <v>3.8062283737024138E-2</v>
      </c>
      <c r="L101" s="394" t="s">
        <v>1030</v>
      </c>
      <c r="M101" s="266"/>
      <c r="N101" s="266"/>
      <c r="O101" s="266"/>
      <c r="P101" s="148"/>
      <c r="Q101" s="175"/>
      <c r="R101" s="75"/>
      <c r="S101" s="75"/>
    </row>
    <row r="102" spans="1:19" s="996" customFormat="1" ht="12.75" customHeight="1">
      <c r="A102" s="118" t="s">
        <v>1083</v>
      </c>
      <c r="B102" s="171" t="s">
        <v>1084</v>
      </c>
      <c r="C102" s="390" t="s">
        <v>1085</v>
      </c>
      <c r="D102" s="390" t="s">
        <v>916</v>
      </c>
      <c r="E102" s="100" t="s">
        <v>1045</v>
      </c>
      <c r="F102" s="100" t="s">
        <v>1030</v>
      </c>
      <c r="G102" s="100" t="s">
        <v>1032</v>
      </c>
      <c r="H102" s="392">
        <v>3781089.59</v>
      </c>
      <c r="I102" s="393">
        <v>109.1645</v>
      </c>
      <c r="J102" s="394">
        <v>2.251306336427783E-3</v>
      </c>
      <c r="K102" s="394">
        <v>1.2198309662805329E-3</v>
      </c>
      <c r="L102" s="394">
        <v>6.03127580010685E-2</v>
      </c>
      <c r="M102" s="266"/>
      <c r="N102" s="266"/>
      <c r="O102" s="266"/>
      <c r="P102" s="148"/>
      <c r="Q102" s="175"/>
      <c r="R102" s="75"/>
      <c r="S102" s="75"/>
    </row>
    <row r="103" spans="1:19" s="996" customFormat="1" ht="12.75" customHeight="1">
      <c r="A103" s="118" t="s">
        <v>1086</v>
      </c>
      <c r="B103" s="171">
        <v>85535430386</v>
      </c>
      <c r="C103" s="390" t="s">
        <v>1087</v>
      </c>
      <c r="D103" s="390" t="s">
        <v>916</v>
      </c>
      <c r="E103" s="100" t="s">
        <v>1031</v>
      </c>
      <c r="F103" s="100" t="s">
        <v>1030</v>
      </c>
      <c r="G103" s="100" t="s">
        <v>1032</v>
      </c>
      <c r="H103" s="392">
        <v>67810435.140000001</v>
      </c>
      <c r="I103" s="393">
        <v>13.855499999999999</v>
      </c>
      <c r="J103" s="394">
        <v>1.9647966499449332E-2</v>
      </c>
      <c r="K103" s="394">
        <v>1.6059839401606046E-2</v>
      </c>
      <c r="L103" s="394">
        <v>0.21995351048655487</v>
      </c>
      <c r="M103" s="266"/>
      <c r="N103" s="266"/>
      <c r="O103" s="266"/>
      <c r="P103" s="148"/>
      <c r="Q103" s="175"/>
      <c r="R103" s="75"/>
      <c r="S103" s="75"/>
    </row>
    <row r="104" spans="1:19" s="996" customFormat="1" ht="12.75" customHeight="1">
      <c r="A104" s="118" t="s">
        <v>1088</v>
      </c>
      <c r="B104" s="171">
        <v>40425097619</v>
      </c>
      <c r="C104" s="390" t="s">
        <v>1089</v>
      </c>
      <c r="D104" s="390" t="s">
        <v>916</v>
      </c>
      <c r="E104" s="100" t="s">
        <v>1031</v>
      </c>
      <c r="F104" s="100" t="s">
        <v>1030</v>
      </c>
      <c r="G104" s="100" t="s">
        <v>1032</v>
      </c>
      <c r="H104" s="392">
        <v>6721243.3099999996</v>
      </c>
      <c r="I104" s="393">
        <v>185.10319999999999</v>
      </c>
      <c r="J104" s="394">
        <v>8.7491868760394276E-2</v>
      </c>
      <c r="K104" s="394">
        <v>3.4612239513902798E-2</v>
      </c>
      <c r="L104" s="394">
        <v>0.28754276953939306</v>
      </c>
      <c r="M104" s="266"/>
      <c r="N104" s="266"/>
      <c r="O104" s="266"/>
      <c r="P104" s="148"/>
      <c r="Q104" s="175"/>
      <c r="R104" s="75"/>
      <c r="S104" s="75"/>
    </row>
    <row r="105" spans="1:19" s="996" customFormat="1" ht="12.75" customHeight="1">
      <c r="A105" s="118" t="s">
        <v>1465</v>
      </c>
      <c r="B105" s="171" t="s">
        <v>1475</v>
      </c>
      <c r="C105" s="390" t="s">
        <v>1476</v>
      </c>
      <c r="D105" s="390" t="s">
        <v>916</v>
      </c>
      <c r="E105" s="100" t="s">
        <v>1045</v>
      </c>
      <c r="F105" s="100" t="s">
        <v>1030</v>
      </c>
      <c r="G105" s="100" t="s">
        <v>1032</v>
      </c>
      <c r="H105" s="392">
        <v>20031800.780000001</v>
      </c>
      <c r="I105" s="393">
        <v>103.50539999999999</v>
      </c>
      <c r="J105" s="394">
        <v>1.0624555609517472E-3</v>
      </c>
      <c r="K105" s="394">
        <v>1.1142255262104328E-3</v>
      </c>
      <c r="L105" s="394">
        <v>1.8765969676807215E-2</v>
      </c>
      <c r="M105" s="266"/>
      <c r="N105" s="266"/>
      <c r="O105" s="266"/>
      <c r="P105" s="148"/>
      <c r="Q105" s="175"/>
      <c r="R105" s="75"/>
      <c r="S105" s="75"/>
    </row>
    <row r="106" spans="1:19" ht="12.75" customHeight="1">
      <c r="A106" s="99" t="s">
        <v>1623</v>
      </c>
      <c r="B106" s="171" t="s">
        <v>1624</v>
      </c>
      <c r="C106" s="390" t="s">
        <v>1625</v>
      </c>
      <c r="D106" s="390" t="s">
        <v>916</v>
      </c>
      <c r="E106" s="100" t="s">
        <v>1045</v>
      </c>
      <c r="F106" s="100" t="s">
        <v>1030</v>
      </c>
      <c r="G106" s="100" t="s">
        <v>1032</v>
      </c>
      <c r="H106" s="392">
        <v>20177453.199999999</v>
      </c>
      <c r="I106" s="393">
        <v>100.7587</v>
      </c>
      <c r="J106" s="394">
        <v>1.0795455504184481E-3</v>
      </c>
      <c r="K106" s="394">
        <v>1.0799801291605515E-3</v>
      </c>
      <c r="L106" s="394" t="s">
        <v>1030</v>
      </c>
      <c r="M106" s="266"/>
      <c r="N106" s="266"/>
      <c r="O106" s="266"/>
      <c r="P106" s="148"/>
      <c r="Q106" s="175"/>
      <c r="R106" s="75"/>
      <c r="S106" s="75"/>
    </row>
    <row r="107" spans="1:19" ht="12.75" customHeight="1">
      <c r="A107" s="99" t="s">
        <v>1684</v>
      </c>
      <c r="B107" s="171" t="s">
        <v>1696</v>
      </c>
      <c r="C107" s="390" t="s">
        <v>1697</v>
      </c>
      <c r="D107" s="390" t="s">
        <v>916</v>
      </c>
      <c r="E107" s="100" t="s">
        <v>1045</v>
      </c>
      <c r="F107" s="100" t="s">
        <v>1030</v>
      </c>
      <c r="G107" s="100" t="s">
        <v>1054</v>
      </c>
      <c r="H107" s="392">
        <v>11318855.390000001</v>
      </c>
      <c r="I107" s="393">
        <v>85.124700000000004</v>
      </c>
      <c r="J107" s="394" t="s">
        <v>1030</v>
      </c>
      <c r="K107" s="394" t="s">
        <v>1030</v>
      </c>
      <c r="L107" s="394" t="s">
        <v>1030</v>
      </c>
      <c r="M107" s="266"/>
      <c r="N107" s="266"/>
      <c r="O107" s="266"/>
      <c r="P107" s="148"/>
      <c r="Q107" s="175"/>
      <c r="R107" s="75"/>
      <c r="S107" s="75"/>
    </row>
    <row r="108" spans="1:19" s="243" customFormat="1" ht="12.75" customHeight="1">
      <c r="A108" s="99" t="s">
        <v>1090</v>
      </c>
      <c r="B108" s="171">
        <v>61515780704</v>
      </c>
      <c r="C108" s="390" t="s">
        <v>1091</v>
      </c>
      <c r="D108" s="390" t="s">
        <v>916</v>
      </c>
      <c r="E108" s="100" t="s">
        <v>1035</v>
      </c>
      <c r="F108" s="100" t="s">
        <v>1030</v>
      </c>
      <c r="G108" s="100" t="s">
        <v>1032</v>
      </c>
      <c r="H108" s="392">
        <v>59108092.159999996</v>
      </c>
      <c r="I108" s="393">
        <v>18.241399999999999</v>
      </c>
      <c r="J108" s="394">
        <v>1.3850504587539003E-2</v>
      </c>
      <c r="K108" s="394">
        <v>4.2778167778156906E-4</v>
      </c>
      <c r="L108" s="394">
        <v>1.3788465706679576E-2</v>
      </c>
      <c r="M108" s="266"/>
      <c r="N108" s="266"/>
      <c r="O108" s="266"/>
      <c r="P108" s="148"/>
      <c r="Q108" s="175"/>
      <c r="R108" s="75"/>
      <c r="S108" s="75"/>
    </row>
    <row r="109" spans="1:19" s="243" customFormat="1" ht="12.75" customHeight="1">
      <c r="A109" s="118" t="s">
        <v>1092</v>
      </c>
      <c r="B109" s="171">
        <v>16128752508</v>
      </c>
      <c r="C109" s="390" t="s">
        <v>1093</v>
      </c>
      <c r="D109" s="390" t="s">
        <v>916</v>
      </c>
      <c r="E109" s="100" t="s">
        <v>1033</v>
      </c>
      <c r="F109" s="100" t="s">
        <v>1030</v>
      </c>
      <c r="G109" s="100" t="s">
        <v>1032</v>
      </c>
      <c r="H109" s="392">
        <v>9264909.5399999991</v>
      </c>
      <c r="I109" s="393">
        <v>17.4816</v>
      </c>
      <c r="J109" s="394">
        <v>1.1511016019498665E-3</v>
      </c>
      <c r="K109" s="394">
        <v>7.7766952792175381E-3</v>
      </c>
      <c r="L109" s="394">
        <v>9.0983979979655016E-2</v>
      </c>
      <c r="M109" s="266"/>
      <c r="N109" s="266"/>
      <c r="O109" s="266"/>
      <c r="P109" s="148"/>
      <c r="Q109" s="175"/>
      <c r="R109" s="75"/>
      <c r="S109" s="75"/>
    </row>
    <row r="110" spans="1:19" s="996" customFormat="1" ht="12.75" customHeight="1">
      <c r="A110" s="118" t="s">
        <v>1111</v>
      </c>
      <c r="B110" s="171" t="s">
        <v>1112</v>
      </c>
      <c r="C110" s="390" t="s">
        <v>1113</v>
      </c>
      <c r="D110" s="390" t="s">
        <v>1110</v>
      </c>
      <c r="E110" s="100" t="s">
        <v>1035</v>
      </c>
      <c r="F110" s="100" t="s">
        <v>1030</v>
      </c>
      <c r="G110" s="100" t="s">
        <v>1032</v>
      </c>
      <c r="H110" s="392">
        <v>19798364.59</v>
      </c>
      <c r="I110" s="393">
        <v>106.1855</v>
      </c>
      <c r="J110" s="394">
        <v>-2.549830257166863E-2</v>
      </c>
      <c r="K110" s="394">
        <v>-6.4412358864044394E-3</v>
      </c>
      <c r="L110" s="394">
        <v>4.5266633240941268E-3</v>
      </c>
      <c r="M110" s="266"/>
      <c r="N110" s="266"/>
      <c r="O110" s="266"/>
      <c r="P110" s="148"/>
      <c r="Q110" s="175"/>
      <c r="R110" s="75"/>
      <c r="S110" s="75"/>
    </row>
    <row r="111" spans="1:19" s="996" customFormat="1" ht="12.75" customHeight="1">
      <c r="A111" s="118" t="s">
        <v>1413</v>
      </c>
      <c r="B111" s="171" t="s">
        <v>1414</v>
      </c>
      <c r="C111" s="390" t="s">
        <v>1415</v>
      </c>
      <c r="D111" s="390" t="s">
        <v>1110</v>
      </c>
      <c r="E111" s="100" t="s">
        <v>1045</v>
      </c>
      <c r="F111" s="100" t="s">
        <v>1030</v>
      </c>
      <c r="G111" s="100" t="s">
        <v>1032</v>
      </c>
      <c r="H111" s="392">
        <v>14687389.34</v>
      </c>
      <c r="I111" s="393">
        <v>105.7407</v>
      </c>
      <c r="J111" s="394">
        <v>8.5136414523567794E-4</v>
      </c>
      <c r="K111" s="394">
        <v>8.7270524427696117E-4</v>
      </c>
      <c r="L111" s="394">
        <v>2.332119433780222E-2</v>
      </c>
      <c r="M111" s="266"/>
      <c r="N111" s="266"/>
      <c r="O111" s="266"/>
      <c r="P111" s="148"/>
      <c r="Q111" s="175"/>
      <c r="R111" s="75"/>
      <c r="S111" s="75"/>
    </row>
    <row r="112" spans="1:19" s="996" customFormat="1" ht="12.75" customHeight="1">
      <c r="A112" s="118" t="s">
        <v>1271</v>
      </c>
      <c r="B112" s="171" t="s">
        <v>1115</v>
      </c>
      <c r="C112" s="390" t="s">
        <v>1116</v>
      </c>
      <c r="D112" s="390" t="s">
        <v>1110</v>
      </c>
      <c r="E112" s="100" t="s">
        <v>1035</v>
      </c>
      <c r="F112" s="100" t="s">
        <v>1030</v>
      </c>
      <c r="G112" s="100" t="s">
        <v>1032</v>
      </c>
      <c r="H112" s="392">
        <v>26077774.91</v>
      </c>
      <c r="I112" s="393">
        <v>14.201599999999999</v>
      </c>
      <c r="J112" s="394">
        <v>-1.3062487321189309E-2</v>
      </c>
      <c r="K112" s="394">
        <v>4.2266617825226227E-4</v>
      </c>
      <c r="L112" s="394">
        <v>2.3819136051675294E-2</v>
      </c>
      <c r="M112" s="266"/>
      <c r="N112" s="266"/>
      <c r="O112" s="266"/>
      <c r="P112" s="148"/>
      <c r="Q112" s="175"/>
      <c r="R112" s="75"/>
      <c r="S112" s="75"/>
    </row>
    <row r="113" spans="1:19" s="243" customFormat="1" ht="12.75" customHeight="1">
      <c r="A113" s="99" t="s">
        <v>1294</v>
      </c>
      <c r="B113" s="171">
        <v>20010251059</v>
      </c>
      <c r="C113" s="390" t="s">
        <v>1114</v>
      </c>
      <c r="D113" s="390" t="s">
        <v>1110</v>
      </c>
      <c r="E113" s="100" t="s">
        <v>1047</v>
      </c>
      <c r="F113" s="100" t="s">
        <v>1030</v>
      </c>
      <c r="G113" s="100" t="s">
        <v>1032</v>
      </c>
      <c r="H113" s="392">
        <v>15157630.9</v>
      </c>
      <c r="I113" s="393">
        <v>110.02930000000001</v>
      </c>
      <c r="J113" s="394">
        <v>-7.723250561888384E-3</v>
      </c>
      <c r="K113" s="394">
        <v>4.6190846392701879E-4</v>
      </c>
      <c r="L113" s="394">
        <v>1.8465414719756046E-2</v>
      </c>
      <c r="M113" s="266"/>
      <c r="N113" s="266"/>
      <c r="O113" s="266"/>
      <c r="P113" s="148"/>
      <c r="Q113" s="175"/>
      <c r="R113" s="75"/>
      <c r="S113" s="75"/>
    </row>
    <row r="114" spans="1:19" s="243" customFormat="1" ht="12.75" customHeight="1">
      <c r="A114" s="99" t="s">
        <v>1117</v>
      </c>
      <c r="B114" s="171" t="s">
        <v>1118</v>
      </c>
      <c r="C114" s="390" t="s">
        <v>1119</v>
      </c>
      <c r="D114" s="390" t="s">
        <v>1110</v>
      </c>
      <c r="E114" s="100" t="s">
        <v>1035</v>
      </c>
      <c r="F114" s="100" t="s">
        <v>1030</v>
      </c>
      <c r="G114" s="100" t="s">
        <v>1054</v>
      </c>
      <c r="H114" s="392">
        <v>13436934.25</v>
      </c>
      <c r="I114" s="393">
        <v>96.070700000000002</v>
      </c>
      <c r="J114" s="394">
        <v>2.3252822060566558E-3</v>
      </c>
      <c r="K114" s="394">
        <v>3.4473695463197451E-3</v>
      </c>
      <c r="L114" s="394">
        <v>3.8119891517337523E-2</v>
      </c>
      <c r="M114" s="266"/>
      <c r="N114" s="266"/>
      <c r="O114" s="266"/>
      <c r="P114" s="148"/>
      <c r="Q114" s="175"/>
      <c r="R114" s="75"/>
      <c r="S114" s="75"/>
    </row>
    <row r="115" spans="1:19" s="243" customFormat="1" ht="12.75" customHeight="1">
      <c r="A115" s="99" t="s">
        <v>1122</v>
      </c>
      <c r="B115" s="171">
        <v>79301865686</v>
      </c>
      <c r="C115" s="390" t="s">
        <v>1123</v>
      </c>
      <c r="D115" s="390" t="s">
        <v>1110</v>
      </c>
      <c r="E115" s="100" t="s">
        <v>1047</v>
      </c>
      <c r="F115" s="100" t="s">
        <v>1030</v>
      </c>
      <c r="G115" s="100" t="s">
        <v>1032</v>
      </c>
      <c r="H115" s="392">
        <v>11226166.17</v>
      </c>
      <c r="I115" s="393">
        <v>135.9648</v>
      </c>
      <c r="J115" s="394">
        <v>1.0313539416047401E-2</v>
      </c>
      <c r="K115" s="394">
        <v>1.7941177987537138E-3</v>
      </c>
      <c r="L115" s="394">
        <v>3.768932238898226E-2</v>
      </c>
      <c r="M115" s="266"/>
      <c r="N115" s="266"/>
      <c r="O115" s="266"/>
      <c r="P115" s="148"/>
      <c r="Q115" s="175"/>
      <c r="R115" s="75"/>
      <c r="S115" s="75"/>
    </row>
    <row r="116" spans="1:19" s="243" customFormat="1" ht="12.75" customHeight="1">
      <c r="A116" s="99" t="s">
        <v>1477</v>
      </c>
      <c r="B116" s="171" t="s">
        <v>1478</v>
      </c>
      <c r="C116" s="390" t="s">
        <v>1479</v>
      </c>
      <c r="D116" s="390" t="s">
        <v>1110</v>
      </c>
      <c r="E116" s="100" t="s">
        <v>1349</v>
      </c>
      <c r="F116" s="100" t="s">
        <v>1030</v>
      </c>
      <c r="G116" s="100" t="s">
        <v>1032</v>
      </c>
      <c r="H116" s="392">
        <v>126856538.66</v>
      </c>
      <c r="I116" s="393">
        <v>102.8335</v>
      </c>
      <c r="J116" s="394">
        <v>-6.6845133929850142E-2</v>
      </c>
      <c r="K116" s="394">
        <v>1.0903267572999198E-3</v>
      </c>
      <c r="L116" s="394">
        <v>1.4892745584730305E-2</v>
      </c>
      <c r="M116" s="266"/>
      <c r="N116" s="266"/>
      <c r="O116" s="266"/>
      <c r="P116" s="148"/>
      <c r="Q116" s="175"/>
      <c r="R116" s="75"/>
      <c r="S116" s="75"/>
    </row>
    <row r="117" spans="1:19" s="243" customFormat="1" ht="12.75" customHeight="1">
      <c r="A117" s="99" t="s">
        <v>1190</v>
      </c>
      <c r="B117" s="171" t="s">
        <v>1120</v>
      </c>
      <c r="C117" s="390" t="s">
        <v>1121</v>
      </c>
      <c r="D117" s="390" t="s">
        <v>1110</v>
      </c>
      <c r="E117" s="100" t="s">
        <v>1047</v>
      </c>
      <c r="F117" s="100" t="s">
        <v>1030</v>
      </c>
      <c r="G117" s="100" t="s">
        <v>1032</v>
      </c>
      <c r="H117" s="392">
        <v>4010472.03</v>
      </c>
      <c r="I117" s="393">
        <v>144.048</v>
      </c>
      <c r="J117" s="394">
        <v>-1.3186066810547237E-2</v>
      </c>
      <c r="K117" s="394">
        <v>-1.2571804609204706E-2</v>
      </c>
      <c r="L117" s="394">
        <v>-6.3777569002694268E-3</v>
      </c>
      <c r="M117" s="266"/>
      <c r="N117" s="266"/>
      <c r="O117" s="266"/>
      <c r="P117" s="148"/>
      <c r="Q117" s="175"/>
      <c r="R117" s="75"/>
      <c r="S117" s="75"/>
    </row>
    <row r="118" spans="1:19" s="243" customFormat="1" ht="12.75" customHeight="1">
      <c r="A118" s="99" t="s">
        <v>1124</v>
      </c>
      <c r="B118" s="171" t="s">
        <v>1125</v>
      </c>
      <c r="C118" s="390" t="s">
        <v>1126</v>
      </c>
      <c r="D118" s="390" t="s">
        <v>1110</v>
      </c>
      <c r="E118" s="100" t="s">
        <v>1047</v>
      </c>
      <c r="F118" s="100" t="s">
        <v>1030</v>
      </c>
      <c r="G118" s="100" t="s">
        <v>1032</v>
      </c>
      <c r="H118" s="392">
        <v>14972660.52</v>
      </c>
      <c r="I118" s="393">
        <v>113.1837</v>
      </c>
      <c r="J118" s="394">
        <v>-2.7714646071291593E-2</v>
      </c>
      <c r="K118" s="394">
        <v>-1.0325747652682682E-2</v>
      </c>
      <c r="L118" s="394">
        <v>-8.8454889845157592E-3</v>
      </c>
      <c r="M118" s="266"/>
      <c r="N118" s="266"/>
      <c r="O118" s="266"/>
      <c r="P118" s="148"/>
      <c r="Q118" s="175"/>
      <c r="R118" s="75"/>
      <c r="S118" s="75"/>
    </row>
    <row r="119" spans="1:19" s="243" customFormat="1" ht="12.75" customHeight="1">
      <c r="A119" s="99" t="s">
        <v>1193</v>
      </c>
      <c r="B119" s="171" t="s">
        <v>1197</v>
      </c>
      <c r="C119" s="390" t="s">
        <v>1198</v>
      </c>
      <c r="D119" s="390" t="s">
        <v>1110</v>
      </c>
      <c r="E119" s="100" t="s">
        <v>1047</v>
      </c>
      <c r="F119" s="100" t="s">
        <v>1030</v>
      </c>
      <c r="G119" s="100" t="s">
        <v>1032</v>
      </c>
      <c r="H119" s="392">
        <v>5431197.3700000001</v>
      </c>
      <c r="I119" s="393">
        <v>112.1245</v>
      </c>
      <c r="J119" s="394">
        <v>-9.3225326599998271E-3</v>
      </c>
      <c r="K119" s="394">
        <v>-7.800470771463508E-3</v>
      </c>
      <c r="L119" s="394">
        <v>-2.3800626379101297E-3</v>
      </c>
      <c r="M119" s="266"/>
      <c r="N119" s="266"/>
      <c r="O119" s="266"/>
      <c r="P119" s="148"/>
      <c r="Q119" s="175"/>
      <c r="R119" s="75"/>
      <c r="S119" s="75"/>
    </row>
    <row r="120" spans="1:19" s="243" customFormat="1" ht="12.75" customHeight="1">
      <c r="A120" s="99" t="s">
        <v>1163</v>
      </c>
      <c r="B120" s="171" t="s">
        <v>1164</v>
      </c>
      <c r="C120" s="390" t="s">
        <v>1165</v>
      </c>
      <c r="D120" s="390" t="s">
        <v>1110</v>
      </c>
      <c r="E120" s="100" t="s">
        <v>1035</v>
      </c>
      <c r="F120" s="100" t="s">
        <v>1030</v>
      </c>
      <c r="G120" s="100" t="s">
        <v>1054</v>
      </c>
      <c r="H120" s="392">
        <v>5479921.3099999996</v>
      </c>
      <c r="I120" s="393">
        <v>85.078299999999999</v>
      </c>
      <c r="J120" s="394">
        <v>-1.2407801763120396E-2</v>
      </c>
      <c r="K120" s="394">
        <v>3.9011859857494002E-3</v>
      </c>
      <c r="L120" s="394">
        <v>3.696155018751246E-2</v>
      </c>
      <c r="M120" s="266"/>
      <c r="N120" s="266"/>
      <c r="O120" s="266"/>
      <c r="P120" s="148"/>
      <c r="Q120" s="175"/>
      <c r="R120" s="75"/>
      <c r="S120" s="75"/>
    </row>
    <row r="121" spans="1:19" s="243" customFormat="1" ht="12.75" customHeight="1">
      <c r="A121" s="99" t="s">
        <v>1127</v>
      </c>
      <c r="B121" s="171" t="s">
        <v>1128</v>
      </c>
      <c r="C121" s="390" t="s">
        <v>1129</v>
      </c>
      <c r="D121" s="390" t="s">
        <v>1110</v>
      </c>
      <c r="E121" s="100" t="s">
        <v>1047</v>
      </c>
      <c r="F121" s="100" t="s">
        <v>1030</v>
      </c>
      <c r="G121" s="100" t="s">
        <v>1032</v>
      </c>
      <c r="H121" s="392">
        <v>13504858.48</v>
      </c>
      <c r="I121" s="393">
        <v>104.63339999999999</v>
      </c>
      <c r="J121" s="394">
        <v>-3.6823246939930998E-3</v>
      </c>
      <c r="K121" s="394">
        <v>-3.6821522737076062E-3</v>
      </c>
      <c r="L121" s="394">
        <v>4.4677828123798058E-3</v>
      </c>
      <c r="M121" s="266"/>
      <c r="N121" s="266"/>
      <c r="O121" s="266"/>
      <c r="P121" s="148"/>
      <c r="Q121" s="175"/>
      <c r="R121" s="75"/>
      <c r="S121" s="75"/>
    </row>
    <row r="122" spans="1:19" s="243" customFormat="1" ht="12.75" customHeight="1">
      <c r="A122" s="99" t="s">
        <v>1140</v>
      </c>
      <c r="B122" s="171" t="s">
        <v>1141</v>
      </c>
      <c r="C122" s="390" t="s">
        <v>1142</v>
      </c>
      <c r="D122" s="390" t="s">
        <v>79</v>
      </c>
      <c r="E122" s="100" t="s">
        <v>1045</v>
      </c>
      <c r="F122" s="100" t="s">
        <v>1030</v>
      </c>
      <c r="G122" s="100" t="s">
        <v>1032</v>
      </c>
      <c r="H122" s="392">
        <v>7120609.7699999996</v>
      </c>
      <c r="I122" s="393">
        <v>145.22829999999999</v>
      </c>
      <c r="J122" s="394">
        <v>1.0727638586571775E-2</v>
      </c>
      <c r="K122" s="394">
        <v>-8.9910396674351967E-3</v>
      </c>
      <c r="L122" s="394">
        <v>5.2523135414922706E-2</v>
      </c>
      <c r="M122" s="266"/>
      <c r="N122" s="266"/>
      <c r="O122" s="266"/>
      <c r="P122" s="148"/>
      <c r="Q122" s="175"/>
      <c r="R122" s="75"/>
      <c r="S122" s="75"/>
    </row>
    <row r="123" spans="1:19" s="243" customFormat="1" ht="12.75" customHeight="1">
      <c r="A123" s="99" t="s">
        <v>1685</v>
      </c>
      <c r="B123" s="171" t="s">
        <v>1246</v>
      </c>
      <c r="C123" s="390" t="s">
        <v>1247</v>
      </c>
      <c r="D123" s="390" t="s">
        <v>79</v>
      </c>
      <c r="E123" s="100" t="s">
        <v>1031</v>
      </c>
      <c r="F123" s="100" t="s">
        <v>1030</v>
      </c>
      <c r="G123" s="100" t="s">
        <v>1054</v>
      </c>
      <c r="H123" s="392">
        <v>8204361.3700000001</v>
      </c>
      <c r="I123" s="393">
        <v>98.998000000000005</v>
      </c>
      <c r="J123" s="394">
        <v>-1.1339835095928286E-2</v>
      </c>
      <c r="K123" s="394">
        <v>2.7866083305367884E-3</v>
      </c>
      <c r="L123" s="394">
        <v>0.22823433090377265</v>
      </c>
      <c r="M123" s="266"/>
      <c r="N123" s="266"/>
      <c r="O123" s="266"/>
      <c r="P123" s="148"/>
      <c r="Q123" s="175"/>
      <c r="R123" s="75"/>
      <c r="S123" s="75"/>
    </row>
    <row r="124" spans="1:19" s="243" customFormat="1" ht="12.75" customHeight="1">
      <c r="A124" s="99" t="s">
        <v>1350</v>
      </c>
      <c r="B124" s="171" t="s">
        <v>1389</v>
      </c>
      <c r="C124" s="390" t="s">
        <v>1387</v>
      </c>
      <c r="D124" s="390" t="s">
        <v>79</v>
      </c>
      <c r="E124" s="100" t="s">
        <v>1045</v>
      </c>
      <c r="F124" s="100" t="s">
        <v>1030</v>
      </c>
      <c r="G124" s="100" t="s">
        <v>1032</v>
      </c>
      <c r="H124" s="392">
        <v>25887434.82</v>
      </c>
      <c r="I124" s="393">
        <v>106.6168</v>
      </c>
      <c r="J124" s="394">
        <v>1.1254801836253492E-3</v>
      </c>
      <c r="K124" s="394">
        <v>1.2452551646160437E-3</v>
      </c>
      <c r="L124" s="394">
        <v>1.918948010408239E-2</v>
      </c>
      <c r="M124" s="266"/>
      <c r="N124" s="266"/>
      <c r="O124" s="266"/>
      <c r="P124" s="148"/>
      <c r="Q124" s="175"/>
      <c r="R124" s="75"/>
      <c r="S124" s="75"/>
    </row>
    <row r="125" spans="1:19" s="996" customFormat="1" ht="12.75" customHeight="1">
      <c r="A125" s="99" t="s">
        <v>1495</v>
      </c>
      <c r="B125" s="171" t="s">
        <v>1496</v>
      </c>
      <c r="C125" s="390" t="s">
        <v>1497</v>
      </c>
      <c r="D125" s="390" t="s">
        <v>79</v>
      </c>
      <c r="E125" s="100" t="s">
        <v>1045</v>
      </c>
      <c r="F125" s="100" t="s">
        <v>1030</v>
      </c>
      <c r="G125" s="100" t="s">
        <v>1032</v>
      </c>
      <c r="H125" s="392">
        <v>18808324.07</v>
      </c>
      <c r="I125" s="393">
        <v>104.60380000000001</v>
      </c>
      <c r="J125" s="394">
        <v>1.0741945666425945E-3</v>
      </c>
      <c r="K125" s="394">
        <v>1.6527627758753383E-3</v>
      </c>
      <c r="L125" s="394">
        <v>3.4337573370038177E-2</v>
      </c>
      <c r="M125" s="266"/>
      <c r="N125" s="266"/>
      <c r="O125" s="266"/>
      <c r="P125" s="148"/>
      <c r="Q125" s="175"/>
      <c r="R125" s="75"/>
      <c r="S125" s="75"/>
    </row>
    <row r="126" spans="1:19" s="996" customFormat="1" ht="12.75" customHeight="1">
      <c r="A126" s="99" t="s">
        <v>1505</v>
      </c>
      <c r="B126" s="171" t="s">
        <v>1508</v>
      </c>
      <c r="C126" s="390" t="s">
        <v>1509</v>
      </c>
      <c r="D126" s="390" t="s">
        <v>79</v>
      </c>
      <c r="E126" s="100" t="s">
        <v>1045</v>
      </c>
      <c r="F126" s="100" t="s">
        <v>1030</v>
      </c>
      <c r="G126" s="100" t="s">
        <v>1032</v>
      </c>
      <c r="H126" s="392">
        <v>32425129.210000001</v>
      </c>
      <c r="I126" s="393">
        <v>103.30110000000001</v>
      </c>
      <c r="J126" s="394">
        <v>1.3804626047764224E-4</v>
      </c>
      <c r="K126" s="394">
        <v>1.2513084945529052E-3</v>
      </c>
      <c r="L126" s="394">
        <v>3.2347200749917926E-2</v>
      </c>
      <c r="M126" s="266"/>
      <c r="N126" s="266"/>
      <c r="O126" s="266"/>
      <c r="P126" s="148"/>
      <c r="Q126" s="175"/>
      <c r="R126" s="75"/>
      <c r="S126" s="75"/>
    </row>
    <row r="127" spans="1:19" s="996" customFormat="1" ht="12.75" customHeight="1">
      <c r="A127" s="99" t="s">
        <v>1295</v>
      </c>
      <c r="B127" s="171" t="s">
        <v>1296</v>
      </c>
      <c r="C127" s="390" t="s">
        <v>1297</v>
      </c>
      <c r="D127" s="390" t="s">
        <v>79</v>
      </c>
      <c r="E127" s="100" t="s">
        <v>1045</v>
      </c>
      <c r="F127" s="100" t="s">
        <v>1030</v>
      </c>
      <c r="G127" s="100" t="s">
        <v>1054</v>
      </c>
      <c r="H127" s="392">
        <v>4517565.58</v>
      </c>
      <c r="I127" s="393">
        <v>92.250799999999998</v>
      </c>
      <c r="J127" s="394">
        <v>-1.284837580122522E-2</v>
      </c>
      <c r="K127" s="394">
        <v>3.4533671620606832E-3</v>
      </c>
      <c r="L127" s="394">
        <v>3.0590673477260744E-2</v>
      </c>
      <c r="M127" s="266"/>
      <c r="N127" s="266"/>
      <c r="O127" s="266"/>
      <c r="P127" s="148"/>
      <c r="Q127" s="175"/>
      <c r="R127" s="75"/>
      <c r="S127" s="75"/>
    </row>
    <row r="128" spans="1:19" s="996" customFormat="1" ht="12.75" customHeight="1">
      <c r="A128" s="99" t="s">
        <v>1416</v>
      </c>
      <c r="B128" s="171" t="s">
        <v>1417</v>
      </c>
      <c r="C128" s="390" t="s">
        <v>1418</v>
      </c>
      <c r="D128" s="390" t="s">
        <v>79</v>
      </c>
      <c r="E128" s="100" t="s">
        <v>1045</v>
      </c>
      <c r="F128" s="100" t="s">
        <v>1030</v>
      </c>
      <c r="G128" s="100" t="s">
        <v>1054</v>
      </c>
      <c r="H128" s="392">
        <v>8196285.7199999997</v>
      </c>
      <c r="I128" s="393">
        <v>91.273499999999999</v>
      </c>
      <c r="J128" s="394">
        <v>-1.2534717920225313E-2</v>
      </c>
      <c r="K128" s="394">
        <v>3.8820117203821614E-3</v>
      </c>
      <c r="L128" s="394">
        <v>3.3115905332813833E-2</v>
      </c>
      <c r="M128" s="266"/>
      <c r="N128" s="266"/>
      <c r="O128" s="266"/>
      <c r="P128" s="148"/>
      <c r="Q128" s="175"/>
      <c r="R128" s="75"/>
      <c r="S128" s="75"/>
    </row>
    <row r="129" spans="1:19" s="243" customFormat="1" ht="12.75" customHeight="1">
      <c r="A129" s="99" t="s">
        <v>1234</v>
      </c>
      <c r="B129" s="171" t="s">
        <v>1236</v>
      </c>
      <c r="C129" s="390" t="s">
        <v>1237</v>
      </c>
      <c r="D129" s="390" t="s">
        <v>79</v>
      </c>
      <c r="E129" s="100" t="s">
        <v>1045</v>
      </c>
      <c r="F129" s="100" t="s">
        <v>1030</v>
      </c>
      <c r="G129" s="100" t="s">
        <v>1032</v>
      </c>
      <c r="H129" s="392">
        <v>25205498</v>
      </c>
      <c r="I129" s="393">
        <v>109.67749999999999</v>
      </c>
      <c r="J129" s="394">
        <v>9.370626950975236E-4</v>
      </c>
      <c r="K129" s="394">
        <v>9.7014543967754996E-4</v>
      </c>
      <c r="L129" s="394">
        <v>2.3533979060376575E-2</v>
      </c>
      <c r="M129" s="266"/>
      <c r="N129" s="266"/>
      <c r="O129" s="266"/>
      <c r="P129" s="148"/>
      <c r="Q129" s="175"/>
      <c r="R129" s="75"/>
      <c r="S129" s="75"/>
    </row>
    <row r="130" spans="1:19" s="243" customFormat="1" ht="12.75" customHeight="1">
      <c r="A130" s="99" t="s">
        <v>1298</v>
      </c>
      <c r="B130" s="171" t="s">
        <v>1299</v>
      </c>
      <c r="C130" s="390" t="s">
        <v>1300</v>
      </c>
      <c r="D130" s="390" t="s">
        <v>79</v>
      </c>
      <c r="E130" s="100" t="s">
        <v>1045</v>
      </c>
      <c r="F130" s="100" t="s">
        <v>1030</v>
      </c>
      <c r="G130" s="100" t="s">
        <v>1032</v>
      </c>
      <c r="H130" s="392">
        <v>24159533.620000001</v>
      </c>
      <c r="I130" s="393">
        <v>110.7141</v>
      </c>
      <c r="J130" s="394">
        <v>-2.2163268166528471E-3</v>
      </c>
      <c r="K130" s="394">
        <v>2.5387131163823184E-4</v>
      </c>
      <c r="L130" s="394">
        <v>2.3924599915654987E-2</v>
      </c>
      <c r="M130" s="266"/>
      <c r="N130" s="266"/>
      <c r="O130" s="266"/>
      <c r="P130" s="148"/>
      <c r="Q130" s="175"/>
      <c r="R130" s="75"/>
      <c r="S130" s="75"/>
    </row>
    <row r="131" spans="1:19" s="243" customFormat="1" ht="12.75" customHeight="1">
      <c r="A131" s="99" t="s">
        <v>1400</v>
      </c>
      <c r="B131" s="171" t="s">
        <v>1419</v>
      </c>
      <c r="C131" s="390" t="s">
        <v>1420</v>
      </c>
      <c r="D131" s="390" t="s">
        <v>79</v>
      </c>
      <c r="E131" s="100" t="s">
        <v>1045</v>
      </c>
      <c r="F131" s="100" t="s">
        <v>1030</v>
      </c>
      <c r="G131" s="100" t="s">
        <v>1032</v>
      </c>
      <c r="H131" s="392">
        <v>24658106.41</v>
      </c>
      <c r="I131" s="393">
        <v>109.381</v>
      </c>
      <c r="J131" s="394">
        <v>1.6569629535578834E-4</v>
      </c>
      <c r="K131" s="394">
        <v>1.9263410420562455E-3</v>
      </c>
      <c r="L131" s="394">
        <v>4.1862724553749953E-2</v>
      </c>
      <c r="M131" s="266"/>
      <c r="N131" s="266"/>
      <c r="O131" s="266"/>
      <c r="P131" s="148"/>
      <c r="Q131" s="175"/>
      <c r="R131" s="75"/>
      <c r="S131" s="75"/>
    </row>
    <row r="132" spans="1:19" s="996" customFormat="1" ht="12.75" customHeight="1">
      <c r="A132" s="99" t="s">
        <v>1421</v>
      </c>
      <c r="B132" s="171" t="s">
        <v>1422</v>
      </c>
      <c r="C132" s="390" t="s">
        <v>1423</v>
      </c>
      <c r="D132" s="390" t="s">
        <v>79</v>
      </c>
      <c r="E132" s="100" t="s">
        <v>1045</v>
      </c>
      <c r="F132" s="100" t="s">
        <v>1030</v>
      </c>
      <c r="G132" s="100" t="s">
        <v>1032</v>
      </c>
      <c r="H132" s="392">
        <v>26520918.559999999</v>
      </c>
      <c r="I132" s="393">
        <v>107.0558</v>
      </c>
      <c r="J132" s="394">
        <v>-1.573868656727595E-3</v>
      </c>
      <c r="K132" s="394">
        <v>1.5061537137448511E-3</v>
      </c>
      <c r="L132" s="394">
        <v>3.5544180179761797E-2</v>
      </c>
      <c r="M132" s="266"/>
      <c r="N132" s="266"/>
      <c r="O132" s="266"/>
      <c r="P132" s="148"/>
      <c r="Q132" s="175"/>
      <c r="R132" s="75"/>
      <c r="S132" s="75"/>
    </row>
    <row r="133" spans="1:19" s="243" customFormat="1" ht="12.75" customHeight="1">
      <c r="A133" s="99" t="s">
        <v>1606</v>
      </c>
      <c r="B133" s="171" t="s">
        <v>1607</v>
      </c>
      <c r="C133" s="390" t="s">
        <v>1608</v>
      </c>
      <c r="D133" s="390" t="s">
        <v>79</v>
      </c>
      <c r="E133" s="100" t="s">
        <v>1045</v>
      </c>
      <c r="F133" s="100" t="s">
        <v>1030</v>
      </c>
      <c r="G133" s="100" t="s">
        <v>1032</v>
      </c>
      <c r="H133" s="392">
        <v>23501691.739999998</v>
      </c>
      <c r="I133" s="393">
        <v>102.16719999999999</v>
      </c>
      <c r="J133" s="394">
        <v>4.8274457735986154E-4</v>
      </c>
      <c r="K133" s="394">
        <v>1.4163514590379567E-3</v>
      </c>
      <c r="L133" s="394" t="s">
        <v>1030</v>
      </c>
      <c r="M133" s="266"/>
      <c r="N133" s="266"/>
      <c r="O133" s="266"/>
      <c r="P133" s="148"/>
      <c r="Q133" s="175"/>
      <c r="R133" s="75"/>
      <c r="S133" s="75"/>
    </row>
    <row r="134" spans="1:19" s="243" customFormat="1" ht="12.75" customHeight="1">
      <c r="A134" s="99" t="s">
        <v>1314</v>
      </c>
      <c r="B134" s="171" t="s">
        <v>1315</v>
      </c>
      <c r="C134" s="390" t="s">
        <v>1316</v>
      </c>
      <c r="D134" s="390" t="s">
        <v>79</v>
      </c>
      <c r="E134" s="100" t="s">
        <v>1045</v>
      </c>
      <c r="F134" s="100" t="s">
        <v>1030</v>
      </c>
      <c r="G134" s="100" t="s">
        <v>1032</v>
      </c>
      <c r="H134" s="392">
        <v>9062371.7100000009</v>
      </c>
      <c r="I134" s="393">
        <v>111.95740000000001</v>
      </c>
      <c r="J134" s="394">
        <v>6.0546071976896876E-4</v>
      </c>
      <c r="K134" s="394">
        <v>8.7788934660726348E-4</v>
      </c>
      <c r="L134" s="394">
        <v>4.2132120028557818E-2</v>
      </c>
      <c r="M134" s="266"/>
      <c r="N134" s="266"/>
      <c r="O134" s="266"/>
      <c r="P134" s="148"/>
      <c r="Q134" s="175"/>
      <c r="R134" s="75"/>
      <c r="S134" s="75"/>
    </row>
    <row r="135" spans="1:19" s="243" customFormat="1" ht="12.75" customHeight="1">
      <c r="A135" s="99" t="s">
        <v>1627</v>
      </c>
      <c r="B135" s="171" t="s">
        <v>1639</v>
      </c>
      <c r="C135" s="390" t="s">
        <v>1640</v>
      </c>
      <c r="D135" s="390" t="s">
        <v>79</v>
      </c>
      <c r="E135" s="100" t="s">
        <v>1045</v>
      </c>
      <c r="F135" s="100" t="s">
        <v>1030</v>
      </c>
      <c r="G135" s="100" t="s">
        <v>1032</v>
      </c>
      <c r="H135" s="392">
        <v>21952597.969999999</v>
      </c>
      <c r="I135" s="393">
        <v>101.2124</v>
      </c>
      <c r="J135" s="394">
        <v>1.3526011236435487E-3</v>
      </c>
      <c r="K135" s="394">
        <v>1.3524516773073536E-3</v>
      </c>
      <c r="L135" s="394" t="s">
        <v>1030</v>
      </c>
      <c r="M135" s="266"/>
      <c r="N135" s="266"/>
      <c r="O135" s="266"/>
      <c r="P135" s="148"/>
      <c r="Q135" s="175"/>
      <c r="R135" s="75"/>
      <c r="S135" s="75"/>
    </row>
    <row r="136" spans="1:19" s="243" customFormat="1" ht="12.75" customHeight="1">
      <c r="A136" s="118" t="s">
        <v>1609</v>
      </c>
      <c r="B136" s="171" t="s">
        <v>1610</v>
      </c>
      <c r="C136" s="390" t="s">
        <v>1611</v>
      </c>
      <c r="D136" s="390" t="s">
        <v>79</v>
      </c>
      <c r="E136" s="100" t="s">
        <v>1045</v>
      </c>
      <c r="F136" s="100" t="s">
        <v>1030</v>
      </c>
      <c r="G136" s="100" t="s">
        <v>1032</v>
      </c>
      <c r="H136" s="392">
        <v>7252783.1799999997</v>
      </c>
      <c r="I136" s="393">
        <v>104.45099999999999</v>
      </c>
      <c r="J136" s="394">
        <v>4.0984787707287751E-4</v>
      </c>
      <c r="K136" s="394">
        <v>1.2663093648417334E-3</v>
      </c>
      <c r="L136" s="394" t="s">
        <v>1030</v>
      </c>
      <c r="M136" s="266"/>
      <c r="N136" s="266"/>
      <c r="O136" s="266"/>
      <c r="P136" s="148"/>
      <c r="Q136" s="175"/>
      <c r="R136" s="75"/>
      <c r="S136" s="75"/>
    </row>
    <row r="137" spans="1:19" s="243" customFormat="1" ht="12.75" customHeight="1">
      <c r="A137" s="99" t="s">
        <v>1143</v>
      </c>
      <c r="B137" s="171" t="s">
        <v>1144</v>
      </c>
      <c r="C137" s="390" t="s">
        <v>1145</v>
      </c>
      <c r="D137" s="390" t="s">
        <v>79</v>
      </c>
      <c r="E137" s="100" t="s">
        <v>1045</v>
      </c>
      <c r="F137" s="100" t="s">
        <v>1030</v>
      </c>
      <c r="G137" s="100" t="s">
        <v>1032</v>
      </c>
      <c r="H137" s="392">
        <v>6561020.4699999997</v>
      </c>
      <c r="I137" s="393">
        <v>109.98650000000001</v>
      </c>
      <c r="J137" s="394">
        <v>-1.1356551491254807E-2</v>
      </c>
      <c r="K137" s="394">
        <v>-5.0999409318652766E-3</v>
      </c>
      <c r="L137" s="394">
        <v>2.9652964360272982E-2</v>
      </c>
      <c r="M137" s="266"/>
      <c r="N137" s="266"/>
      <c r="O137" s="266"/>
      <c r="P137" s="148"/>
      <c r="Q137" s="175"/>
      <c r="R137" s="75"/>
      <c r="S137" s="75"/>
    </row>
    <row r="138" spans="1:19" s="996" customFormat="1" ht="12.75" customHeight="1">
      <c r="A138" s="99" t="s">
        <v>1686</v>
      </c>
      <c r="B138" s="171">
        <v>37884602446</v>
      </c>
      <c r="C138" s="390" t="s">
        <v>1130</v>
      </c>
      <c r="D138" s="390" t="s">
        <v>79</v>
      </c>
      <c r="E138" s="100" t="s">
        <v>1031</v>
      </c>
      <c r="F138" s="100" t="s">
        <v>1030</v>
      </c>
      <c r="G138" s="100" t="s">
        <v>1032</v>
      </c>
      <c r="H138" s="392">
        <v>76852495.829999998</v>
      </c>
      <c r="I138" s="393">
        <v>31.988499999999998</v>
      </c>
      <c r="J138" s="394">
        <v>0.10126834946617458</v>
      </c>
      <c r="K138" s="394">
        <v>4.9818677081111096E-2</v>
      </c>
      <c r="L138" s="394">
        <v>0.43079826990083681</v>
      </c>
      <c r="M138" s="266"/>
      <c r="N138" s="266"/>
      <c r="O138" s="266"/>
      <c r="P138" s="148"/>
      <c r="Q138" s="175"/>
      <c r="R138" s="75"/>
      <c r="S138" s="75"/>
    </row>
    <row r="139" spans="1:19" s="996" customFormat="1" ht="12.75" customHeight="1">
      <c r="A139" s="99" t="s">
        <v>1430</v>
      </c>
      <c r="B139" s="171" t="s">
        <v>1431</v>
      </c>
      <c r="C139" s="390" t="s">
        <v>1432</v>
      </c>
      <c r="D139" s="390" t="s">
        <v>79</v>
      </c>
      <c r="E139" s="100" t="s">
        <v>1035</v>
      </c>
      <c r="F139" s="100" t="s">
        <v>1030</v>
      </c>
      <c r="G139" s="100" t="s">
        <v>1032</v>
      </c>
      <c r="H139" s="392">
        <v>15156092.35</v>
      </c>
      <c r="I139" s="393">
        <v>103.9037</v>
      </c>
      <c r="J139" s="394">
        <v>0.14434049613484423</v>
      </c>
      <c r="K139" s="394">
        <v>-5.7908943640205823E-3</v>
      </c>
      <c r="L139" s="394">
        <v>1.9288289393010416E-2</v>
      </c>
      <c r="M139" s="266"/>
      <c r="N139" s="266"/>
      <c r="O139" s="266"/>
      <c r="P139" s="148"/>
      <c r="Q139" s="175"/>
      <c r="R139" s="75"/>
      <c r="S139" s="75"/>
    </row>
    <row r="140" spans="1:19" s="996" customFormat="1" ht="12.75" customHeight="1">
      <c r="A140" s="99" t="s">
        <v>1687</v>
      </c>
      <c r="B140" s="171">
        <v>94465089647</v>
      </c>
      <c r="C140" s="390" t="s">
        <v>1131</v>
      </c>
      <c r="D140" s="390" t="s">
        <v>79</v>
      </c>
      <c r="E140" s="100" t="s">
        <v>1033</v>
      </c>
      <c r="F140" s="100" t="s">
        <v>1030</v>
      </c>
      <c r="G140" s="100" t="s">
        <v>1032</v>
      </c>
      <c r="H140" s="392">
        <v>97830101.590000004</v>
      </c>
      <c r="I140" s="393">
        <v>207.99170000000001</v>
      </c>
      <c r="J140" s="394">
        <v>1.4208164579377014E-2</v>
      </c>
      <c r="K140" s="394">
        <v>-2.5134785949074701E-3</v>
      </c>
      <c r="L140" s="394">
        <v>3.4532377679073356E-2</v>
      </c>
      <c r="M140" s="266"/>
      <c r="N140" s="266"/>
      <c r="O140" s="266"/>
      <c r="P140" s="148"/>
      <c r="Q140" s="175"/>
      <c r="R140" s="75"/>
      <c r="S140" s="75"/>
    </row>
    <row r="141" spans="1:19" s="996" customFormat="1" ht="12.75" customHeight="1">
      <c r="A141" s="99" t="s">
        <v>1688</v>
      </c>
      <c r="B141" s="171">
        <v>35313366580</v>
      </c>
      <c r="C141" s="390" t="s">
        <v>1304</v>
      </c>
      <c r="D141" s="390" t="s">
        <v>79</v>
      </c>
      <c r="E141" s="100" t="s">
        <v>1035</v>
      </c>
      <c r="F141" s="100" t="s">
        <v>1030</v>
      </c>
      <c r="G141" s="100" t="s">
        <v>1032</v>
      </c>
      <c r="H141" s="392">
        <v>181069001.09999999</v>
      </c>
      <c r="I141" s="393">
        <v>153.214</v>
      </c>
      <c r="J141" s="394">
        <v>-6.9592746763028179E-2</v>
      </c>
      <c r="K141" s="394">
        <v>-3.0666640567400538E-4</v>
      </c>
      <c r="L141" s="394">
        <v>1.4163900917562477E-2</v>
      </c>
      <c r="M141" s="266"/>
      <c r="N141" s="266"/>
      <c r="O141" s="266"/>
      <c r="P141" s="148"/>
      <c r="Q141" s="175"/>
      <c r="R141" s="75"/>
      <c r="S141" s="75"/>
    </row>
    <row r="142" spans="1:19" s="996" customFormat="1" ht="12.75" customHeight="1">
      <c r="A142" s="99" t="s">
        <v>1689</v>
      </c>
      <c r="B142" s="171">
        <v>41002460007</v>
      </c>
      <c r="C142" s="390" t="s">
        <v>1132</v>
      </c>
      <c r="D142" s="390" t="s">
        <v>79</v>
      </c>
      <c r="E142" s="100" t="s">
        <v>1031</v>
      </c>
      <c r="F142" s="100" t="s">
        <v>1030</v>
      </c>
      <c r="G142" s="100" t="s">
        <v>1032</v>
      </c>
      <c r="H142" s="392">
        <v>56338620.969999999</v>
      </c>
      <c r="I142" s="393">
        <v>214.87880000000001</v>
      </c>
      <c r="J142" s="394">
        <v>8.8642186854399618E-3</v>
      </c>
      <c r="K142" s="394">
        <v>1.5482316624504389E-2</v>
      </c>
      <c r="L142" s="394">
        <v>0.16278860863405686</v>
      </c>
      <c r="M142" s="266"/>
      <c r="N142" s="266"/>
      <c r="O142" s="266"/>
      <c r="P142" s="148"/>
      <c r="Q142" s="175"/>
      <c r="R142" s="75"/>
      <c r="S142" s="75"/>
    </row>
    <row r="143" spans="1:19" s="996" customFormat="1" ht="12.75" customHeight="1">
      <c r="A143" s="99" t="s">
        <v>1690</v>
      </c>
      <c r="B143" s="171">
        <v>31982273976</v>
      </c>
      <c r="C143" s="390" t="s">
        <v>1133</v>
      </c>
      <c r="D143" s="390" t="s">
        <v>79</v>
      </c>
      <c r="E143" s="100" t="s">
        <v>1045</v>
      </c>
      <c r="F143" s="100" t="s">
        <v>1030</v>
      </c>
      <c r="G143" s="100" t="s">
        <v>1032</v>
      </c>
      <c r="H143" s="392">
        <v>6239541.4500000002</v>
      </c>
      <c r="I143" s="393">
        <v>156.75399999999999</v>
      </c>
      <c r="J143" s="394">
        <v>2.4123533672308017E-2</v>
      </c>
      <c r="K143" s="394">
        <v>-1.537204494760358E-4</v>
      </c>
      <c r="L143" s="394">
        <v>5.2685303142126605E-2</v>
      </c>
      <c r="M143" s="266"/>
      <c r="N143" s="266"/>
      <c r="O143" s="266"/>
      <c r="P143" s="148"/>
      <c r="Q143" s="175"/>
      <c r="R143" s="75"/>
      <c r="S143" s="75"/>
    </row>
    <row r="144" spans="1:19" s="996" customFormat="1" ht="12.75" customHeight="1">
      <c r="A144" s="99" t="s">
        <v>1691</v>
      </c>
      <c r="B144" s="171" t="s">
        <v>1134</v>
      </c>
      <c r="C144" s="390" t="s">
        <v>1135</v>
      </c>
      <c r="D144" s="390" t="s">
        <v>79</v>
      </c>
      <c r="E144" s="100" t="s">
        <v>1045</v>
      </c>
      <c r="F144" s="100" t="s">
        <v>1030</v>
      </c>
      <c r="G144" s="100" t="s">
        <v>1032</v>
      </c>
      <c r="H144" s="392">
        <v>12373312.369999999</v>
      </c>
      <c r="I144" s="393">
        <v>184.97450000000001</v>
      </c>
      <c r="J144" s="394">
        <v>6.0259297453095773E-2</v>
      </c>
      <c r="K144" s="394">
        <v>5.5929548774449334E-3</v>
      </c>
      <c r="L144" s="394">
        <v>8.4209563812184474E-2</v>
      </c>
      <c r="M144" s="266"/>
      <c r="N144" s="266"/>
      <c r="O144" s="266"/>
      <c r="P144" s="148"/>
      <c r="Q144" s="175"/>
      <c r="R144" s="75"/>
      <c r="S144" s="75"/>
    </row>
    <row r="145" spans="1:19" s="243" customFormat="1" ht="12.75" customHeight="1">
      <c r="A145" s="99" t="s">
        <v>1692</v>
      </c>
      <c r="B145" s="171">
        <v>40820433166</v>
      </c>
      <c r="C145" s="390" t="s">
        <v>1136</v>
      </c>
      <c r="D145" s="390" t="s">
        <v>79</v>
      </c>
      <c r="E145" s="100" t="s">
        <v>1045</v>
      </c>
      <c r="F145" s="100" t="s">
        <v>1030</v>
      </c>
      <c r="G145" s="100" t="s">
        <v>1032</v>
      </c>
      <c r="H145" s="392">
        <v>9524772.4100000001</v>
      </c>
      <c r="I145" s="393">
        <v>187.1174</v>
      </c>
      <c r="J145" s="394">
        <v>2.8202670089482185E-2</v>
      </c>
      <c r="K145" s="394">
        <v>5.6425759469009851E-3</v>
      </c>
      <c r="L145" s="394">
        <v>8.8696356435482349E-2</v>
      </c>
      <c r="M145" s="266"/>
      <c r="N145" s="266"/>
      <c r="O145" s="266"/>
      <c r="P145" s="148"/>
      <c r="Q145" s="175"/>
      <c r="R145" s="75"/>
      <c r="S145" s="75"/>
    </row>
    <row r="146" spans="1:19" s="996" customFormat="1" ht="12.75" customHeight="1">
      <c r="A146" s="99" t="s">
        <v>1693</v>
      </c>
      <c r="B146" s="171" t="s">
        <v>1137</v>
      </c>
      <c r="C146" s="390" t="s">
        <v>1138</v>
      </c>
      <c r="D146" s="390" t="s">
        <v>79</v>
      </c>
      <c r="E146" s="100" t="s">
        <v>1033</v>
      </c>
      <c r="F146" s="100" t="s">
        <v>1030</v>
      </c>
      <c r="G146" s="100" t="s">
        <v>1032</v>
      </c>
      <c r="H146" s="392">
        <v>22268818.77</v>
      </c>
      <c r="I146" s="393">
        <v>114.72799999999999</v>
      </c>
      <c r="J146" s="394">
        <v>-4.3227681722384226E-3</v>
      </c>
      <c r="K146" s="394">
        <v>-4.6605566988128233E-3</v>
      </c>
      <c r="L146" s="394">
        <v>2.8017619882223288E-2</v>
      </c>
      <c r="M146" s="266"/>
      <c r="N146" s="266"/>
      <c r="O146" s="266"/>
      <c r="P146" s="148"/>
      <c r="Q146" s="175"/>
      <c r="R146" s="75"/>
      <c r="S146" s="75"/>
    </row>
    <row r="147" spans="1:19" s="996" customFormat="1" ht="12.75" customHeight="1">
      <c r="A147" s="99" t="s">
        <v>1694</v>
      </c>
      <c r="B147" s="171">
        <v>84643903663</v>
      </c>
      <c r="C147" s="390" t="s">
        <v>1139</v>
      </c>
      <c r="D147" s="390" t="s">
        <v>79</v>
      </c>
      <c r="E147" s="100" t="s">
        <v>1033</v>
      </c>
      <c r="F147" s="100" t="s">
        <v>1030</v>
      </c>
      <c r="G147" s="100" t="s">
        <v>1032</v>
      </c>
      <c r="H147" s="392">
        <v>62700208.090000004</v>
      </c>
      <c r="I147" s="393">
        <v>33.160200000000003</v>
      </c>
      <c r="J147" s="394">
        <v>8.3414077812811183E-3</v>
      </c>
      <c r="K147" s="394">
        <v>-5.03182018669035E-3</v>
      </c>
      <c r="L147" s="394">
        <v>6.3791836826352144E-2</v>
      </c>
      <c r="M147" s="266"/>
      <c r="N147" s="266"/>
      <c r="O147" s="266"/>
      <c r="P147" s="148"/>
      <c r="Q147" s="175"/>
      <c r="R147" s="75"/>
      <c r="S147" s="75"/>
    </row>
    <row r="148" spans="1:19" s="996" customFormat="1" ht="12.75" customHeight="1">
      <c r="A148" s="99" t="s">
        <v>1512</v>
      </c>
      <c r="B148" s="171">
        <v>12916294683</v>
      </c>
      <c r="C148" s="390" t="s">
        <v>1034</v>
      </c>
      <c r="D148" s="390" t="s">
        <v>79</v>
      </c>
      <c r="E148" s="100" t="s">
        <v>1035</v>
      </c>
      <c r="F148" s="100" t="s">
        <v>1030</v>
      </c>
      <c r="G148" s="100" t="s">
        <v>1032</v>
      </c>
      <c r="H148" s="392">
        <v>6704403.0800000001</v>
      </c>
      <c r="I148" s="393">
        <v>16.893999999999998</v>
      </c>
      <c r="J148" s="394">
        <v>1.228856875478801E-3</v>
      </c>
      <c r="K148" s="394">
        <v>1.2267902544254028E-3</v>
      </c>
      <c r="L148" s="394">
        <v>1.9110585623627552E-2</v>
      </c>
      <c r="M148" s="266"/>
      <c r="N148" s="266"/>
      <c r="O148" s="266"/>
      <c r="P148" s="148"/>
      <c r="Q148" s="175"/>
      <c r="R148" s="75"/>
      <c r="S148" s="75"/>
    </row>
    <row r="149" spans="1:19" s="996" customFormat="1" ht="12.75" customHeight="1">
      <c r="A149" s="99" t="s">
        <v>1695</v>
      </c>
      <c r="B149" s="171">
        <v>88183360964</v>
      </c>
      <c r="C149" s="390" t="s">
        <v>1146</v>
      </c>
      <c r="D149" s="390" t="s">
        <v>79</v>
      </c>
      <c r="E149" s="100" t="s">
        <v>1031</v>
      </c>
      <c r="F149" s="100" t="s">
        <v>1030</v>
      </c>
      <c r="G149" s="100" t="s">
        <v>1054</v>
      </c>
      <c r="H149" s="392">
        <v>52463724.280000001</v>
      </c>
      <c r="I149" s="393">
        <v>370.16309999999999</v>
      </c>
      <c r="J149" s="394">
        <v>-3.4343253029547882E-2</v>
      </c>
      <c r="K149" s="394">
        <v>-3.2929622333873754E-3</v>
      </c>
      <c r="L149" s="394">
        <v>0.11824098393704263</v>
      </c>
      <c r="M149" s="266"/>
      <c r="N149" s="266"/>
      <c r="O149" s="266"/>
      <c r="P149" s="148"/>
      <c r="Q149" s="175"/>
      <c r="R149" s="75"/>
      <c r="S149" s="75"/>
    </row>
    <row r="150" spans="1:19" s="996" customFormat="1" ht="12.75" customHeight="1">
      <c r="A150" s="99" t="s">
        <v>1601</v>
      </c>
      <c r="B150" s="171" t="s">
        <v>1602</v>
      </c>
      <c r="C150" s="390" t="s">
        <v>1603</v>
      </c>
      <c r="D150" s="390" t="s">
        <v>79</v>
      </c>
      <c r="E150" s="100" t="s">
        <v>1349</v>
      </c>
      <c r="F150" s="100" t="s">
        <v>1030</v>
      </c>
      <c r="G150" s="100" t="s">
        <v>1032</v>
      </c>
      <c r="H150" s="392">
        <v>237515415.36000001</v>
      </c>
      <c r="I150" s="393">
        <v>101.22929999999999</v>
      </c>
      <c r="J150" s="394">
        <v>7.1548820579610428E-2</v>
      </c>
      <c r="K150" s="394">
        <v>1.1343564628649716E-3</v>
      </c>
      <c r="L150" s="394" t="s">
        <v>1030</v>
      </c>
      <c r="M150" s="266"/>
      <c r="N150" s="266"/>
      <c r="O150" s="266"/>
      <c r="P150" s="148"/>
      <c r="Q150" s="175"/>
      <c r="R150" s="75"/>
      <c r="S150" s="75"/>
    </row>
    <row r="151" spans="1:19" ht="18.75" customHeight="1">
      <c r="A151" s="1028" t="s">
        <v>383</v>
      </c>
      <c r="B151" s="1029"/>
      <c r="C151" s="1029"/>
      <c r="D151" s="1029"/>
      <c r="E151" s="1030"/>
      <c r="F151" s="1030"/>
      <c r="G151" s="1030"/>
      <c r="H151" s="1031">
        <f>SUM(H11:H150)</f>
        <v>4042333994.7899981</v>
      </c>
      <c r="I151" s="1031"/>
      <c r="J151" s="1032">
        <v>6.7801428932561247E-3</v>
      </c>
      <c r="K151" s="1032"/>
      <c r="L151" s="1032"/>
      <c r="M151" s="266"/>
      <c r="N151" s="266"/>
      <c r="O151" s="266"/>
      <c r="P151" s="148"/>
    </row>
    <row r="152" spans="1:19" ht="12.75" customHeight="1">
      <c r="A152" s="21" t="s">
        <v>285</v>
      </c>
      <c r="M152" s="148"/>
      <c r="N152" s="148"/>
      <c r="O152" s="148"/>
      <c r="P152" s="148"/>
    </row>
    <row r="153" spans="1:19" ht="12.75" customHeight="1">
      <c r="A153" s="45" t="s">
        <v>388</v>
      </c>
      <c r="C153" s="203"/>
      <c r="F153" s="204"/>
      <c r="G153" s="204"/>
      <c r="M153" s="148"/>
      <c r="N153" s="148"/>
      <c r="O153" s="148"/>
      <c r="P153" s="148"/>
    </row>
    <row r="154" spans="1:19" ht="12.75" customHeight="1">
      <c r="A154" s="46" t="s">
        <v>431</v>
      </c>
      <c r="F154" s="204"/>
      <c r="G154" s="204"/>
      <c r="M154" s="148"/>
      <c r="N154" s="148"/>
      <c r="O154" s="148"/>
      <c r="P154" s="148"/>
    </row>
    <row r="155" spans="1:19" ht="12.75" customHeight="1">
      <c r="A155" s="33" t="s">
        <v>108</v>
      </c>
      <c r="M155" s="148"/>
      <c r="N155" s="148"/>
      <c r="O155" s="148"/>
      <c r="P155" s="148"/>
    </row>
    <row r="156" spans="1:19" ht="12.75" customHeight="1">
      <c r="A156" s="490" t="s">
        <v>109</v>
      </c>
      <c r="H156" s="117"/>
    </row>
    <row r="157" spans="1:19" ht="12.75" customHeight="1">
      <c r="A157" s="490" t="s">
        <v>432</v>
      </c>
      <c r="H157" s="75"/>
    </row>
    <row r="158" spans="1:19" ht="12.75" customHeight="1">
      <c r="A158" s="32" t="s">
        <v>1662</v>
      </c>
      <c r="B158" s="48"/>
      <c r="C158" s="48"/>
      <c r="D158" s="48"/>
      <c r="E158" s="48"/>
      <c r="F158" s="48"/>
      <c r="G158" s="48"/>
      <c r="H158" s="48"/>
      <c r="I158" s="48"/>
      <c r="J158" s="48"/>
    </row>
    <row r="159" spans="1:19" s="996" customFormat="1" ht="12.75" customHeight="1">
      <c r="A159" s="1126" t="s">
        <v>1731</v>
      </c>
      <c r="B159" s="48"/>
      <c r="C159" s="48"/>
      <c r="D159" s="48"/>
      <c r="E159" s="48"/>
      <c r="F159" s="48"/>
      <c r="G159" s="48"/>
      <c r="H159" s="48"/>
      <c r="I159" s="48"/>
      <c r="J159" s="48"/>
    </row>
    <row r="160" spans="1:19" s="996" customFormat="1" ht="12.75" customHeight="1">
      <c r="A160" s="1130" t="s">
        <v>1732</v>
      </c>
      <c r="B160" s="48"/>
      <c r="C160" s="48"/>
      <c r="D160" s="48"/>
      <c r="E160" s="48"/>
      <c r="F160" s="48"/>
      <c r="G160" s="48"/>
      <c r="H160" s="48"/>
      <c r="I160" s="48"/>
      <c r="J160" s="48"/>
    </row>
    <row r="161" spans="1:19" s="243" customFormat="1" ht="12.75" customHeight="1">
      <c r="A161" s="1128"/>
      <c r="B161" s="48"/>
      <c r="C161" s="48"/>
      <c r="D161" s="48"/>
      <c r="E161" s="48"/>
      <c r="F161" s="48"/>
      <c r="G161" s="48"/>
      <c r="H161" s="48"/>
      <c r="I161" s="48"/>
      <c r="J161" s="48"/>
    </row>
    <row r="162" spans="1:19" s="243" customFormat="1">
      <c r="A162" s="566" t="s">
        <v>377</v>
      </c>
      <c r="B162" s="567"/>
      <c r="C162" s="567"/>
      <c r="D162" s="550"/>
      <c r="E162" s="865"/>
      <c r="F162" s="865"/>
      <c r="G162" s="865"/>
      <c r="H162" s="865"/>
      <c r="I162" s="865"/>
      <c r="J162" s="865"/>
      <c r="K162" s="865"/>
      <c r="L162" s="865"/>
    </row>
    <row r="163" spans="1:19" ht="12.75" customHeight="1">
      <c r="A163" s="550" t="s">
        <v>1653</v>
      </c>
      <c r="B163" s="567"/>
      <c r="C163" s="567"/>
      <c r="D163" s="550"/>
    </row>
    <row r="164" spans="1:19" ht="12.75" customHeight="1">
      <c r="A164" s="550" t="s">
        <v>209</v>
      </c>
      <c r="B164" s="550"/>
      <c r="C164" s="550"/>
      <c r="D164" s="550"/>
    </row>
    <row r="165" spans="1:19" ht="12.75" customHeight="1">
      <c r="A165" s="571" t="s">
        <v>81</v>
      </c>
    </row>
    <row r="166" spans="1:19" ht="12.75" customHeight="1">
      <c r="L166" s="34" t="s">
        <v>950</v>
      </c>
    </row>
    <row r="167" spans="1:19" s="996" customFormat="1" ht="12.75" customHeight="1">
      <c r="A167" s="1125"/>
      <c r="I167" s="996" t="s">
        <v>1030</v>
      </c>
      <c r="J167" s="996" t="s">
        <v>1030</v>
      </c>
      <c r="K167" s="996" t="s">
        <v>1030</v>
      </c>
      <c r="L167" s="996" t="s">
        <v>1030</v>
      </c>
      <c r="N167" s="266"/>
      <c r="O167" s="266"/>
      <c r="P167" s="148"/>
      <c r="Q167" s="175"/>
      <c r="R167" s="75"/>
      <c r="S167" s="75"/>
    </row>
    <row r="168" spans="1:19" ht="12.75" customHeight="1">
      <c r="A168" s="33"/>
      <c r="B168" s="996"/>
      <c r="C168" s="996"/>
      <c r="D168" s="996"/>
      <c r="E168" s="996"/>
      <c r="F168" s="996"/>
      <c r="G168" s="996"/>
      <c r="H168" s="996"/>
      <c r="I168" s="996" t="s">
        <v>1030</v>
      </c>
      <c r="J168" s="996"/>
      <c r="K168" s="996"/>
      <c r="L168" s="996"/>
      <c r="M168" s="996"/>
      <c r="N168" s="266"/>
      <c r="O168" s="266"/>
      <c r="P168" s="148"/>
      <c r="Q168" s="175"/>
      <c r="R168" s="75"/>
      <c r="S168" s="75"/>
    </row>
    <row r="169" spans="1:19" s="996" customFormat="1" ht="12.75" customHeight="1">
      <c r="A169" s="52"/>
      <c r="I169" s="996" t="s">
        <v>1030</v>
      </c>
      <c r="J169" s="996" t="s">
        <v>1030</v>
      </c>
      <c r="K169" s="996" t="s">
        <v>1030</v>
      </c>
      <c r="L169" s="996" t="s">
        <v>1030</v>
      </c>
      <c r="N169" s="266"/>
      <c r="O169" s="266"/>
      <c r="P169" s="148"/>
      <c r="Q169" s="175"/>
      <c r="R169" s="75"/>
      <c r="S169" s="75"/>
    </row>
    <row r="170" spans="1:19" s="996" customFormat="1" ht="12.75" customHeight="1">
      <c r="A170" s="33"/>
      <c r="I170" s="996" t="s">
        <v>1030</v>
      </c>
      <c r="J170" s="996" t="s">
        <v>1030</v>
      </c>
      <c r="K170" s="996" t="s">
        <v>1030</v>
      </c>
      <c r="L170" s="996" t="s">
        <v>1030</v>
      </c>
      <c r="N170" s="266"/>
      <c r="O170" s="266"/>
      <c r="P170" s="148"/>
      <c r="Q170" s="175"/>
      <c r="R170" s="75"/>
      <c r="S170" s="75"/>
    </row>
    <row r="171" spans="1:19" ht="12.75" customHeight="1">
      <c r="A171" s="33"/>
      <c r="B171" s="996"/>
      <c r="C171" s="996"/>
      <c r="D171" s="996"/>
      <c r="E171" s="996"/>
      <c r="F171" s="996"/>
      <c r="G171" s="996"/>
      <c r="H171" s="996"/>
      <c r="I171" s="996"/>
      <c r="J171" s="996"/>
      <c r="K171" s="996"/>
      <c r="L171" s="996"/>
      <c r="M171" s="996"/>
    </row>
    <row r="172" spans="1:19" ht="12.75" customHeight="1">
      <c r="A172" s="52"/>
      <c r="B172" s="996"/>
      <c r="C172" s="996"/>
      <c r="D172" s="996"/>
      <c r="E172" s="996"/>
      <c r="F172" s="996"/>
      <c r="G172" s="996"/>
      <c r="H172" s="996"/>
    </row>
    <row r="173" spans="1:19" ht="12.75" customHeight="1">
      <c r="A173" s="996"/>
      <c r="B173" s="996"/>
      <c r="C173" s="996"/>
      <c r="D173" s="996"/>
      <c r="E173" s="996"/>
      <c r="F173" s="996"/>
      <c r="G173" s="996"/>
      <c r="H173" s="996"/>
    </row>
    <row r="174" spans="1:19">
      <c r="A174" s="1125"/>
      <c r="B174" s="52"/>
      <c r="C174" s="52"/>
      <c r="D174" s="52"/>
      <c r="E174" s="52"/>
      <c r="F174" s="52"/>
      <c r="G174" s="52"/>
      <c r="H174" s="52"/>
      <c r="I174" s="52"/>
      <c r="J174" s="52"/>
      <c r="K174" s="52"/>
    </row>
    <row r="175" spans="1:19" ht="12.75" customHeight="1">
      <c r="A175" s="1125"/>
    </row>
    <row r="176" spans="1:19" ht="12.75" customHeight="1">
      <c r="A176" s="33"/>
    </row>
    <row r="177" spans="1:1" ht="12.75" customHeight="1">
      <c r="A177" s="52"/>
    </row>
    <row r="178" spans="1:1" ht="12.75" customHeight="1">
      <c r="A178" s="33"/>
    </row>
    <row r="179" spans="1:1" ht="12.75" customHeight="1">
      <c r="A179" s="33"/>
    </row>
    <row r="180" spans="1:1" ht="12.75" customHeight="1">
      <c r="A180" s="52"/>
    </row>
    <row r="181" spans="1:1" ht="12.75" customHeight="1"/>
    <row r="182" spans="1:1" ht="12.75" customHeight="1">
      <c r="A182" s="33"/>
    </row>
    <row r="183" spans="1:1" ht="12.75" customHeight="1">
      <c r="A183" s="52"/>
    </row>
    <row r="184" spans="1:1" ht="12.75" customHeight="1">
      <c r="A184" s="55"/>
    </row>
    <row r="185" spans="1:1" ht="12.75" customHeight="1">
      <c r="A185" s="33"/>
    </row>
    <row r="186" spans="1:1" ht="12.75" customHeight="1">
      <c r="A186" s="52"/>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5" location="'2 Sadržaj'!A1" display="Sadržaj / Contents" xr:uid="{00000000-0004-0000-1700-000000000000}"/>
  </hyperlinks>
  <pageMargins left="0.7" right="0.7" top="0.75" bottom="0.75" header="0.3" footer="0.3"/>
  <pageSetup paperSize="9" scale="34" orientation="portrait" r:id="rId1"/>
  <ignoredErrors>
    <ignoredError sqref="B14:B34 B35:B77 B78:B107 B143:B150 B108:B14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6" customWidth="1"/>
    <col min="10" max="10" width="9.85546875" customWidth="1"/>
    <col min="11" max="15" width="8.85546875" customWidth="1"/>
  </cols>
  <sheetData>
    <row r="1" spans="1:15" ht="12.75" customHeight="1">
      <c r="A1" s="126" t="s">
        <v>644</v>
      </c>
      <c r="O1" s="122" t="str">
        <f>Naslovnica!A20</f>
        <v>Prosinac 2025.</v>
      </c>
    </row>
    <row r="2" spans="1:15" ht="12.75" customHeight="1">
      <c r="A2" s="495" t="s">
        <v>645</v>
      </c>
      <c r="O2" s="489" t="str">
        <f>Naslovnica!A24</f>
        <v>December 2025</v>
      </c>
    </row>
    <row r="3" spans="1:15" ht="12.75" customHeight="1">
      <c r="A3" s="10"/>
      <c r="O3" s="11"/>
    </row>
    <row r="4" spans="1:15" ht="12.75" customHeight="1">
      <c r="A4" s="62"/>
      <c r="B4" s="62"/>
      <c r="C4" s="62"/>
      <c r="D4" s="62"/>
      <c r="E4" s="62"/>
      <c r="F4" s="62"/>
      <c r="G4" s="62"/>
      <c r="H4" s="62"/>
      <c r="I4" s="62"/>
      <c r="J4" s="62"/>
      <c r="K4" s="62"/>
      <c r="L4" s="62"/>
      <c r="M4" s="62"/>
      <c r="N4" s="62"/>
      <c r="O4" s="13" t="s">
        <v>1257</v>
      </c>
    </row>
    <row r="5" spans="1:15" ht="25.5" customHeight="1">
      <c r="A5" s="1260" t="s">
        <v>393</v>
      </c>
      <c r="B5" s="1261" t="s">
        <v>394</v>
      </c>
      <c r="C5" s="1262"/>
      <c r="D5" s="1257" t="s">
        <v>395</v>
      </c>
      <c r="E5" s="1258"/>
      <c r="F5" s="1257" t="s">
        <v>396</v>
      </c>
      <c r="G5" s="1258"/>
      <c r="H5" s="1257" t="s">
        <v>1344</v>
      </c>
      <c r="I5" s="1258"/>
      <c r="J5" s="1257" t="s">
        <v>397</v>
      </c>
      <c r="K5" s="1258"/>
      <c r="L5" s="1257" t="s">
        <v>398</v>
      </c>
      <c r="M5" s="1258"/>
      <c r="N5" s="1257" t="s">
        <v>399</v>
      </c>
      <c r="O5" s="1258"/>
    </row>
    <row r="6" spans="1:15" ht="12.75" customHeight="1">
      <c r="A6" s="1260"/>
      <c r="B6" s="532" t="s">
        <v>31</v>
      </c>
      <c r="C6" s="532" t="s">
        <v>32</v>
      </c>
      <c r="D6" s="532" t="s">
        <v>31</v>
      </c>
      <c r="E6" s="532" t="s">
        <v>32</v>
      </c>
      <c r="F6" s="532" t="s">
        <v>31</v>
      </c>
      <c r="G6" s="532" t="s">
        <v>32</v>
      </c>
      <c r="H6" s="532" t="s">
        <v>31</v>
      </c>
      <c r="I6" s="532" t="s">
        <v>32</v>
      </c>
      <c r="J6" s="532" t="s">
        <v>31</v>
      </c>
      <c r="K6" s="532" t="s">
        <v>32</v>
      </c>
      <c r="L6" s="532" t="s">
        <v>31</v>
      </c>
      <c r="M6" s="532" t="s">
        <v>32</v>
      </c>
      <c r="N6" s="532" t="s">
        <v>31</v>
      </c>
      <c r="O6" s="532" t="s">
        <v>32</v>
      </c>
    </row>
    <row r="7" spans="1:15" ht="12.75" customHeight="1">
      <c r="A7" s="1260"/>
      <c r="B7" s="533" t="s">
        <v>29</v>
      </c>
      <c r="C7" s="533" t="s">
        <v>30</v>
      </c>
      <c r="D7" s="533" t="s">
        <v>29</v>
      </c>
      <c r="E7" s="533" t="s">
        <v>30</v>
      </c>
      <c r="F7" s="533" t="s">
        <v>29</v>
      </c>
      <c r="G7" s="533" t="s">
        <v>30</v>
      </c>
      <c r="H7" s="533" t="s">
        <v>29</v>
      </c>
      <c r="I7" s="533" t="s">
        <v>30</v>
      </c>
      <c r="J7" s="533" t="s">
        <v>29</v>
      </c>
      <c r="K7" s="533" t="s">
        <v>30</v>
      </c>
      <c r="L7" s="533" t="s">
        <v>29</v>
      </c>
      <c r="M7" s="533" t="s">
        <v>30</v>
      </c>
      <c r="N7" s="533" t="s">
        <v>29</v>
      </c>
      <c r="O7" s="533" t="s">
        <v>30</v>
      </c>
    </row>
    <row r="8" spans="1:15" ht="21.75">
      <c r="A8" s="113" t="s">
        <v>999</v>
      </c>
      <c r="B8" s="856">
        <v>44581.704019999997</v>
      </c>
      <c r="C8" s="857">
        <v>5.7177647403371834E-2</v>
      </c>
      <c r="D8" s="856">
        <v>13726.116530000001</v>
      </c>
      <c r="E8" s="857">
        <v>4.5627493010673925E-2</v>
      </c>
      <c r="F8" s="856">
        <v>1154.67101</v>
      </c>
      <c r="G8" s="857">
        <v>1.2668757417778257E-2</v>
      </c>
      <c r="H8" s="856">
        <v>39751.064269999995</v>
      </c>
      <c r="I8" s="857">
        <v>2.7784686350207765E-2</v>
      </c>
      <c r="J8" s="856">
        <v>5571.5513200000005</v>
      </c>
      <c r="K8" s="857">
        <v>6.9445459805831389E-3</v>
      </c>
      <c r="L8" s="856">
        <v>7092.6005699999987</v>
      </c>
      <c r="M8" s="857">
        <v>1.112247982421781E-2</v>
      </c>
      <c r="N8" s="856">
        <v>111877.70771999999</v>
      </c>
      <c r="O8" s="857">
        <v>2.7676512593972476E-2</v>
      </c>
    </row>
    <row r="9" spans="1:15" ht="21.75">
      <c r="A9" s="113" t="s">
        <v>1000</v>
      </c>
      <c r="B9" s="856">
        <v>329.86367000009545</v>
      </c>
      <c r="C9" s="857">
        <v>4.2306208407795313E-4</v>
      </c>
      <c r="D9" s="856">
        <v>5962.5293899999879</v>
      </c>
      <c r="E9" s="857">
        <v>1.9820265074506276E-2</v>
      </c>
      <c r="F9" s="856">
        <v>28.546939999999999</v>
      </c>
      <c r="G9" s="857">
        <v>3.1320978421366173E-4</v>
      </c>
      <c r="H9" s="856">
        <v>2.9999999999999997E-5</v>
      </c>
      <c r="I9" s="857">
        <v>2.096901317772524E-11</v>
      </c>
      <c r="J9" s="856">
        <v>19.314979999999998</v>
      </c>
      <c r="K9" s="857">
        <v>2.4074761053092786E-5</v>
      </c>
      <c r="L9" s="856">
        <v>5795.8091800000811</v>
      </c>
      <c r="M9" s="857">
        <v>9.0888765035258817E-3</v>
      </c>
      <c r="N9" s="856">
        <v>12136.064190000165</v>
      </c>
      <c r="O9" s="857">
        <v>3.0022418249435862E-3</v>
      </c>
    </row>
    <row r="10" spans="1:15" ht="21.75">
      <c r="A10" s="113" t="s">
        <v>1001</v>
      </c>
      <c r="B10" s="856">
        <v>739086.26619000011</v>
      </c>
      <c r="C10" s="857">
        <v>0.94790486047658362</v>
      </c>
      <c r="D10" s="856">
        <v>284144.74955000001</v>
      </c>
      <c r="E10" s="857">
        <v>0.94453609990678966</v>
      </c>
      <c r="F10" s="856">
        <v>90118.928770000013</v>
      </c>
      <c r="G10" s="857">
        <v>0.98876202610921016</v>
      </c>
      <c r="H10" s="856">
        <v>1401260.0756999999</v>
      </c>
      <c r="I10" s="857">
        <v>0.97943469975911901</v>
      </c>
      <c r="J10" s="856">
        <v>802173.22191999992</v>
      </c>
      <c r="K10" s="857">
        <v>0.99985237576811214</v>
      </c>
      <c r="L10" s="856">
        <v>625406.29775000003</v>
      </c>
      <c r="M10" s="857">
        <v>0.98075012966127495</v>
      </c>
      <c r="N10" s="856">
        <v>3942189.5398800001</v>
      </c>
      <c r="O10" s="857">
        <v>0.975226080975655</v>
      </c>
    </row>
    <row r="11" spans="1:15" ht="22.5">
      <c r="A11" s="113" t="s">
        <v>1002</v>
      </c>
      <c r="B11" s="791">
        <v>254911.89214000001</v>
      </c>
      <c r="C11" s="792">
        <v>0.32693371884503558</v>
      </c>
      <c r="D11" s="791">
        <v>53507.844630000007</v>
      </c>
      <c r="E11" s="792">
        <v>0.17786741075201634</v>
      </c>
      <c r="F11" s="791">
        <v>0</v>
      </c>
      <c r="G11" s="792">
        <v>0</v>
      </c>
      <c r="H11" s="791">
        <v>668379.5821</v>
      </c>
      <c r="I11" s="792">
        <v>0.46717534215924633</v>
      </c>
      <c r="J11" s="791">
        <v>277166.68403</v>
      </c>
      <c r="K11" s="792">
        <v>0.34546873410691176</v>
      </c>
      <c r="L11" s="791">
        <v>69098.43406</v>
      </c>
      <c r="M11" s="792">
        <v>0.10835883554026148</v>
      </c>
      <c r="N11" s="791">
        <v>1323064.4369600001</v>
      </c>
      <c r="O11" s="792">
        <v>0.3273021077961763</v>
      </c>
    </row>
    <row r="12" spans="1:15" ht="22.5">
      <c r="A12" s="78" t="s">
        <v>1003</v>
      </c>
      <c r="B12" s="791">
        <v>206649.86593</v>
      </c>
      <c r="C12" s="792">
        <v>0.26503592515886976</v>
      </c>
      <c r="D12" s="791">
        <v>4364.4138199999998</v>
      </c>
      <c r="E12" s="792">
        <v>1.450790983979346E-2</v>
      </c>
      <c r="F12" s="791">
        <v>0</v>
      </c>
      <c r="G12" s="792">
        <v>0</v>
      </c>
      <c r="H12" s="791">
        <v>0</v>
      </c>
      <c r="I12" s="792">
        <v>0</v>
      </c>
      <c r="J12" s="791">
        <v>0</v>
      </c>
      <c r="K12" s="792">
        <v>0</v>
      </c>
      <c r="L12" s="791">
        <v>212.69277000000002</v>
      </c>
      <c r="M12" s="792">
        <v>3.3354071186360345E-4</v>
      </c>
      <c r="N12" s="791">
        <v>211226.97251999998</v>
      </c>
      <c r="O12" s="792">
        <v>5.2253715992890186E-2</v>
      </c>
    </row>
    <row r="13" spans="1:15" ht="22.5">
      <c r="A13" s="78" t="s">
        <v>1004</v>
      </c>
      <c r="B13" s="791">
        <v>0</v>
      </c>
      <c r="C13" s="792">
        <v>0</v>
      </c>
      <c r="D13" s="791">
        <v>24183.731900000002</v>
      </c>
      <c r="E13" s="792">
        <v>8.0390040098199722E-2</v>
      </c>
      <c r="F13" s="791">
        <v>0</v>
      </c>
      <c r="G13" s="792">
        <v>0</v>
      </c>
      <c r="H13" s="791">
        <v>0</v>
      </c>
      <c r="I13" s="792">
        <v>0</v>
      </c>
      <c r="J13" s="791">
        <v>197703.72037000002</v>
      </c>
      <c r="K13" s="792">
        <v>0.24642375126535071</v>
      </c>
      <c r="L13" s="791">
        <v>42484.847439999998</v>
      </c>
      <c r="M13" s="792">
        <v>6.6623920778097853E-2</v>
      </c>
      <c r="N13" s="791">
        <v>264372.29971000005</v>
      </c>
      <c r="O13" s="792">
        <v>6.5400904537064125E-2</v>
      </c>
    </row>
    <row r="14" spans="1:15" ht="22.5">
      <c r="A14" s="78" t="s">
        <v>1005</v>
      </c>
      <c r="B14" s="791">
        <v>79.759869999999992</v>
      </c>
      <c r="C14" s="792">
        <v>1.0229491725468538E-4</v>
      </c>
      <c r="D14" s="791">
        <v>15.951979999999999</v>
      </c>
      <c r="E14" s="792">
        <v>5.302656832073464E-5</v>
      </c>
      <c r="F14" s="791">
        <v>0</v>
      </c>
      <c r="G14" s="792">
        <v>0</v>
      </c>
      <c r="H14" s="791">
        <v>0</v>
      </c>
      <c r="I14" s="792">
        <v>0</v>
      </c>
      <c r="J14" s="791">
        <v>146.51564000000002</v>
      </c>
      <c r="K14" s="792">
        <v>1.8262141734244427E-4</v>
      </c>
      <c r="L14" s="791">
        <v>0</v>
      </c>
      <c r="M14" s="792">
        <v>0</v>
      </c>
      <c r="N14" s="791">
        <v>242.22749000000002</v>
      </c>
      <c r="O14" s="792">
        <v>5.9922680882680342E-5</v>
      </c>
    </row>
    <row r="15" spans="1:15" ht="22.5">
      <c r="A15" s="78" t="s">
        <v>1006</v>
      </c>
      <c r="B15" s="791">
        <v>0</v>
      </c>
      <c r="C15" s="792">
        <v>0</v>
      </c>
      <c r="D15" s="791">
        <v>768.63918999999999</v>
      </c>
      <c r="E15" s="792">
        <v>2.5550620375984134E-3</v>
      </c>
      <c r="F15" s="791">
        <v>0</v>
      </c>
      <c r="G15" s="792">
        <v>0</v>
      </c>
      <c r="H15" s="791">
        <v>0</v>
      </c>
      <c r="I15" s="792">
        <v>0</v>
      </c>
      <c r="J15" s="791">
        <v>16349.120860000001</v>
      </c>
      <c r="K15" s="792">
        <v>2.037802669910271E-2</v>
      </c>
      <c r="L15" s="791">
        <v>1301.2744</v>
      </c>
      <c r="M15" s="792">
        <v>2.0406334907664392E-3</v>
      </c>
      <c r="N15" s="791">
        <v>18419.034449999999</v>
      </c>
      <c r="O15" s="792">
        <v>4.5565345350127087E-3</v>
      </c>
    </row>
    <row r="16" spans="1:15" ht="22.5">
      <c r="A16" s="790" t="s">
        <v>1007</v>
      </c>
      <c r="B16" s="791">
        <v>0</v>
      </c>
      <c r="C16" s="792">
        <v>0</v>
      </c>
      <c r="D16" s="791">
        <v>0</v>
      </c>
      <c r="E16" s="792">
        <v>0</v>
      </c>
      <c r="F16" s="791">
        <v>0</v>
      </c>
      <c r="G16" s="792">
        <v>0</v>
      </c>
      <c r="H16" s="791">
        <v>0</v>
      </c>
      <c r="I16" s="792">
        <v>0</v>
      </c>
      <c r="J16" s="791">
        <v>0</v>
      </c>
      <c r="K16" s="792">
        <v>0</v>
      </c>
      <c r="L16" s="791">
        <v>0</v>
      </c>
      <c r="M16" s="792">
        <v>0</v>
      </c>
      <c r="N16" s="791">
        <v>0</v>
      </c>
      <c r="O16" s="792">
        <v>0</v>
      </c>
    </row>
    <row r="17" spans="1:15" ht="22.5">
      <c r="A17" s="790" t="s">
        <v>1008</v>
      </c>
      <c r="B17" s="791">
        <v>932.85</v>
      </c>
      <c r="C17" s="792">
        <v>1.1964138552511842E-3</v>
      </c>
      <c r="D17" s="791">
        <v>0</v>
      </c>
      <c r="E17" s="792">
        <v>0</v>
      </c>
      <c r="F17" s="791">
        <v>0</v>
      </c>
      <c r="G17" s="792">
        <v>0</v>
      </c>
      <c r="H17" s="791">
        <v>0</v>
      </c>
      <c r="I17" s="792">
        <v>0</v>
      </c>
      <c r="J17" s="791">
        <v>0</v>
      </c>
      <c r="K17" s="792">
        <v>0</v>
      </c>
      <c r="L17" s="791">
        <v>8386.8888800000004</v>
      </c>
      <c r="M17" s="792">
        <v>1.3152157862987726E-2</v>
      </c>
      <c r="N17" s="791">
        <v>9319.7388800000008</v>
      </c>
      <c r="O17" s="792">
        <v>2.3055341027401503E-3</v>
      </c>
    </row>
    <row r="18" spans="1:15" ht="22.5">
      <c r="A18" s="78" t="s">
        <v>1009</v>
      </c>
      <c r="B18" s="791">
        <v>0</v>
      </c>
      <c r="C18" s="792">
        <v>0</v>
      </c>
      <c r="D18" s="791">
        <v>7433.85</v>
      </c>
      <c r="E18" s="792">
        <v>2.4711136480304846E-2</v>
      </c>
      <c r="F18" s="791">
        <v>0</v>
      </c>
      <c r="G18" s="792">
        <v>0</v>
      </c>
      <c r="H18" s="791">
        <v>0</v>
      </c>
      <c r="I18" s="792">
        <v>0</v>
      </c>
      <c r="J18" s="791">
        <v>4978.6419999999998</v>
      </c>
      <c r="K18" s="792">
        <v>6.2055263075028802E-3</v>
      </c>
      <c r="L18" s="791">
        <v>5144.4775999999993</v>
      </c>
      <c r="M18" s="792">
        <v>8.0674708447793578E-3</v>
      </c>
      <c r="N18" s="791">
        <v>17556.9696</v>
      </c>
      <c r="O18" s="792">
        <v>4.3432753508188511E-3</v>
      </c>
    </row>
    <row r="19" spans="1:15" ht="22.5">
      <c r="A19" s="113" t="s">
        <v>1010</v>
      </c>
      <c r="B19" s="791">
        <v>47249.416340000011</v>
      </c>
      <c r="C19" s="792">
        <v>6.0599084913659979E-2</v>
      </c>
      <c r="D19" s="791">
        <v>16741.257740000001</v>
      </c>
      <c r="E19" s="792">
        <v>5.5650235727799167E-2</v>
      </c>
      <c r="F19" s="791">
        <v>0</v>
      </c>
      <c r="G19" s="792">
        <v>0</v>
      </c>
      <c r="H19" s="791">
        <v>668379.5821</v>
      </c>
      <c r="I19" s="792">
        <v>0.46717534215924633</v>
      </c>
      <c r="J19" s="791">
        <v>57988.685159999994</v>
      </c>
      <c r="K19" s="792">
        <v>7.2278808417613041E-2</v>
      </c>
      <c r="L19" s="791">
        <v>11568.252970000001</v>
      </c>
      <c r="M19" s="792">
        <v>1.8141111851766492E-2</v>
      </c>
      <c r="N19" s="791">
        <v>801927.19431000005</v>
      </c>
      <c r="O19" s="792">
        <v>0.19838222059676761</v>
      </c>
    </row>
    <row r="20" spans="1:15" ht="22.5">
      <c r="A20" s="78" t="s">
        <v>1011</v>
      </c>
      <c r="B20" s="791">
        <v>484174.37405000016</v>
      </c>
      <c r="C20" s="792">
        <v>0.6209711416315481</v>
      </c>
      <c r="D20" s="791">
        <v>230636.90492</v>
      </c>
      <c r="E20" s="792">
        <v>0.76666868915477326</v>
      </c>
      <c r="F20" s="791">
        <v>90118.928770000013</v>
      </c>
      <c r="G20" s="792">
        <v>0.98876202610921016</v>
      </c>
      <c r="H20" s="791">
        <v>732880.49360000005</v>
      </c>
      <c r="I20" s="792">
        <v>0.51225935759987273</v>
      </c>
      <c r="J20" s="791">
        <v>525006.53788999992</v>
      </c>
      <c r="K20" s="792">
        <v>0.65438364166120044</v>
      </c>
      <c r="L20" s="791">
        <v>556307.86369000003</v>
      </c>
      <c r="M20" s="792">
        <v>0.87239129412101346</v>
      </c>
      <c r="N20" s="791">
        <v>2619125.10292</v>
      </c>
      <c r="O20" s="792">
        <v>0.6479239731794787</v>
      </c>
    </row>
    <row r="21" spans="1:15" ht="18" customHeight="1">
      <c r="A21" s="78" t="s">
        <v>1012</v>
      </c>
      <c r="B21" s="791">
        <v>475259.85304000013</v>
      </c>
      <c r="C21" s="792">
        <v>0.60953794610247924</v>
      </c>
      <c r="D21" s="791">
        <v>50692.854610000002</v>
      </c>
      <c r="E21" s="792">
        <v>0.16850999802847255</v>
      </c>
      <c r="F21" s="791">
        <v>0</v>
      </c>
      <c r="G21" s="792">
        <v>0</v>
      </c>
      <c r="H21" s="791">
        <v>0</v>
      </c>
      <c r="I21" s="792">
        <v>0</v>
      </c>
      <c r="J21" s="791">
        <v>0</v>
      </c>
      <c r="K21" s="792">
        <v>0</v>
      </c>
      <c r="L21" s="791">
        <v>8412.4819399999997</v>
      </c>
      <c r="M21" s="792">
        <v>1.3192292407528979E-2</v>
      </c>
      <c r="N21" s="791">
        <v>534365.18959000008</v>
      </c>
      <c r="O21" s="792">
        <v>0.13219224098228716</v>
      </c>
    </row>
    <row r="22" spans="1:15" ht="22.5">
      <c r="A22" s="78" t="s">
        <v>1013</v>
      </c>
      <c r="B22" s="791">
        <v>951.4136299999999</v>
      </c>
      <c r="C22" s="792">
        <v>1.2202223819551092E-3</v>
      </c>
      <c r="D22" s="791">
        <v>133413.31364000001</v>
      </c>
      <c r="E22" s="792">
        <v>0.44348414370047229</v>
      </c>
      <c r="F22" s="791">
        <v>0</v>
      </c>
      <c r="G22" s="792">
        <v>0</v>
      </c>
      <c r="H22" s="791">
        <v>3597.4773700000001</v>
      </c>
      <c r="I22" s="792">
        <v>2.5145183459366117E-3</v>
      </c>
      <c r="J22" s="791">
        <v>462905.94537999993</v>
      </c>
      <c r="K22" s="792">
        <v>0.57697963058100599</v>
      </c>
      <c r="L22" s="791">
        <v>469405.50807000004</v>
      </c>
      <c r="M22" s="792">
        <v>0.73611269115712885</v>
      </c>
      <c r="N22" s="791">
        <v>1070273.65809</v>
      </c>
      <c r="O22" s="792">
        <v>0.26476626113273105</v>
      </c>
    </row>
    <row r="23" spans="1:15" ht="18" customHeight="1">
      <c r="A23" s="78" t="s">
        <v>1005</v>
      </c>
      <c r="B23" s="791">
        <v>0</v>
      </c>
      <c r="C23" s="792">
        <v>0</v>
      </c>
      <c r="D23" s="791">
        <v>0</v>
      </c>
      <c r="E23" s="792">
        <v>0</v>
      </c>
      <c r="F23" s="791">
        <v>0</v>
      </c>
      <c r="G23" s="792">
        <v>0</v>
      </c>
      <c r="H23" s="791">
        <v>0</v>
      </c>
      <c r="I23" s="792">
        <v>0</v>
      </c>
      <c r="J23" s="791">
        <v>0</v>
      </c>
      <c r="K23" s="792">
        <v>0</v>
      </c>
      <c r="L23" s="791">
        <v>0</v>
      </c>
      <c r="M23" s="792">
        <v>0</v>
      </c>
      <c r="N23" s="791">
        <v>0</v>
      </c>
      <c r="O23" s="792">
        <v>0</v>
      </c>
    </row>
    <row r="24" spans="1:15" ht="22.5">
      <c r="A24" s="78" t="s">
        <v>1014</v>
      </c>
      <c r="B24" s="791">
        <v>0</v>
      </c>
      <c r="C24" s="792">
        <v>0</v>
      </c>
      <c r="D24" s="791">
        <v>2419.4693700000003</v>
      </c>
      <c r="E24" s="792">
        <v>8.042647862411427E-3</v>
      </c>
      <c r="F24" s="791">
        <v>0</v>
      </c>
      <c r="G24" s="792">
        <v>0</v>
      </c>
      <c r="H24" s="791">
        <v>0</v>
      </c>
      <c r="I24" s="792">
        <v>0</v>
      </c>
      <c r="J24" s="791">
        <v>3744.8287200000004</v>
      </c>
      <c r="K24" s="792">
        <v>4.6676650257343952E-3</v>
      </c>
      <c r="L24" s="791">
        <v>3259.3291399999998</v>
      </c>
      <c r="M24" s="792">
        <v>5.1112172809324279E-3</v>
      </c>
      <c r="N24" s="791">
        <v>9423.6272300000001</v>
      </c>
      <c r="O24" s="792">
        <v>2.331234193363548E-3</v>
      </c>
    </row>
    <row r="25" spans="1:15" ht="22.5">
      <c r="A25" s="790" t="s">
        <v>1007</v>
      </c>
      <c r="B25" s="791">
        <v>13.1455</v>
      </c>
      <c r="C25" s="792">
        <v>1.6859579068665318E-5</v>
      </c>
      <c r="D25" s="791">
        <v>0</v>
      </c>
      <c r="E25" s="792">
        <v>0</v>
      </c>
      <c r="F25" s="791">
        <v>0</v>
      </c>
      <c r="G25" s="792">
        <v>0</v>
      </c>
      <c r="H25" s="791">
        <v>0</v>
      </c>
      <c r="I25" s="792">
        <v>0</v>
      </c>
      <c r="J25" s="791">
        <v>0</v>
      </c>
      <c r="K25" s="792">
        <v>0</v>
      </c>
      <c r="L25" s="791">
        <v>0</v>
      </c>
      <c r="M25" s="792">
        <v>0</v>
      </c>
      <c r="N25" s="791">
        <v>13.1455</v>
      </c>
      <c r="O25" s="792">
        <v>3.251957907598656E-6</v>
      </c>
    </row>
    <row r="26" spans="1:15" ht="22.5">
      <c r="A26" s="790" t="s">
        <v>1015</v>
      </c>
      <c r="B26" s="791">
        <v>7949.9618799999989</v>
      </c>
      <c r="C26" s="792">
        <v>1.019611356804497E-2</v>
      </c>
      <c r="D26" s="791">
        <v>44026.570070000002</v>
      </c>
      <c r="E26" s="792">
        <v>0.14635035436005225</v>
      </c>
      <c r="F26" s="791">
        <v>90118.928770000013</v>
      </c>
      <c r="G26" s="792">
        <v>0.98876202610921016</v>
      </c>
      <c r="H26" s="791">
        <v>0</v>
      </c>
      <c r="I26" s="792">
        <v>0</v>
      </c>
      <c r="J26" s="791">
        <v>3876.8911499999999</v>
      </c>
      <c r="K26" s="792">
        <v>4.83227153562158E-3</v>
      </c>
      <c r="L26" s="791">
        <v>73534.096879999997</v>
      </c>
      <c r="M26" s="792">
        <v>0.11531475667744784</v>
      </c>
      <c r="N26" s="791">
        <v>219506.44875000004</v>
      </c>
      <c r="O26" s="792">
        <v>5.430190801273909E-2</v>
      </c>
    </row>
    <row r="27" spans="1:15" ht="22.5">
      <c r="A27" s="78" t="s">
        <v>1009</v>
      </c>
      <c r="B27" s="791">
        <v>0</v>
      </c>
      <c r="C27" s="792">
        <v>0</v>
      </c>
      <c r="D27" s="791">
        <v>84.69722999999999</v>
      </c>
      <c r="E27" s="792">
        <v>2.8154520336484722E-4</v>
      </c>
      <c r="F27" s="791">
        <v>0</v>
      </c>
      <c r="G27" s="792">
        <v>0</v>
      </c>
      <c r="H27" s="791">
        <v>729283.01623000007</v>
      </c>
      <c r="I27" s="792">
        <v>0.5097448392539361</v>
      </c>
      <c r="J27" s="791">
        <v>54478.872640000001</v>
      </c>
      <c r="K27" s="792">
        <v>6.7904074518838453E-2</v>
      </c>
      <c r="L27" s="791">
        <v>1696.4476599999998</v>
      </c>
      <c r="M27" s="792">
        <v>2.6603365979753057E-3</v>
      </c>
      <c r="N27" s="791">
        <v>785543.03376000002</v>
      </c>
      <c r="O27" s="792">
        <v>0.19432907690045034</v>
      </c>
    </row>
    <row r="28" spans="1:15" ht="22.5">
      <c r="A28" s="78" t="s">
        <v>1010</v>
      </c>
      <c r="B28" s="791">
        <v>0</v>
      </c>
      <c r="C28" s="792">
        <v>0</v>
      </c>
      <c r="D28" s="791">
        <v>0</v>
      </c>
      <c r="E28" s="792">
        <v>0</v>
      </c>
      <c r="F28" s="791">
        <v>0</v>
      </c>
      <c r="G28" s="792">
        <v>0</v>
      </c>
      <c r="H28" s="791">
        <v>0</v>
      </c>
      <c r="I28" s="792">
        <v>0</v>
      </c>
      <c r="J28" s="791">
        <v>0</v>
      </c>
      <c r="K28" s="792">
        <v>0</v>
      </c>
      <c r="L28" s="791">
        <v>0</v>
      </c>
      <c r="M28" s="792">
        <v>0</v>
      </c>
      <c r="N28" s="791">
        <v>0</v>
      </c>
      <c r="O28" s="792">
        <v>0</v>
      </c>
    </row>
    <row r="29" spans="1:15" ht="22.5">
      <c r="A29" s="78" t="s">
        <v>1016</v>
      </c>
      <c r="B29" s="791">
        <v>7.2899999999999996E-3</v>
      </c>
      <c r="C29" s="792">
        <v>9.3496885938587474E-9</v>
      </c>
      <c r="D29" s="791">
        <v>0</v>
      </c>
      <c r="E29" s="792">
        <v>0</v>
      </c>
      <c r="F29" s="791">
        <v>0</v>
      </c>
      <c r="G29" s="792">
        <v>0</v>
      </c>
      <c r="H29" s="791">
        <v>0</v>
      </c>
      <c r="I29" s="792">
        <v>0</v>
      </c>
      <c r="J29" s="791">
        <v>123.87660000000001</v>
      </c>
      <c r="K29" s="792">
        <v>1.5440344981302359E-4</v>
      </c>
      <c r="L29" s="791">
        <v>0</v>
      </c>
      <c r="M29" s="792">
        <v>0</v>
      </c>
      <c r="N29" s="791">
        <v>123.88389000000001</v>
      </c>
      <c r="O29" s="792">
        <v>3.0646623993730335E-5</v>
      </c>
    </row>
    <row r="30" spans="1:15" ht="21.75">
      <c r="A30" s="113" t="s">
        <v>1017</v>
      </c>
      <c r="B30" s="856">
        <v>783997.84117000015</v>
      </c>
      <c r="C30" s="857">
        <v>1.005505579313722</v>
      </c>
      <c r="D30" s="856">
        <v>303833.39547000005</v>
      </c>
      <c r="E30" s="857">
        <v>1.00998385799197</v>
      </c>
      <c r="F30" s="856">
        <v>91302.146720000019</v>
      </c>
      <c r="G30" s="857">
        <v>1.0017439933112022</v>
      </c>
      <c r="H30" s="856">
        <v>1441011.14</v>
      </c>
      <c r="I30" s="857">
        <v>1.0072193861302958</v>
      </c>
      <c r="J30" s="856">
        <v>807887.96481999988</v>
      </c>
      <c r="K30" s="857">
        <v>1.0069753999595614</v>
      </c>
      <c r="L30" s="856">
        <v>638294.70750000014</v>
      </c>
      <c r="M30" s="857">
        <v>1.0009614859890186</v>
      </c>
      <c r="N30" s="856">
        <v>4066327.1963700005</v>
      </c>
      <c r="O30" s="857">
        <v>1.0059354821892583</v>
      </c>
    </row>
    <row r="31" spans="1:15" ht="22.5">
      <c r="A31" s="78" t="s">
        <v>1018</v>
      </c>
      <c r="B31" s="791">
        <v>4292.7283400000015</v>
      </c>
      <c r="C31" s="792">
        <v>5.5055793137218393E-3</v>
      </c>
      <c r="D31" s="791">
        <v>3003.4435200000003</v>
      </c>
      <c r="E31" s="792">
        <v>9.9838579919701367E-3</v>
      </c>
      <c r="F31" s="791">
        <v>158.95311999999993</v>
      </c>
      <c r="G31" s="792">
        <v>1.7439933112021204E-3</v>
      </c>
      <c r="H31" s="791">
        <v>10328.649330000002</v>
      </c>
      <c r="I31" s="792">
        <v>7.2193861302957676E-3</v>
      </c>
      <c r="J31" s="791">
        <v>5596.3052100000004</v>
      </c>
      <c r="K31" s="792">
        <v>6.975399959561349E-3</v>
      </c>
      <c r="L31" s="791">
        <v>613.1219100000003</v>
      </c>
      <c r="M31" s="792">
        <v>9.6148598901867836E-4</v>
      </c>
      <c r="N31" s="791">
        <v>23993.201430000008</v>
      </c>
      <c r="O31" s="792">
        <v>5.93548218925837E-3</v>
      </c>
    </row>
    <row r="32" spans="1:15" ht="26.25" customHeight="1">
      <c r="A32" s="534" t="s">
        <v>1019</v>
      </c>
      <c r="B32" s="535">
        <v>779705.11283000011</v>
      </c>
      <c r="C32" s="536">
        <v>1</v>
      </c>
      <c r="D32" s="535">
        <v>300829.95195000008</v>
      </c>
      <c r="E32" s="536">
        <v>1</v>
      </c>
      <c r="F32" s="535">
        <v>91143.193600000013</v>
      </c>
      <c r="G32" s="536">
        <v>1</v>
      </c>
      <c r="H32" s="535">
        <v>1430682.49067</v>
      </c>
      <c r="I32" s="536">
        <v>1</v>
      </c>
      <c r="J32" s="535">
        <v>802291.65960999986</v>
      </c>
      <c r="K32" s="536">
        <v>1</v>
      </c>
      <c r="L32" s="535">
        <v>637681.58559000015</v>
      </c>
      <c r="M32" s="536">
        <v>1</v>
      </c>
      <c r="N32" s="535">
        <v>4042333.9949400006</v>
      </c>
      <c r="O32" s="536">
        <v>1</v>
      </c>
    </row>
    <row r="33" spans="1:15" ht="22.5">
      <c r="A33" s="78" t="s">
        <v>1020</v>
      </c>
      <c r="B33" s="791">
        <v>-4.7009399999999992</v>
      </c>
      <c r="C33" s="792">
        <v>-6.0291255279032009E-6</v>
      </c>
      <c r="D33" s="791">
        <v>-29.118839999999999</v>
      </c>
      <c r="E33" s="792">
        <v>-9.6795015959181294E-5</v>
      </c>
      <c r="F33" s="791">
        <v>0</v>
      </c>
      <c r="G33" s="792">
        <v>0</v>
      </c>
      <c r="H33" s="791">
        <v>0</v>
      </c>
      <c r="I33" s="792">
        <v>0</v>
      </c>
      <c r="J33" s="791">
        <v>-2.4139299999999997</v>
      </c>
      <c r="K33" s="792">
        <v>-3.0087935865785139E-6</v>
      </c>
      <c r="L33" s="791">
        <v>612.74804000000006</v>
      </c>
      <c r="M33" s="792">
        <v>9.6089969327414261E-4</v>
      </c>
      <c r="N33" s="791">
        <v>576.51433000000009</v>
      </c>
      <c r="O33" s="792">
        <v>1.4261917266649739E-4</v>
      </c>
    </row>
    <row r="34" spans="1:15" ht="33">
      <c r="A34" s="78" t="s">
        <v>1021</v>
      </c>
      <c r="B34" s="791">
        <v>0</v>
      </c>
      <c r="C34" s="792">
        <v>0</v>
      </c>
      <c r="D34" s="791">
        <v>0</v>
      </c>
      <c r="E34" s="792">
        <v>0</v>
      </c>
      <c r="F34" s="791">
        <v>0</v>
      </c>
      <c r="G34" s="792">
        <v>0</v>
      </c>
      <c r="H34" s="791">
        <v>0</v>
      </c>
      <c r="I34" s="792">
        <v>0</v>
      </c>
      <c r="J34" s="791">
        <v>0</v>
      </c>
      <c r="K34" s="792">
        <v>0</v>
      </c>
      <c r="L34" s="791">
        <v>0</v>
      </c>
      <c r="M34" s="792">
        <v>0</v>
      </c>
      <c r="N34" s="791">
        <v>0</v>
      </c>
      <c r="O34" s="792">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8"/>
    </row>
    <row r="39" spans="1:15" ht="12.75" customHeight="1">
      <c r="L39" s="117"/>
    </row>
    <row r="40" spans="1:15" ht="12.75" customHeight="1"/>
    <row r="41" spans="1:15" ht="12.75" customHeight="1">
      <c r="A41" s="126" t="s">
        <v>673</v>
      </c>
      <c r="H41" s="122" t="str">
        <f>O1</f>
        <v>Prosinac 2025.</v>
      </c>
      <c r="I41" s="1016"/>
    </row>
    <row r="42" spans="1:15">
      <c r="A42" s="495" t="s">
        <v>674</v>
      </c>
      <c r="H42" s="489" t="str">
        <f>O2</f>
        <v>December 2025</v>
      </c>
      <c r="I42" s="501"/>
    </row>
    <row r="43" spans="1:15" ht="12.75" customHeight="1">
      <c r="H43"/>
      <c r="I43" s="179"/>
    </row>
    <row r="44" spans="1:15">
      <c r="H44" s="13" t="s">
        <v>1257</v>
      </c>
      <c r="I44" s="26"/>
    </row>
    <row r="45" spans="1:15" ht="22.5">
      <c r="A45" s="1259" t="s">
        <v>424</v>
      </c>
      <c r="B45" s="537" t="s">
        <v>394</v>
      </c>
      <c r="C45" s="537" t="s">
        <v>395</v>
      </c>
      <c r="D45" s="537" t="s">
        <v>396</v>
      </c>
      <c r="E45" s="537" t="s">
        <v>1345</v>
      </c>
      <c r="F45" s="1015" t="s">
        <v>397</v>
      </c>
      <c r="G45" s="1015" t="s">
        <v>426</v>
      </c>
      <c r="H45" s="1015" t="s">
        <v>399</v>
      </c>
      <c r="I45" s="1017"/>
    </row>
    <row r="46" spans="1:15" ht="22.5">
      <c r="A46" s="1259"/>
      <c r="B46" s="538" t="s">
        <v>425</v>
      </c>
      <c r="C46" s="538" t="s">
        <v>425</v>
      </c>
      <c r="D46" s="538" t="s">
        <v>425</v>
      </c>
      <c r="E46" s="538" t="s">
        <v>425</v>
      </c>
      <c r="F46" s="538" t="s">
        <v>425</v>
      </c>
      <c r="G46" s="538" t="s">
        <v>425</v>
      </c>
      <c r="H46" s="538" t="s">
        <v>425</v>
      </c>
      <c r="I46" s="1018"/>
    </row>
    <row r="47" spans="1:15" ht="22.5">
      <c r="A47" s="78" t="s">
        <v>427</v>
      </c>
      <c r="B47" s="401">
        <v>25061.182969999998</v>
      </c>
      <c r="C47" s="401">
        <v>6169.6737699999985</v>
      </c>
      <c r="D47" s="401">
        <v>1137.1640299999995</v>
      </c>
      <c r="E47" s="401">
        <v>107708.34172999999</v>
      </c>
      <c r="F47" s="401">
        <v>19668.345570000001</v>
      </c>
      <c r="G47" s="401">
        <v>22759.813050000001</v>
      </c>
      <c r="H47" s="1027">
        <f>SUM(B47:G47)</f>
        <v>182504.52111999999</v>
      </c>
      <c r="I47" s="1019"/>
    </row>
    <row r="48" spans="1:15" ht="22.5">
      <c r="A48" s="402" t="s">
        <v>428</v>
      </c>
      <c r="B48" s="401">
        <v>13390.964750000001</v>
      </c>
      <c r="C48" s="401">
        <v>3091.4488599999991</v>
      </c>
      <c r="D48" s="401">
        <v>2529.7231699999988</v>
      </c>
      <c r="E48" s="401">
        <v>92650.921009999991</v>
      </c>
      <c r="F48" s="401">
        <v>28223.33222</v>
      </c>
      <c r="G48" s="401">
        <v>11802.496720000003</v>
      </c>
      <c r="H48" s="1027">
        <f>SUM(B48:G48)</f>
        <v>151688.88673</v>
      </c>
      <c r="I48" s="1019"/>
    </row>
    <row r="49" spans="1:15" ht="21.75">
      <c r="A49" s="534" t="s">
        <v>429</v>
      </c>
      <c r="B49" s="539">
        <f>B47-B48</f>
        <v>11670.218219999997</v>
      </c>
      <c r="C49" s="539">
        <f t="shared" ref="C49:D49" si="0">C47-C48</f>
        <v>3078.2249099999995</v>
      </c>
      <c r="D49" s="539">
        <f t="shared" si="0"/>
        <v>-1392.5591399999994</v>
      </c>
      <c r="E49" s="539">
        <f>E47-E48</f>
        <v>15057.420719999995</v>
      </c>
      <c r="F49" s="539">
        <f>F47-F48</f>
        <v>-8554.9866499999989</v>
      </c>
      <c r="G49" s="539">
        <f>G47-G48</f>
        <v>10957.316329999998</v>
      </c>
      <c r="H49" s="539">
        <f>H47-H48</f>
        <v>30815.634389999992</v>
      </c>
      <c r="I49" s="1020"/>
    </row>
    <row r="50" spans="1:15" ht="12.75" customHeight="1">
      <c r="A50" s="21" t="s">
        <v>373</v>
      </c>
    </row>
    <row r="51" spans="1:15" ht="12.75" customHeight="1">
      <c r="A51" s="39" t="s">
        <v>423</v>
      </c>
    </row>
    <row r="52" spans="1:15" ht="12.75" customHeight="1"/>
    <row r="53" spans="1:15" ht="12.75" customHeight="1">
      <c r="A53" s="571" t="s">
        <v>81</v>
      </c>
    </row>
    <row r="54" spans="1:15" ht="12.75" customHeight="1"/>
    <row r="55" spans="1:15" ht="12.75" customHeight="1">
      <c r="B55" s="996"/>
      <c r="C55" s="996"/>
      <c r="D55" s="996"/>
      <c r="E55" s="996"/>
      <c r="F55" s="996"/>
      <c r="G55" s="996"/>
    </row>
    <row r="56" spans="1:15" ht="12.75" customHeight="1">
      <c r="B56" s="996"/>
      <c r="C56" s="996"/>
      <c r="D56" s="996"/>
      <c r="E56" s="996"/>
      <c r="F56" s="996"/>
      <c r="G56" s="996"/>
      <c r="O56" s="34" t="s">
        <v>1591</v>
      </c>
    </row>
    <row r="57" spans="1:15" ht="12.75" customHeight="1">
      <c r="B57" s="996"/>
      <c r="C57" s="996"/>
      <c r="D57" s="996"/>
      <c r="E57" s="996"/>
      <c r="F57" s="996"/>
      <c r="G57" s="996"/>
    </row>
    <row r="58" spans="1:15" ht="12.75" customHeight="1">
      <c r="B58" s="996"/>
      <c r="C58" s="996"/>
      <c r="D58" s="996"/>
      <c r="E58" s="996"/>
      <c r="F58" s="996"/>
      <c r="G58" s="996"/>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1619</v>
      </c>
    </row>
    <row r="2" spans="1:13">
      <c r="A2" s="491" t="s">
        <v>676</v>
      </c>
      <c r="F2" s="492" t="s">
        <v>203</v>
      </c>
      <c r="G2" s="493" t="s">
        <v>1620</v>
      </c>
    </row>
    <row r="3" spans="1:13" ht="12.75" customHeight="1"/>
    <row r="4" spans="1:13" ht="12.75" customHeight="1">
      <c r="C4" s="168"/>
      <c r="G4" s="141" t="s">
        <v>1258</v>
      </c>
    </row>
    <row r="5" spans="1:13" ht="22.5" customHeight="1">
      <c r="A5" s="523" t="s">
        <v>378</v>
      </c>
      <c r="B5" s="523" t="s">
        <v>379</v>
      </c>
      <c r="C5" s="523" t="s">
        <v>369</v>
      </c>
      <c r="D5" s="523" t="s">
        <v>380</v>
      </c>
      <c r="E5" s="523"/>
      <c r="F5" s="523" t="s">
        <v>381</v>
      </c>
      <c r="G5" s="523"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1260</v>
      </c>
      <c r="B10" s="171" t="s">
        <v>1279</v>
      </c>
      <c r="C10" s="258" t="s">
        <v>1280</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29" t="s">
        <v>383</v>
      </c>
      <c r="B12" s="541"/>
      <c r="C12" s="542"/>
      <c r="D12" s="530"/>
      <c r="E12" s="530"/>
      <c r="F12" s="531">
        <f>SUM(F6:F11)</f>
        <v>80212341.890000001</v>
      </c>
      <c r="G12" s="543"/>
      <c r="J12" s="117"/>
      <c r="L12" s="117"/>
      <c r="M12" s="117"/>
    </row>
    <row r="13" spans="1:13" s="996" customFormat="1" ht="18.75" customHeight="1">
      <c r="A13" s="1022" t="s">
        <v>1638</v>
      </c>
    </row>
    <row r="14" spans="1:13" ht="12.75" customHeight="1">
      <c r="A14" s="21" t="s">
        <v>365</v>
      </c>
    </row>
    <row r="15" spans="1:13" ht="12.75" customHeight="1">
      <c r="A15" s="45" t="s">
        <v>384</v>
      </c>
    </row>
    <row r="16" spans="1:13" s="996" customFormat="1" ht="12.75" customHeight="1">
      <c r="A16" s="1022"/>
    </row>
    <row r="17" spans="1:7" ht="12.75" customHeight="1">
      <c r="A17" s="124" t="s">
        <v>677</v>
      </c>
      <c r="G17" s="142" t="s">
        <v>1619</v>
      </c>
    </row>
    <row r="18" spans="1:7" ht="12.75" customHeight="1">
      <c r="A18" s="491" t="s">
        <v>678</v>
      </c>
      <c r="G18" s="493" t="s">
        <v>1620</v>
      </c>
    </row>
    <row r="19" spans="1:7" ht="12.75" customHeight="1">
      <c r="A19" s="52"/>
    </row>
    <row r="20" spans="1:7" ht="12.75" customHeight="1">
      <c r="A20" s="52"/>
      <c r="G20" s="904" t="s">
        <v>1258</v>
      </c>
    </row>
    <row r="21" spans="1:7" ht="21.75">
      <c r="A21" s="523" t="s">
        <v>385</v>
      </c>
      <c r="B21" s="523" t="s">
        <v>379</v>
      </c>
      <c r="C21" s="523" t="s">
        <v>369</v>
      </c>
      <c r="D21" s="523" t="s">
        <v>380</v>
      </c>
      <c r="E21" s="523" t="s">
        <v>386</v>
      </c>
      <c r="F21" s="523" t="s">
        <v>381</v>
      </c>
      <c r="G21" s="523" t="s">
        <v>382</v>
      </c>
    </row>
    <row r="22" spans="1:7">
      <c r="A22" s="99" t="s">
        <v>185</v>
      </c>
      <c r="B22" s="171" t="s">
        <v>190</v>
      </c>
      <c r="C22" s="258" t="s">
        <v>191</v>
      </c>
      <c r="D22" s="99" t="s">
        <v>77</v>
      </c>
      <c r="E22" s="100"/>
      <c r="F22" s="103">
        <v>571120.14</v>
      </c>
      <c r="G22" s="1122">
        <v>17.9803</v>
      </c>
    </row>
    <row r="23" spans="1:7" s="996" customFormat="1">
      <c r="A23" s="118" t="s">
        <v>1481</v>
      </c>
      <c r="B23" s="171" t="s">
        <v>1484</v>
      </c>
      <c r="C23" s="258" t="s">
        <v>1485</v>
      </c>
      <c r="D23" s="99" t="s">
        <v>77</v>
      </c>
      <c r="E23" s="100"/>
      <c r="F23" s="103">
        <v>2342317.33</v>
      </c>
      <c r="G23" s="1122">
        <v>218.89009999999999</v>
      </c>
    </row>
    <row r="24" spans="1:7" s="996" customFormat="1">
      <c r="A24" s="118" t="s">
        <v>1628</v>
      </c>
      <c r="B24" s="171"/>
      <c r="C24" s="258"/>
      <c r="D24" s="99" t="s">
        <v>77</v>
      </c>
      <c r="E24" s="100"/>
      <c r="F24" s="103">
        <v>1059523.68</v>
      </c>
      <c r="G24" s="1122">
        <v>98.145300000000006</v>
      </c>
    </row>
    <row r="25" spans="1:7" s="996" customFormat="1">
      <c r="A25" s="118" t="s">
        <v>186</v>
      </c>
      <c r="B25" s="171" t="s">
        <v>192</v>
      </c>
      <c r="C25" s="258" t="s">
        <v>193</v>
      </c>
      <c r="D25" s="99" t="s">
        <v>189</v>
      </c>
      <c r="E25" s="100"/>
      <c r="F25" s="103">
        <v>33656287.130000003</v>
      </c>
      <c r="G25" s="1122">
        <v>137.7123</v>
      </c>
    </row>
    <row r="26" spans="1:7">
      <c r="A26" s="99" t="s">
        <v>187</v>
      </c>
      <c r="B26" s="171" t="s">
        <v>194</v>
      </c>
      <c r="C26" s="258" t="s">
        <v>195</v>
      </c>
      <c r="D26" s="99" t="s">
        <v>189</v>
      </c>
      <c r="E26" s="100"/>
      <c r="F26" s="103">
        <v>3134673.6</v>
      </c>
      <c r="G26" s="1122">
        <v>134.11340000000001</v>
      </c>
    </row>
    <row r="27" spans="1:7">
      <c r="A27" s="99" t="s">
        <v>1028</v>
      </c>
      <c r="B27" s="171" t="s">
        <v>1151</v>
      </c>
      <c r="C27" s="258" t="s">
        <v>1152</v>
      </c>
      <c r="D27" s="99" t="s">
        <v>189</v>
      </c>
      <c r="E27" s="100"/>
      <c r="F27" s="103">
        <v>6234450.9500000002</v>
      </c>
      <c r="G27" s="1122">
        <v>160.5976</v>
      </c>
    </row>
    <row r="28" spans="1:7">
      <c r="A28" s="99" t="s">
        <v>188</v>
      </c>
      <c r="B28" s="171" t="s">
        <v>196</v>
      </c>
      <c r="C28" s="258" t="s">
        <v>197</v>
      </c>
      <c r="D28" s="99" t="s">
        <v>189</v>
      </c>
      <c r="E28" s="100"/>
      <c r="F28" s="103">
        <v>737110.19</v>
      </c>
      <c r="G28" s="1122">
        <v>22.008099999999999</v>
      </c>
    </row>
    <row r="29" spans="1:7" s="243" customFormat="1">
      <c r="A29" s="118" t="s">
        <v>1224</v>
      </c>
      <c r="B29" s="171" t="s">
        <v>1228</v>
      </c>
      <c r="C29" s="258" t="s">
        <v>1229</v>
      </c>
      <c r="D29" s="99" t="s">
        <v>1194</v>
      </c>
      <c r="E29" s="100"/>
      <c r="F29" s="103">
        <v>785.93</v>
      </c>
      <c r="G29" s="1122">
        <v>17.503299999999999</v>
      </c>
    </row>
    <row r="30" spans="1:7" s="243" customFormat="1">
      <c r="A30" s="118" t="s">
        <v>1225</v>
      </c>
      <c r="B30" s="171" t="s">
        <v>1230</v>
      </c>
      <c r="C30" s="258" t="s">
        <v>1231</v>
      </c>
      <c r="D30" s="99" t="s">
        <v>1194</v>
      </c>
      <c r="E30" s="100"/>
      <c r="F30" s="103">
        <v>772.69</v>
      </c>
      <c r="G30" s="1122">
        <v>17.208400000000001</v>
      </c>
    </row>
    <row r="31" spans="1:7" s="996" customFormat="1">
      <c r="A31" s="99" t="s">
        <v>1159</v>
      </c>
      <c r="B31" s="171" t="s">
        <v>1191</v>
      </c>
      <c r="C31" s="258" t="s">
        <v>1192</v>
      </c>
      <c r="D31" s="99" t="s">
        <v>1160</v>
      </c>
      <c r="E31" s="100"/>
      <c r="F31" s="103" t="s">
        <v>138</v>
      </c>
      <c r="G31" s="1122" t="s">
        <v>138</v>
      </c>
    </row>
    <row r="32" spans="1:7" s="243" customFormat="1">
      <c r="A32" s="118" t="s">
        <v>1358</v>
      </c>
      <c r="B32" s="171" t="s">
        <v>1364</v>
      </c>
      <c r="C32" s="258" t="s">
        <v>1365</v>
      </c>
      <c r="D32" s="99" t="s">
        <v>139</v>
      </c>
      <c r="E32" s="100"/>
      <c r="F32" s="103">
        <v>1853512.62</v>
      </c>
      <c r="G32" s="1122">
        <v>211.37110000000001</v>
      </c>
    </row>
    <row r="33" spans="1:7" s="996" customFormat="1">
      <c r="A33" s="99" t="s">
        <v>1359</v>
      </c>
      <c r="B33" s="171" t="s">
        <v>1366</v>
      </c>
      <c r="C33" s="258" t="s">
        <v>1367</v>
      </c>
      <c r="D33" s="99" t="s">
        <v>139</v>
      </c>
      <c r="E33" s="100"/>
      <c r="F33" s="103">
        <v>6771117.9199999999</v>
      </c>
      <c r="G33" s="1122">
        <v>216.37530000000001</v>
      </c>
    </row>
    <row r="34" spans="1:7" s="996" customFormat="1">
      <c r="A34" s="99" t="s">
        <v>1616</v>
      </c>
      <c r="B34" s="171" t="s">
        <v>1621</v>
      </c>
      <c r="C34" s="258" t="s">
        <v>1622</v>
      </c>
      <c r="D34" s="99" t="s">
        <v>1615</v>
      </c>
      <c r="E34" s="100"/>
      <c r="F34" s="103">
        <v>292968.40000000002</v>
      </c>
      <c r="G34" s="1122">
        <v>1236.3345999999999</v>
      </c>
    </row>
    <row r="35" spans="1:7" s="996" customFormat="1">
      <c r="A35" s="99" t="s">
        <v>164</v>
      </c>
      <c r="B35" s="171" t="s">
        <v>165</v>
      </c>
      <c r="C35" s="258" t="s">
        <v>166</v>
      </c>
      <c r="D35" s="99" t="s">
        <v>163</v>
      </c>
      <c r="E35" s="100" t="s">
        <v>113</v>
      </c>
      <c r="F35" s="103">
        <v>2443863.06</v>
      </c>
      <c r="G35" s="1122">
        <v>24.26</v>
      </c>
    </row>
    <row r="36" spans="1:7">
      <c r="A36" s="99"/>
      <c r="B36" s="171"/>
      <c r="C36" s="258"/>
      <c r="D36" s="99"/>
      <c r="E36" s="100" t="s">
        <v>114</v>
      </c>
      <c r="F36" s="103">
        <v>3428643.12</v>
      </c>
      <c r="G36" s="1122">
        <v>22.19</v>
      </c>
    </row>
    <row r="37" spans="1:7" ht="12.75" customHeight="1">
      <c r="A37" s="99" t="s">
        <v>1309</v>
      </c>
      <c r="B37" s="171" t="s">
        <v>1368</v>
      </c>
      <c r="C37" s="258" t="s">
        <v>1369</v>
      </c>
      <c r="D37" s="99" t="s">
        <v>163</v>
      </c>
      <c r="E37" s="100"/>
      <c r="F37" s="103">
        <v>57638415.159999996</v>
      </c>
      <c r="G37" s="1122">
        <v>117.77979999999999</v>
      </c>
    </row>
    <row r="38" spans="1:7" s="996" customFormat="1" ht="12.75" customHeight="1">
      <c r="A38" s="99" t="s">
        <v>1360</v>
      </c>
      <c r="B38" s="171" t="s">
        <v>1370</v>
      </c>
      <c r="C38" s="258" t="s">
        <v>1371</v>
      </c>
      <c r="D38" s="99" t="s">
        <v>163</v>
      </c>
      <c r="E38" s="100"/>
      <c r="F38" s="103">
        <v>1162951.8799999999</v>
      </c>
      <c r="G38" s="1122">
        <v>107.11</v>
      </c>
    </row>
    <row r="39" spans="1:7" s="996" customFormat="1" ht="12.75" customHeight="1">
      <c r="A39" s="99" t="s">
        <v>1629</v>
      </c>
      <c r="B39" s="171"/>
      <c r="C39" s="258"/>
      <c r="D39" s="99" t="s">
        <v>163</v>
      </c>
      <c r="E39" s="100"/>
      <c r="F39" s="103">
        <v>9611427.2200000007</v>
      </c>
      <c r="G39" s="1122">
        <v>94.773200000000003</v>
      </c>
    </row>
    <row r="40" spans="1:7" s="996" customFormat="1" ht="12.75" customHeight="1">
      <c r="A40" s="99" t="s">
        <v>1461</v>
      </c>
      <c r="B40" s="171" t="s">
        <v>1486</v>
      </c>
      <c r="C40" s="258" t="s">
        <v>1487</v>
      </c>
      <c r="D40" s="99" t="s">
        <v>163</v>
      </c>
      <c r="E40" s="100"/>
      <c r="F40" s="103">
        <v>512450.93</v>
      </c>
      <c r="G40" s="1122">
        <v>59.140700000000002</v>
      </c>
    </row>
    <row r="41" spans="1:7" s="996" customFormat="1" ht="12.75" customHeight="1">
      <c r="A41" s="99" t="s">
        <v>1630</v>
      </c>
      <c r="B41" s="171"/>
      <c r="C41" s="258"/>
      <c r="D41" s="99"/>
      <c r="E41" s="100"/>
      <c r="F41" s="103">
        <v>4912636.88</v>
      </c>
      <c r="G41" s="1122">
        <v>106.56480000000001</v>
      </c>
    </row>
    <row r="42" spans="1:7" s="996" customFormat="1" ht="12.75" customHeight="1">
      <c r="A42" s="99" t="s">
        <v>1361</v>
      </c>
      <c r="B42" s="171" t="s">
        <v>1372</v>
      </c>
      <c r="C42" s="258" t="s">
        <v>1373</v>
      </c>
      <c r="D42" s="99" t="s">
        <v>163</v>
      </c>
      <c r="E42" s="100"/>
      <c r="F42" s="103">
        <v>2156238.6800000002</v>
      </c>
      <c r="G42" s="1122">
        <v>168.5924</v>
      </c>
    </row>
    <row r="43" spans="1:7" ht="12.75" customHeight="1">
      <c r="A43" s="118" t="s">
        <v>167</v>
      </c>
      <c r="B43" s="171" t="s">
        <v>168</v>
      </c>
      <c r="C43" s="258" t="s">
        <v>169</v>
      </c>
      <c r="D43" s="118" t="s">
        <v>111</v>
      </c>
      <c r="E43" s="118"/>
      <c r="F43" s="103">
        <v>8014715.5199999996</v>
      </c>
      <c r="G43" s="1122">
        <v>1.1361000000000001</v>
      </c>
    </row>
    <row r="44" spans="1:7" s="996" customFormat="1" ht="12.75" customHeight="1">
      <c r="A44" s="118" t="s">
        <v>1631</v>
      </c>
      <c r="B44" s="171"/>
      <c r="C44" s="258"/>
      <c r="D44" s="118" t="s">
        <v>1632</v>
      </c>
      <c r="E44" s="118"/>
      <c r="F44" s="103">
        <v>30418415.829999998</v>
      </c>
      <c r="G44" s="1122">
        <v>100.65</v>
      </c>
    </row>
    <row r="45" spans="1:7" s="996" customFormat="1" ht="12.75" customHeight="1">
      <c r="A45" s="118" t="s">
        <v>1482</v>
      </c>
      <c r="B45" s="171" t="s">
        <v>1488</v>
      </c>
      <c r="C45" s="258" t="s">
        <v>1489</v>
      </c>
      <c r="D45" s="118" t="s">
        <v>1494</v>
      </c>
      <c r="E45" s="118"/>
      <c r="F45" s="103">
        <v>10239438.23</v>
      </c>
      <c r="G45" s="1122">
        <v>105.68170000000001</v>
      </c>
    </row>
    <row r="46" spans="1:7" s="996" customFormat="1" ht="12.75" customHeight="1">
      <c r="A46" s="99" t="s">
        <v>1633</v>
      </c>
      <c r="B46" s="171"/>
      <c r="C46" s="258"/>
      <c r="D46" s="118" t="s">
        <v>1494</v>
      </c>
      <c r="E46" s="118"/>
      <c r="F46" s="103">
        <v>1645285.1</v>
      </c>
      <c r="G46" s="1122">
        <v>102.7206</v>
      </c>
    </row>
    <row r="47" spans="1:7" s="996" customFormat="1" ht="12.75" customHeight="1">
      <c r="A47" s="118" t="s">
        <v>824</v>
      </c>
      <c r="B47" s="171" t="s">
        <v>825</v>
      </c>
      <c r="C47" s="258" t="s">
        <v>826</v>
      </c>
      <c r="D47" s="118" t="s">
        <v>823</v>
      </c>
      <c r="E47" s="118"/>
      <c r="F47" s="103">
        <v>128249176.62</v>
      </c>
      <c r="G47" s="1122">
        <v>29.0139</v>
      </c>
    </row>
    <row r="48" spans="1:7" ht="12.75" customHeight="1">
      <c r="A48" s="99" t="s">
        <v>1307</v>
      </c>
      <c r="B48" s="171" t="s">
        <v>1374</v>
      </c>
      <c r="C48" s="258" t="s">
        <v>1375</v>
      </c>
      <c r="D48" s="99" t="s">
        <v>1308</v>
      </c>
      <c r="E48" s="99"/>
      <c r="F48" s="103">
        <v>7947747.4199999999</v>
      </c>
      <c r="G48" s="1122">
        <v>178.56659999999999</v>
      </c>
    </row>
    <row r="49" spans="1:10" s="996" customFormat="1" ht="12.75" customHeight="1">
      <c r="A49" s="118" t="s">
        <v>1462</v>
      </c>
      <c r="B49" s="171" t="s">
        <v>1490</v>
      </c>
      <c r="C49" s="258" t="s">
        <v>1491</v>
      </c>
      <c r="D49" s="99" t="s">
        <v>1463</v>
      </c>
      <c r="E49" s="99"/>
      <c r="F49" s="103">
        <v>476820995.56</v>
      </c>
      <c r="G49" s="1122">
        <v>110.2418</v>
      </c>
    </row>
    <row r="50" spans="1:10" s="996" customFormat="1" ht="12.75" customHeight="1">
      <c r="A50" s="99" t="s">
        <v>1310</v>
      </c>
      <c r="B50" s="171" t="s">
        <v>1376</v>
      </c>
      <c r="C50" s="258" t="s">
        <v>1377</v>
      </c>
      <c r="D50" s="99" t="s">
        <v>205</v>
      </c>
      <c r="E50" s="99"/>
      <c r="F50" s="103">
        <v>1087731.45</v>
      </c>
      <c r="G50" s="1122">
        <v>175.3801</v>
      </c>
    </row>
    <row r="51" spans="1:10" s="996" customFormat="1" ht="12.75" customHeight="1">
      <c r="A51" s="99" t="s">
        <v>204</v>
      </c>
      <c r="B51" s="171">
        <v>34988643147</v>
      </c>
      <c r="C51" s="258" t="s">
        <v>149</v>
      </c>
      <c r="D51" s="99" t="s">
        <v>205</v>
      </c>
      <c r="E51" s="99"/>
      <c r="F51" s="103">
        <v>23360520.079999998</v>
      </c>
      <c r="G51" s="1122">
        <v>501.82819999999998</v>
      </c>
    </row>
    <row r="52" spans="1:10" s="996" customFormat="1" ht="12.75" customHeight="1">
      <c r="A52" s="99" t="s">
        <v>1634</v>
      </c>
      <c r="B52" s="171"/>
      <c r="C52" s="258"/>
      <c r="D52" s="99" t="s">
        <v>205</v>
      </c>
      <c r="E52" s="99"/>
      <c r="F52" s="103">
        <v>41917173.060000002</v>
      </c>
      <c r="G52" s="1122">
        <v>105.69070000000001</v>
      </c>
    </row>
    <row r="53" spans="1:10" s="996" customFormat="1" ht="12.75" customHeight="1">
      <c r="A53" s="118" t="s">
        <v>1483</v>
      </c>
      <c r="B53" s="171" t="s">
        <v>1492</v>
      </c>
      <c r="C53" s="258" t="s">
        <v>1493</v>
      </c>
      <c r="D53" s="99" t="s">
        <v>205</v>
      </c>
      <c r="E53" s="99"/>
      <c r="F53" s="103">
        <v>31931979.239999998</v>
      </c>
      <c r="G53" s="1122">
        <v>142.83920000000001</v>
      </c>
    </row>
    <row r="54" spans="1:10" s="243" customFormat="1" ht="12.75" customHeight="1">
      <c r="A54" s="99" t="s">
        <v>1362</v>
      </c>
      <c r="B54" s="171" t="s">
        <v>1378</v>
      </c>
      <c r="C54" s="258" t="s">
        <v>1379</v>
      </c>
      <c r="D54" s="99" t="s">
        <v>205</v>
      </c>
      <c r="E54" s="100" t="s">
        <v>113</v>
      </c>
      <c r="F54" s="103">
        <v>4433859.6100000003</v>
      </c>
      <c r="G54" s="1122">
        <v>105.56</v>
      </c>
    </row>
    <row r="55" spans="1:10" s="996" customFormat="1" ht="12.75" customHeight="1">
      <c r="A55" s="99"/>
      <c r="B55" s="171"/>
      <c r="C55" s="258"/>
      <c r="D55" s="99"/>
      <c r="E55" s="100" t="s">
        <v>114</v>
      </c>
      <c r="F55" s="103">
        <v>2048020.87</v>
      </c>
      <c r="G55" s="1122">
        <v>105.56</v>
      </c>
    </row>
    <row r="56" spans="1:10" s="996" customFormat="1" ht="12.75" customHeight="1">
      <c r="A56" s="99"/>
      <c r="B56" s="171"/>
      <c r="C56" s="258"/>
      <c r="D56" s="99"/>
      <c r="E56" s="100" t="s">
        <v>115</v>
      </c>
      <c r="F56" s="103">
        <v>279755.43</v>
      </c>
      <c r="G56" s="1122">
        <v>105.56</v>
      </c>
    </row>
    <row r="57" spans="1:10" s="996" customFormat="1" ht="12.75" customHeight="1">
      <c r="A57" s="99" t="s">
        <v>1363</v>
      </c>
      <c r="B57" s="171" t="s">
        <v>1380</v>
      </c>
      <c r="C57" s="258" t="s">
        <v>1381</v>
      </c>
      <c r="D57" s="99" t="s">
        <v>205</v>
      </c>
      <c r="E57" s="100"/>
      <c r="F57" s="103">
        <v>4516498.54</v>
      </c>
      <c r="G57" s="1122">
        <v>525.98080000000004</v>
      </c>
    </row>
    <row r="58" spans="1:10" s="996" customFormat="1" ht="12.75" customHeight="1">
      <c r="A58" s="99" t="s">
        <v>914</v>
      </c>
      <c r="B58" s="171" t="s">
        <v>1024</v>
      </c>
      <c r="C58" s="258" t="s">
        <v>1023</v>
      </c>
      <c r="D58" s="99" t="s">
        <v>1029</v>
      </c>
      <c r="E58" s="99"/>
      <c r="F58" s="103">
        <v>497678.68</v>
      </c>
      <c r="G58" s="1122">
        <v>953.16840000000002</v>
      </c>
    </row>
    <row r="59" spans="1:10" ht="18.75" customHeight="1">
      <c r="A59" s="529" t="s">
        <v>387</v>
      </c>
      <c r="B59" s="541"/>
      <c r="C59" s="542"/>
      <c r="D59" s="530"/>
      <c r="E59" s="530"/>
      <c r="F59" s="531">
        <f>SUM(F22:F58)</f>
        <v>911930258.75</v>
      </c>
      <c r="G59" s="543"/>
    </row>
    <row r="60" spans="1:10" ht="12.75" customHeight="1">
      <c r="A60" s="21" t="s">
        <v>365</v>
      </c>
      <c r="F60" s="1120"/>
    </row>
    <row r="61" spans="1:10" ht="12.75" customHeight="1">
      <c r="A61" s="45" t="s">
        <v>388</v>
      </c>
    </row>
    <row r="62" spans="1:10" ht="12.75" customHeight="1">
      <c r="A62" s="1047" t="s">
        <v>1635</v>
      </c>
      <c r="J62" s="996"/>
    </row>
    <row r="63" spans="1:10" s="996" customFormat="1" ht="12.75" customHeight="1">
      <c r="A63" s="1048" t="s">
        <v>1636</v>
      </c>
      <c r="C63" s="254"/>
      <c r="J63" s="1048"/>
    </row>
    <row r="64" spans="1:10" s="996" customFormat="1" ht="12.75" customHeight="1">
      <c r="A64" s="1047" t="s">
        <v>1637</v>
      </c>
      <c r="C64" s="254"/>
    </row>
    <row r="65" spans="1:7" s="996" customFormat="1" ht="12.75" customHeight="1">
      <c r="A65" s="1047" t="s">
        <v>1641</v>
      </c>
      <c r="C65" s="254"/>
    </row>
    <row r="66" spans="1:7" s="996" customFormat="1" ht="12.75" customHeight="1">
      <c r="A66" s="1123" t="s">
        <v>1642</v>
      </c>
      <c r="B66" s="309"/>
      <c r="C66" s="254"/>
      <c r="D66" s="309"/>
      <c r="E66" s="309"/>
      <c r="F66" s="309"/>
      <c r="G66" s="309"/>
    </row>
    <row r="67" spans="1:7" s="996" customFormat="1" ht="12.75" customHeight="1">
      <c r="A67" s="1048"/>
      <c r="B67" s="309"/>
      <c r="C67" s="254"/>
      <c r="D67" s="309"/>
      <c r="E67" s="309"/>
      <c r="F67" s="309"/>
      <c r="G67" s="309"/>
    </row>
    <row r="68" spans="1:7" ht="12.75" customHeight="1">
      <c r="A68" s="124" t="s">
        <v>679</v>
      </c>
      <c r="G68" s="142" t="s">
        <v>1619</v>
      </c>
    </row>
    <row r="69" spans="1:7" ht="12.75" customHeight="1">
      <c r="A69" s="491" t="s">
        <v>775</v>
      </c>
      <c r="G69" s="493" t="s">
        <v>1620</v>
      </c>
    </row>
    <row r="70" spans="1:7" ht="12.75" customHeight="1">
      <c r="A70" s="67"/>
    </row>
    <row r="71" spans="1:7" ht="12.75" customHeight="1">
      <c r="A71" s="45"/>
      <c r="G71" s="904" t="s">
        <v>1258</v>
      </c>
    </row>
    <row r="72" spans="1:7" ht="47.25" customHeight="1">
      <c r="A72" s="544" t="s">
        <v>389</v>
      </c>
      <c r="B72" s="523" t="s">
        <v>368</v>
      </c>
      <c r="C72" s="523" t="s">
        <v>369</v>
      </c>
      <c r="D72" s="544" t="s">
        <v>370</v>
      </c>
      <c r="E72" s="544"/>
      <c r="F72" s="544" t="s">
        <v>371</v>
      </c>
      <c r="G72" s="544"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3" t="s">
        <v>107</v>
      </c>
      <c r="B77" s="1263"/>
      <c r="C77" s="1263"/>
      <c r="D77" s="1263"/>
      <c r="E77" s="1263"/>
      <c r="F77" s="1263"/>
      <c r="G77" s="1263"/>
    </row>
    <row r="78" spans="1:7" ht="12.75" customHeight="1">
      <c r="A78" s="52"/>
    </row>
    <row r="79" spans="1:7" ht="12.75" customHeight="1">
      <c r="A79" s="130" t="s">
        <v>680</v>
      </c>
      <c r="F79" s="131"/>
      <c r="G79" s="142" t="s">
        <v>1619</v>
      </c>
    </row>
    <row r="80" spans="1:7" ht="12.75" customHeight="1">
      <c r="A80" s="494" t="s">
        <v>1218</v>
      </c>
      <c r="F80" s="53"/>
      <c r="G80" s="493" t="s">
        <v>1620</v>
      </c>
    </row>
    <row r="81" spans="1:7" ht="12.75" customHeight="1"/>
    <row r="82" spans="1:7" ht="12.75" customHeight="1">
      <c r="G82" s="904" t="s">
        <v>1258</v>
      </c>
    </row>
    <row r="83" spans="1:7" ht="35.25" customHeight="1">
      <c r="A83" s="544" t="s">
        <v>771</v>
      </c>
      <c r="B83" s="523" t="s">
        <v>379</v>
      </c>
      <c r="C83" s="523" t="s">
        <v>369</v>
      </c>
      <c r="D83" s="544" t="s">
        <v>370</v>
      </c>
      <c r="E83" s="544"/>
      <c r="F83" s="544" t="s">
        <v>371</v>
      </c>
      <c r="G83" s="523" t="s">
        <v>382</v>
      </c>
    </row>
    <row r="84" spans="1:7" s="243" customFormat="1">
      <c r="A84" s="108" t="s">
        <v>1222</v>
      </c>
      <c r="B84" s="171" t="s">
        <v>1226</v>
      </c>
      <c r="C84" s="259" t="s">
        <v>1227</v>
      </c>
      <c r="D84" s="108" t="s">
        <v>1223</v>
      </c>
      <c r="E84" s="108"/>
      <c r="F84" s="109">
        <v>34151957.579999998</v>
      </c>
      <c r="G84" s="110">
        <v>5.28E-2</v>
      </c>
    </row>
    <row r="85" spans="1:7" ht="12.75" customHeight="1">
      <c r="A85" s="108" t="s">
        <v>1161</v>
      </c>
      <c r="B85" s="171" t="s">
        <v>1219</v>
      </c>
      <c r="C85" s="259" t="s">
        <v>1220</v>
      </c>
      <c r="D85" s="108" t="s">
        <v>1162</v>
      </c>
      <c r="E85" s="108"/>
      <c r="F85" s="109">
        <v>37024843.840000004</v>
      </c>
      <c r="G85" s="110">
        <v>73.617800000000003</v>
      </c>
    </row>
    <row r="86" spans="1:7" s="243" customFormat="1" ht="12.75" customHeight="1">
      <c r="A86" s="529" t="s">
        <v>387</v>
      </c>
      <c r="B86" s="541"/>
      <c r="C86" s="542"/>
      <c r="D86" s="541"/>
      <c r="E86" s="541"/>
      <c r="F86" s="545">
        <f>SUM(F82:F85)</f>
        <v>71176801.420000002</v>
      </c>
      <c r="G86" s="546"/>
    </row>
    <row r="87" spans="1:7" ht="12.75" customHeight="1">
      <c r="A87" s="40" t="s">
        <v>391</v>
      </c>
    </row>
    <row r="88" spans="1:7" ht="12.75" customHeight="1">
      <c r="A88" s="45" t="s">
        <v>388</v>
      </c>
    </row>
    <row r="89" spans="1:7" ht="12.75" customHeight="1"/>
    <row r="90" spans="1:7" ht="12.75" customHeight="1">
      <c r="A90" s="130" t="s">
        <v>773</v>
      </c>
      <c r="F90" s="131"/>
      <c r="G90" s="142" t="s">
        <v>1510</v>
      </c>
    </row>
    <row r="91" spans="1:7" ht="12.75" customHeight="1">
      <c r="A91" s="494" t="s">
        <v>774</v>
      </c>
      <c r="F91" s="53"/>
      <c r="G91" s="493" t="s">
        <v>1511</v>
      </c>
    </row>
    <row r="92" spans="1:7" ht="12.75" customHeight="1">
      <c r="A92" s="143"/>
    </row>
    <row r="93" spans="1:7" ht="12.75" customHeight="1">
      <c r="G93" s="904" t="s">
        <v>1258</v>
      </c>
    </row>
    <row r="94" spans="1:7" ht="21.75">
      <c r="A94" s="544" t="s">
        <v>392</v>
      </c>
      <c r="B94" s="523" t="s">
        <v>379</v>
      </c>
      <c r="C94" s="523" t="s">
        <v>369</v>
      </c>
      <c r="D94" s="544" t="s">
        <v>370</v>
      </c>
      <c r="E94" s="544"/>
      <c r="F94" s="544" t="s">
        <v>371</v>
      </c>
      <c r="G94" s="523" t="s">
        <v>382</v>
      </c>
    </row>
    <row r="95" spans="1:7" ht="12.75" customHeight="1">
      <c r="A95" s="108" t="s">
        <v>138</v>
      </c>
      <c r="B95" s="171"/>
      <c r="C95" s="259"/>
      <c r="D95" s="108"/>
      <c r="E95" s="108"/>
      <c r="F95" s="883" t="s">
        <v>138</v>
      </c>
      <c r="G95" s="884" t="s">
        <v>138</v>
      </c>
    </row>
    <row r="96" spans="1:7" ht="18.75" customHeight="1">
      <c r="A96" s="529" t="s">
        <v>387</v>
      </c>
      <c r="B96" s="541"/>
      <c r="C96" s="542"/>
      <c r="D96" s="541"/>
      <c r="E96" s="541"/>
      <c r="F96" s="545"/>
      <c r="G96" s="546"/>
    </row>
    <row r="97" spans="1:7" s="243" customFormat="1">
      <c r="A97" s="254" t="s">
        <v>1502</v>
      </c>
    </row>
    <row r="98" spans="1:7" ht="12.75" customHeight="1">
      <c r="A98" s="40" t="s">
        <v>391</v>
      </c>
    </row>
    <row r="99" spans="1:7" ht="12.75" customHeight="1">
      <c r="A99" s="45" t="s">
        <v>388</v>
      </c>
      <c r="F99" s="117"/>
    </row>
    <row r="100" spans="1:7" ht="12.75" customHeight="1">
      <c r="A100" s="490" t="s">
        <v>158</v>
      </c>
      <c r="D100" s="44"/>
    </row>
    <row r="101" spans="1:7">
      <c r="A101" s="144" t="s">
        <v>105</v>
      </c>
    </row>
    <row r="102" spans="1:7" ht="21" customHeight="1">
      <c r="A102" s="1264" t="s">
        <v>104</v>
      </c>
      <c r="B102" s="1264"/>
      <c r="C102" s="1264"/>
      <c r="D102" s="1264"/>
      <c r="E102" s="1264"/>
      <c r="F102" s="1264"/>
      <c r="G102" s="1264"/>
    </row>
    <row r="103" spans="1:7" ht="12.75" customHeight="1">
      <c r="A103" s="571"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Prosinac 2025.</v>
      </c>
      <c r="K1" s="243"/>
    </row>
    <row r="2" spans="1:11" ht="12.75" customHeight="1">
      <c r="A2" s="487" t="s">
        <v>683</v>
      </c>
      <c r="G2" s="488" t="str">
        <f>Naslovnica!A24</f>
        <v>December 2025</v>
      </c>
    </row>
    <row r="3" spans="1:11" ht="12.75" customHeight="1"/>
    <row r="4" spans="1:11" ht="12.75" customHeight="1">
      <c r="G4" s="13" t="s">
        <v>1258</v>
      </c>
    </row>
    <row r="5" spans="1:11" ht="33">
      <c r="A5" s="544" t="s">
        <v>367</v>
      </c>
      <c r="B5" s="523" t="s">
        <v>368</v>
      </c>
      <c r="C5" s="523" t="s">
        <v>369</v>
      </c>
      <c r="D5" s="544" t="s">
        <v>370</v>
      </c>
      <c r="E5" s="544" t="s">
        <v>140</v>
      </c>
      <c r="F5" s="544" t="s">
        <v>371</v>
      </c>
      <c r="G5" s="523" t="s">
        <v>382</v>
      </c>
    </row>
    <row r="6" spans="1:11">
      <c r="A6" s="104" t="s">
        <v>1647</v>
      </c>
      <c r="B6" s="171" t="s">
        <v>1356</v>
      </c>
      <c r="C6" s="100" t="s">
        <v>1357</v>
      </c>
      <c r="D6" s="104" t="s">
        <v>102</v>
      </c>
      <c r="E6" s="1004" t="s">
        <v>113</v>
      </c>
      <c r="F6" s="105">
        <v>2391602.0699999998</v>
      </c>
      <c r="G6" s="149">
        <v>124.22</v>
      </c>
    </row>
    <row r="7" spans="1:11">
      <c r="A7" s="104"/>
      <c r="B7" s="171"/>
      <c r="C7" s="100"/>
      <c r="D7" s="104"/>
      <c r="E7" s="1004" t="s">
        <v>114</v>
      </c>
      <c r="F7" s="105">
        <v>93541.55</v>
      </c>
      <c r="G7" s="149">
        <v>120.51</v>
      </c>
    </row>
    <row r="8" spans="1:11">
      <c r="A8" s="104"/>
      <c r="B8" s="171"/>
      <c r="C8" s="100"/>
      <c r="D8" s="104"/>
      <c r="E8" s="1004" t="s">
        <v>115</v>
      </c>
      <c r="F8" s="105">
        <v>0</v>
      </c>
      <c r="G8" s="149">
        <v>0</v>
      </c>
    </row>
    <row r="9" spans="1:11">
      <c r="A9" s="104"/>
      <c r="B9" s="171"/>
      <c r="C9" s="100"/>
      <c r="D9" s="104"/>
      <c r="E9" s="1004" t="s">
        <v>1031</v>
      </c>
      <c r="F9" s="105">
        <v>0</v>
      </c>
      <c r="G9" s="149">
        <v>0</v>
      </c>
    </row>
    <row r="10" spans="1:11">
      <c r="A10" s="529" t="s">
        <v>364</v>
      </c>
      <c r="B10" s="540"/>
      <c r="C10" s="540"/>
      <c r="D10" s="547"/>
      <c r="E10" s="547"/>
      <c r="F10" s="548">
        <f>SUM(F6:F9)</f>
        <v>2485143.6199999996</v>
      </c>
      <c r="G10" s="549"/>
    </row>
    <row r="11" spans="1:11" ht="12.75" customHeight="1">
      <c r="A11" s="21" t="s">
        <v>373</v>
      </c>
    </row>
    <row r="12" spans="1:11" ht="12.75" customHeight="1">
      <c r="A12" s="21"/>
      <c r="F12" s="1046"/>
    </row>
    <row r="13" spans="1:11" ht="12.75" customHeight="1">
      <c r="A13" s="126" t="s">
        <v>684</v>
      </c>
      <c r="G13" s="128" t="s">
        <v>1655</v>
      </c>
    </row>
    <row r="14" spans="1:11" ht="12.75" customHeight="1">
      <c r="A14" s="487" t="s">
        <v>685</v>
      </c>
      <c r="G14" s="488" t="s">
        <v>1656</v>
      </c>
    </row>
    <row r="15" spans="1:11" ht="12.75" customHeight="1"/>
    <row r="16" spans="1:11" ht="12.75" customHeight="1">
      <c r="G16" s="13" t="s">
        <v>1258</v>
      </c>
    </row>
    <row r="17" spans="1:7" ht="54.75">
      <c r="A17" s="544" t="s">
        <v>374</v>
      </c>
      <c r="B17" s="523" t="s">
        <v>368</v>
      </c>
      <c r="C17" s="523" t="s">
        <v>369</v>
      </c>
      <c r="D17" s="544" t="s">
        <v>370</v>
      </c>
      <c r="E17" s="544"/>
      <c r="F17" s="544" t="s">
        <v>371</v>
      </c>
      <c r="G17" s="544" t="s">
        <v>372</v>
      </c>
    </row>
    <row r="18" spans="1:7" ht="12.75" customHeight="1">
      <c r="A18" s="104" t="s">
        <v>137</v>
      </c>
      <c r="B18" s="171">
        <v>75111210338</v>
      </c>
      <c r="C18" s="258" t="s">
        <v>151</v>
      </c>
      <c r="D18" s="256" t="s">
        <v>139</v>
      </c>
      <c r="E18" s="256"/>
      <c r="F18" s="105">
        <v>10318328.08</v>
      </c>
      <c r="G18" s="149">
        <v>20.391999999999999</v>
      </c>
    </row>
    <row r="19" spans="1:7" ht="12.75" customHeight="1">
      <c r="A19" s="260" t="s">
        <v>1355</v>
      </c>
      <c r="B19" s="171" t="s">
        <v>160</v>
      </c>
      <c r="C19" s="258" t="s">
        <v>150</v>
      </c>
      <c r="D19" s="104" t="s">
        <v>163</v>
      </c>
      <c r="E19" s="104"/>
      <c r="F19" s="105">
        <v>18604002.579999998</v>
      </c>
      <c r="G19" s="149">
        <v>6.1153000000000004</v>
      </c>
    </row>
    <row r="20" spans="1:7">
      <c r="A20" s="529" t="s">
        <v>364</v>
      </c>
      <c r="B20" s="540"/>
      <c r="C20" s="540"/>
      <c r="D20" s="547"/>
      <c r="E20" s="547"/>
      <c r="F20" s="548">
        <f>SUM(F18:F19)</f>
        <v>28922330.659999996</v>
      </c>
      <c r="G20" s="549"/>
    </row>
    <row r="21" spans="1:7" ht="12.75" customHeight="1">
      <c r="A21" s="21" t="s">
        <v>375</v>
      </c>
    </row>
    <row r="22" spans="1:7" ht="12.75" customHeight="1">
      <c r="A22" s="55"/>
    </row>
    <row r="23" spans="1:7" ht="12.75" customHeight="1"/>
    <row r="24" spans="1:7" ht="12.75" customHeight="1">
      <c r="A24" s="127" t="s">
        <v>686</v>
      </c>
      <c r="G24" s="128" t="s">
        <v>1655</v>
      </c>
    </row>
    <row r="25" spans="1:7" ht="12.75" customHeight="1">
      <c r="A25" s="485" t="s">
        <v>687</v>
      </c>
      <c r="G25" s="488" t="s">
        <v>1656</v>
      </c>
    </row>
    <row r="26" spans="1:7" ht="12.75" customHeight="1"/>
    <row r="27" spans="1:7" ht="12.75" customHeight="1">
      <c r="G27" s="13" t="s">
        <v>1258</v>
      </c>
    </row>
    <row r="28" spans="1:7" ht="54.75">
      <c r="A28" s="544" t="s">
        <v>374</v>
      </c>
      <c r="B28" s="523" t="s">
        <v>368</v>
      </c>
      <c r="C28" s="523" t="s">
        <v>369</v>
      </c>
      <c r="D28" s="544" t="s">
        <v>370</v>
      </c>
      <c r="E28" s="544"/>
      <c r="F28" s="544" t="s">
        <v>371</v>
      </c>
      <c r="G28" s="544" t="s">
        <v>372</v>
      </c>
    </row>
    <row r="29" spans="1:7" ht="12.75" customHeight="1">
      <c r="A29" s="104" t="s">
        <v>138</v>
      </c>
      <c r="B29" s="171"/>
      <c r="C29" s="258"/>
      <c r="D29" s="260"/>
      <c r="E29" s="260"/>
      <c r="F29" s="105" t="s">
        <v>138</v>
      </c>
      <c r="G29" s="149" t="s">
        <v>138</v>
      </c>
    </row>
    <row r="30" spans="1:7" ht="12.75" customHeight="1">
      <c r="A30" s="21" t="s">
        <v>373</v>
      </c>
    </row>
    <row r="31" spans="1:7" ht="19.5" customHeight="1">
      <c r="A31" s="1265" t="s">
        <v>106</v>
      </c>
      <c r="B31" s="1265"/>
      <c r="C31" s="1265"/>
      <c r="D31" s="1265"/>
      <c r="E31" s="1003"/>
    </row>
    <row r="32" spans="1:7" ht="21.75" customHeight="1">
      <c r="A32" s="1263" t="s">
        <v>107</v>
      </c>
      <c r="B32" s="1263"/>
      <c r="C32" s="1263"/>
      <c r="D32" s="1263"/>
      <c r="E32" s="1002"/>
      <c r="F32" s="52"/>
      <c r="G32" s="52"/>
    </row>
    <row r="33" spans="1:7" ht="12.75" customHeight="1">
      <c r="A33" s="727"/>
    </row>
    <row r="34" spans="1:7" ht="12.75" customHeight="1"/>
    <row r="35" spans="1:7" ht="12.75" customHeight="1">
      <c r="A35" s="129" t="s">
        <v>688</v>
      </c>
      <c r="G35" s="122" t="str">
        <f>Naslovnica!A20</f>
        <v>Prosinac 2025.</v>
      </c>
    </row>
    <row r="36" spans="1:7" ht="12.75" customHeight="1">
      <c r="A36" s="485" t="s">
        <v>689</v>
      </c>
      <c r="G36" s="489" t="str">
        <f>Naslovnica!A24</f>
        <v>December 2025</v>
      </c>
    </row>
    <row r="37" spans="1:7" ht="12.75" customHeight="1"/>
    <row r="38" spans="1:7" ht="12.75" customHeight="1">
      <c r="F38" s="13"/>
      <c r="G38" s="13" t="s">
        <v>1258</v>
      </c>
    </row>
    <row r="39" spans="1:7" ht="33">
      <c r="A39" s="544" t="s">
        <v>376</v>
      </c>
      <c r="B39" s="523" t="s">
        <v>368</v>
      </c>
      <c r="C39" s="523" t="s">
        <v>369</v>
      </c>
      <c r="D39" s="544" t="s">
        <v>370</v>
      </c>
      <c r="E39" s="544"/>
      <c r="F39" s="544" t="s">
        <v>371</v>
      </c>
      <c r="G39" s="523" t="s">
        <v>382</v>
      </c>
    </row>
    <row r="40" spans="1:7" ht="22.5" customHeight="1">
      <c r="A40" s="106" t="s">
        <v>80</v>
      </c>
      <c r="B40" s="171">
        <v>39146857475</v>
      </c>
      <c r="C40" s="258" t="s">
        <v>153</v>
      </c>
      <c r="D40" s="240" t="s">
        <v>102</v>
      </c>
      <c r="E40" s="240"/>
      <c r="F40" s="107">
        <v>222726728.43000001</v>
      </c>
      <c r="G40" s="149">
        <v>129.90199999999999</v>
      </c>
    </row>
    <row r="41" spans="1:7" ht="12.75" customHeight="1">
      <c r="A41" s="21" t="s">
        <v>373</v>
      </c>
      <c r="B41" s="247"/>
      <c r="C41" s="248"/>
      <c r="D41" s="249"/>
      <c r="E41" s="249"/>
      <c r="F41" s="250"/>
    </row>
    <row r="42" spans="1:7" ht="12.75" customHeight="1">
      <c r="A42" s="490" t="s">
        <v>159</v>
      </c>
      <c r="F42" s="874"/>
      <c r="G42" s="875"/>
    </row>
    <row r="43" spans="1:7" ht="12.75" customHeight="1">
      <c r="A43" s="140"/>
      <c r="D43" s="799"/>
      <c r="E43" s="799"/>
    </row>
    <row r="44" spans="1:7" ht="12.75" customHeight="1">
      <c r="A44" s="251"/>
      <c r="B44" s="165"/>
      <c r="C44" s="165"/>
      <c r="D44" s="165"/>
      <c r="E44" s="165"/>
      <c r="F44" s="859"/>
      <c r="G44" s="859"/>
    </row>
    <row r="45" spans="1:7" ht="12.75" customHeight="1">
      <c r="A45" s="257"/>
      <c r="B45" s="52"/>
      <c r="C45" s="52"/>
      <c r="D45" s="52"/>
      <c r="E45" s="52"/>
    </row>
    <row r="46" spans="1:7" ht="12.75" customHeight="1">
      <c r="A46" s="159"/>
    </row>
    <row r="47" spans="1:7" ht="12.75" customHeight="1"/>
    <row r="48" spans="1:7" ht="12.75" customHeight="1"/>
    <row r="49" spans="1:7" ht="12.75" customHeight="1">
      <c r="A49" s="566" t="s">
        <v>377</v>
      </c>
      <c r="B49" s="568"/>
      <c r="C49" s="568"/>
      <c r="D49" s="568"/>
      <c r="E49" s="568"/>
    </row>
    <row r="50" spans="1:7" ht="12.75" customHeight="1">
      <c r="A50" s="569" t="s">
        <v>162</v>
      </c>
      <c r="B50" s="568"/>
      <c r="C50" s="568"/>
      <c r="D50" s="568"/>
      <c r="E50" s="568"/>
    </row>
    <row r="51" spans="1:7" ht="12.75" customHeight="1">
      <c r="A51" s="571"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2" t="s">
        <v>646</v>
      </c>
      <c r="B1" s="563"/>
      <c r="C1" s="563"/>
      <c r="D1" s="472"/>
      <c r="E1" s="560"/>
      <c r="F1" s="179"/>
      <c r="G1" s="179"/>
      <c r="H1" s="179"/>
      <c r="I1" s="473" t="s">
        <v>1645</v>
      </c>
    </row>
    <row r="2" spans="1:27" ht="15" customHeight="1">
      <c r="A2" s="564" t="s">
        <v>647</v>
      </c>
      <c r="B2" s="563"/>
      <c r="C2" s="563"/>
      <c r="D2" s="472"/>
      <c r="E2" s="561"/>
      <c r="F2" s="179"/>
      <c r="G2" s="179"/>
      <c r="H2" s="179"/>
      <c r="I2" s="480" t="s">
        <v>1646</v>
      </c>
    </row>
    <row r="3" spans="1:27" ht="12.75" customHeight="1">
      <c r="A3" s="41" t="s">
        <v>800</v>
      </c>
    </row>
    <row r="4" spans="1:27" ht="12.75" customHeight="1"/>
    <row r="5" spans="1:27" ht="12.75" customHeight="1">
      <c r="A5" s="132" t="s">
        <v>648</v>
      </c>
    </row>
    <row r="6" spans="1:27" ht="12.75" customHeight="1">
      <c r="A6" s="481" t="s">
        <v>649</v>
      </c>
    </row>
    <row r="7" spans="1:27" ht="12.75" customHeight="1">
      <c r="J7" s="1269"/>
      <c r="K7" s="1269"/>
      <c r="L7" s="294"/>
      <c r="M7" s="294"/>
      <c r="N7" s="294"/>
      <c r="O7" s="294"/>
      <c r="P7" s="294"/>
    </row>
    <row r="8" spans="1:27" ht="16.5" customHeight="1">
      <c r="A8" s="1271" t="s">
        <v>354</v>
      </c>
      <c r="B8" s="1271"/>
      <c r="C8" s="403">
        <v>45930</v>
      </c>
      <c r="D8" s="294"/>
      <c r="E8" s="294"/>
      <c r="F8" s="294"/>
      <c r="G8" s="294"/>
      <c r="J8" s="1269"/>
      <c r="K8" s="1269"/>
      <c r="L8" s="295"/>
      <c r="M8" s="295"/>
      <c r="N8" s="295"/>
      <c r="O8" s="295"/>
      <c r="P8" s="295"/>
    </row>
    <row r="9" spans="1:27" ht="21.75" customHeight="1">
      <c r="A9" s="1272" t="s">
        <v>355</v>
      </c>
      <c r="B9" s="1272"/>
      <c r="C9" s="404">
        <v>15</v>
      </c>
      <c r="D9" s="294"/>
      <c r="E9" s="295"/>
      <c r="F9" s="295"/>
      <c r="G9" s="295"/>
    </row>
    <row r="10" spans="1:27" ht="12.75" customHeight="1">
      <c r="A10" s="16" t="s">
        <v>285</v>
      </c>
    </row>
    <row r="11" spans="1:27" ht="12.75" customHeight="1"/>
    <row r="12" spans="1:27" ht="12.75" customHeight="1">
      <c r="A12" s="132" t="s">
        <v>650</v>
      </c>
    </row>
    <row r="13" spans="1:27" ht="12.75" customHeight="1">
      <c r="A13" s="481" t="s">
        <v>651</v>
      </c>
      <c r="Z13" s="63"/>
      <c r="AA13" s="63"/>
    </row>
    <row r="14" spans="1:27" s="243" customFormat="1" ht="12.75" customHeight="1">
      <c r="A14" s="42"/>
      <c r="F14" s="179"/>
      <c r="I14" s="13" t="s">
        <v>1248</v>
      </c>
      <c r="Y14" s="63"/>
      <c r="Z14" s="63"/>
      <c r="AA14" s="63"/>
    </row>
    <row r="15" spans="1:27" s="243" customFormat="1" ht="22.5" customHeight="1">
      <c r="A15" s="405"/>
      <c r="B15" s="1268" t="s">
        <v>356</v>
      </c>
      <c r="C15" s="1268"/>
      <c r="D15" s="1268"/>
      <c r="E15" s="1268"/>
      <c r="F15" s="1268" t="s">
        <v>295</v>
      </c>
      <c r="G15" s="1268"/>
      <c r="H15" s="1268"/>
      <c r="I15" s="1268"/>
      <c r="Y15" s="63"/>
      <c r="Z15" s="63"/>
      <c r="AA15" s="63"/>
    </row>
    <row r="16" spans="1:27" ht="135" customHeight="1">
      <c r="A16" s="1270" t="s">
        <v>357</v>
      </c>
      <c r="B16" s="728" t="s">
        <v>734</v>
      </c>
      <c r="C16" s="1267" t="s">
        <v>358</v>
      </c>
      <c r="D16" s="728" t="s">
        <v>359</v>
      </c>
      <c r="E16" s="1267" t="s">
        <v>358</v>
      </c>
      <c r="F16" s="728" t="s">
        <v>735</v>
      </c>
      <c r="G16" s="1267" t="s">
        <v>360</v>
      </c>
      <c r="H16" s="728" t="s">
        <v>732</v>
      </c>
      <c r="I16" s="1267" t="s">
        <v>360</v>
      </c>
    </row>
    <row r="17" spans="1:16" ht="15.75" customHeight="1">
      <c r="A17" s="1270"/>
      <c r="B17" s="403">
        <v>45930</v>
      </c>
      <c r="C17" s="1267"/>
      <c r="D17" s="403">
        <v>45930</v>
      </c>
      <c r="E17" s="1267"/>
      <c r="F17" s="455" t="s">
        <v>1648</v>
      </c>
      <c r="G17" s="1267"/>
      <c r="H17" s="455" t="s">
        <v>1648</v>
      </c>
      <c r="I17" s="1267"/>
      <c r="J17" s="1269"/>
      <c r="K17" s="207"/>
      <c r="L17" s="296"/>
      <c r="M17" s="207"/>
      <c r="N17" s="297"/>
      <c r="O17" s="243"/>
    </row>
    <row r="18" spans="1:16" ht="16.5" customHeight="1">
      <c r="A18" s="406" t="s">
        <v>361</v>
      </c>
      <c r="B18" s="407">
        <v>42294</v>
      </c>
      <c r="C18" s="408">
        <v>2.1322836927386443E-2</v>
      </c>
      <c r="D18" s="407">
        <v>482364.98053000006</v>
      </c>
      <c r="E18" s="408">
        <v>5.9093804672238088E-3</v>
      </c>
      <c r="F18" s="407">
        <v>12468</v>
      </c>
      <c r="G18" s="408">
        <v>-1.6796782588123966E-2</v>
      </c>
      <c r="H18" s="407">
        <v>213517.5655</v>
      </c>
      <c r="I18" s="410">
        <v>-0.11582475554427515</v>
      </c>
      <c r="J18" s="1269"/>
      <c r="K18" s="298"/>
      <c r="L18" s="299"/>
      <c r="M18" s="298"/>
      <c r="N18" s="299"/>
      <c r="O18" s="243"/>
    </row>
    <row r="19" spans="1:16" ht="16.5" customHeight="1">
      <c r="A19" s="406" t="s">
        <v>362</v>
      </c>
      <c r="B19" s="407">
        <v>157598</v>
      </c>
      <c r="C19" s="408">
        <v>8.8534327945848867E-2</v>
      </c>
      <c r="D19" s="407">
        <v>3456377.4953199998</v>
      </c>
      <c r="E19" s="408">
        <v>0.13337641370295183</v>
      </c>
      <c r="F19" s="407">
        <v>43024</v>
      </c>
      <c r="G19" s="408">
        <v>4.2980776223606701E-2</v>
      </c>
      <c r="H19" s="407">
        <v>1381246.2097999998</v>
      </c>
      <c r="I19" s="410">
        <v>3.8264064724639418E-2</v>
      </c>
      <c r="J19" s="41"/>
      <c r="K19" s="300"/>
      <c r="L19" s="301"/>
      <c r="M19" s="300"/>
      <c r="N19" s="302"/>
      <c r="O19" s="243"/>
    </row>
    <row r="20" spans="1:16" ht="16.5" customHeight="1">
      <c r="A20" s="406" t="s">
        <v>363</v>
      </c>
      <c r="B20" s="407">
        <v>3</v>
      </c>
      <c r="C20" s="408">
        <v>0</v>
      </c>
      <c r="D20" s="407">
        <v>0</v>
      </c>
      <c r="E20" s="408">
        <v>0</v>
      </c>
      <c r="F20" s="407"/>
      <c r="G20" s="408"/>
      <c r="H20" s="407"/>
      <c r="I20" s="409"/>
      <c r="J20" s="41"/>
      <c r="K20" s="300"/>
      <c r="L20" s="301"/>
      <c r="M20" s="300"/>
      <c r="N20" s="302"/>
      <c r="O20" s="243"/>
    </row>
    <row r="21" spans="1:16" ht="16.5" customHeight="1">
      <c r="A21" s="411" t="s">
        <v>364</v>
      </c>
      <c r="B21" s="412">
        <v>199895</v>
      </c>
      <c r="C21" s="413">
        <v>7.358454085523701E-2</v>
      </c>
      <c r="D21" s="412">
        <v>3938742.47585</v>
      </c>
      <c r="E21" s="413">
        <v>0.11605659184578597</v>
      </c>
      <c r="F21" s="412">
        <v>55492</v>
      </c>
      <c r="G21" s="413">
        <v>2.8925313357561374E-2</v>
      </c>
      <c r="H21" s="412">
        <v>1594763.7752999999</v>
      </c>
      <c r="I21" s="414">
        <v>1.4590651322899531E-2</v>
      </c>
      <c r="J21" s="41"/>
      <c r="K21" s="300"/>
      <c r="L21" s="301"/>
      <c r="M21" s="300"/>
      <c r="N21" s="302"/>
      <c r="O21" s="243"/>
    </row>
    <row r="22" spans="1:16" ht="12.75" customHeight="1">
      <c r="A22" s="16" t="s">
        <v>365</v>
      </c>
      <c r="H22" s="117"/>
      <c r="I22" s="75"/>
      <c r="J22" s="117"/>
    </row>
    <row r="23" spans="1:16" ht="49.5" customHeight="1">
      <c r="A23" s="1273" t="s">
        <v>366</v>
      </c>
      <c r="B23" s="1273"/>
      <c r="C23" s="1273"/>
      <c r="D23" s="1273"/>
      <c r="E23" s="1273"/>
      <c r="F23" s="1273"/>
      <c r="G23" s="1273"/>
      <c r="H23" s="1273"/>
      <c r="I23" s="1273"/>
    </row>
    <row r="24" spans="1:16" ht="56.25" customHeight="1">
      <c r="A24" s="1273" t="s">
        <v>733</v>
      </c>
      <c r="B24" s="1273"/>
      <c r="C24" s="1273"/>
      <c r="D24" s="1273"/>
      <c r="E24" s="1273"/>
      <c r="F24" s="1273"/>
      <c r="G24" s="1273"/>
      <c r="H24" s="1273"/>
      <c r="I24" s="1273"/>
    </row>
    <row r="25" spans="1:16" ht="23.25" customHeight="1">
      <c r="A25" s="1266" t="s">
        <v>317</v>
      </c>
      <c r="B25" s="1266"/>
      <c r="C25" s="1266"/>
      <c r="D25" s="1266"/>
      <c r="E25" s="1266"/>
      <c r="F25" s="1266"/>
      <c r="G25" s="1266"/>
      <c r="H25" s="1266"/>
      <c r="I25" s="1266"/>
      <c r="J25" s="139"/>
      <c r="K25" s="69"/>
      <c r="L25" s="69"/>
      <c r="M25" s="69"/>
      <c r="N25" s="69"/>
      <c r="O25" s="69"/>
      <c r="P25" s="69"/>
    </row>
    <row r="26" spans="1:16">
      <c r="A26" s="139"/>
      <c r="B26" s="69"/>
      <c r="C26" s="69"/>
      <c r="D26" s="69"/>
      <c r="E26" s="69"/>
      <c r="F26" s="69"/>
      <c r="G26" s="69"/>
    </row>
    <row r="27" spans="1:16" ht="12.75" customHeight="1">
      <c r="A27" s="571" t="s">
        <v>81</v>
      </c>
    </row>
    <row r="28" spans="1:16" ht="12.75" customHeight="1"/>
    <row r="29" spans="1:16" ht="12.75" customHeight="1"/>
    <row r="30" spans="1:16" ht="12.75" customHeight="1"/>
    <row r="31" spans="1:16" ht="12.75" customHeight="1"/>
    <row r="32" spans="1:16" ht="12.75" customHeight="1">
      <c r="I32" s="34" t="s">
        <v>1592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19" t="s">
        <v>882</v>
      </c>
      <c r="B1" s="619"/>
      <c r="C1" s="619"/>
      <c r="D1" s="518"/>
      <c r="E1" s="518"/>
      <c r="F1" s="518"/>
      <c r="G1" s="518"/>
      <c r="H1" s="518"/>
      <c r="I1" s="518"/>
      <c r="J1" s="518"/>
      <c r="K1" s="518"/>
      <c r="L1" s="518"/>
      <c r="M1" s="518"/>
      <c r="N1" s="518"/>
      <c r="O1" s="518"/>
      <c r="P1" s="518"/>
      <c r="Q1" s="518"/>
      <c r="R1" s="518"/>
      <c r="S1" s="518"/>
    </row>
    <row r="2" spans="1:20" ht="16.5">
      <c r="A2" s="620" t="s">
        <v>883</v>
      </c>
      <c r="B2" s="620"/>
      <c r="C2" s="62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6"/>
      <c r="S4" s="122" t="str">
        <f>Naslovnica!A20</f>
        <v>Prosinac 2025.</v>
      </c>
    </row>
    <row r="5" spans="1:20" ht="12.75" customHeight="1">
      <c r="A5" s="511" t="s">
        <v>858</v>
      </c>
      <c r="B5" s="511"/>
      <c r="C5" s="511"/>
      <c r="D5" s="318"/>
      <c r="E5" s="8"/>
      <c r="F5" s="9"/>
      <c r="G5" s="10"/>
      <c r="S5" s="489" t="str">
        <f>Naslovnica!A24</f>
        <v>December 2025</v>
      </c>
    </row>
    <row r="6" spans="1:20" ht="12.75" customHeight="1">
      <c r="E6" s="243"/>
    </row>
    <row r="7" spans="1:20" ht="12.75" customHeight="1">
      <c r="A7" s="1148"/>
      <c r="B7" s="1148"/>
      <c r="C7" s="1148"/>
      <c r="D7" s="1154" t="s">
        <v>19</v>
      </c>
      <c r="E7" s="1154"/>
      <c r="F7" s="1154"/>
      <c r="G7" s="1154" t="s">
        <v>20</v>
      </c>
      <c r="H7" s="1154"/>
      <c r="I7" s="1154"/>
      <c r="J7" s="1154" t="s">
        <v>21</v>
      </c>
      <c r="K7" s="1154"/>
      <c r="L7" s="1154"/>
      <c r="M7" s="1154" t="s">
        <v>22</v>
      </c>
      <c r="N7" s="1154"/>
      <c r="O7" s="1154"/>
      <c r="P7" s="1154" t="s">
        <v>573</v>
      </c>
      <c r="Q7" s="1154"/>
      <c r="R7" s="1154"/>
      <c r="S7" s="1154" t="s">
        <v>446</v>
      </c>
    </row>
    <row r="8" spans="1:20" ht="15" customHeight="1">
      <c r="A8" s="1149"/>
      <c r="B8" s="1149"/>
      <c r="C8" s="1149"/>
      <c r="D8" s="1155" t="s">
        <v>571</v>
      </c>
      <c r="E8" s="1156"/>
      <c r="F8" s="1156"/>
      <c r="G8" s="1155" t="s">
        <v>572</v>
      </c>
      <c r="H8" s="1156"/>
      <c r="I8" s="1156"/>
      <c r="J8" s="1155" t="s">
        <v>571</v>
      </c>
      <c r="K8" s="1156"/>
      <c r="L8" s="1156"/>
      <c r="M8" s="1155" t="s">
        <v>571</v>
      </c>
      <c r="N8" s="1156"/>
      <c r="O8" s="1156"/>
      <c r="P8" s="1155" t="s">
        <v>571</v>
      </c>
      <c r="Q8" s="1156"/>
      <c r="R8" s="1156"/>
      <c r="S8" s="1148"/>
    </row>
    <row r="9" spans="1:20">
      <c r="A9" s="1149" t="s">
        <v>570</v>
      </c>
      <c r="B9" s="1149"/>
      <c r="C9" s="1149"/>
      <c r="D9" s="622" t="s">
        <v>113</v>
      </c>
      <c r="E9" s="622" t="s">
        <v>114</v>
      </c>
      <c r="F9" s="622" t="s">
        <v>115</v>
      </c>
      <c r="G9" s="622" t="s">
        <v>113</v>
      </c>
      <c r="H9" s="622" t="s">
        <v>114</v>
      </c>
      <c r="I9" s="622" t="s">
        <v>115</v>
      </c>
      <c r="J9" s="622" t="s">
        <v>113</v>
      </c>
      <c r="K9" s="622" t="s">
        <v>114</v>
      </c>
      <c r="L9" s="622" t="s">
        <v>115</v>
      </c>
      <c r="M9" s="622" t="s">
        <v>113</v>
      </c>
      <c r="N9" s="622" t="s">
        <v>114</v>
      </c>
      <c r="O9" s="622" t="s">
        <v>115</v>
      </c>
      <c r="P9" s="622" t="s">
        <v>113</v>
      </c>
      <c r="Q9" s="622" t="s">
        <v>114</v>
      </c>
      <c r="R9" s="622" t="s">
        <v>115</v>
      </c>
      <c r="S9" s="1148"/>
    </row>
    <row r="10" spans="1:20" s="309" customFormat="1" ht="22.5" customHeight="1">
      <c r="A10" s="1142" t="s">
        <v>574</v>
      </c>
      <c r="B10" s="1142"/>
      <c r="C10" s="1142"/>
      <c r="D10" s="624">
        <v>120897</v>
      </c>
      <c r="E10" s="624">
        <v>606517</v>
      </c>
      <c r="F10" s="624">
        <v>30362</v>
      </c>
      <c r="G10" s="624">
        <v>108184</v>
      </c>
      <c r="H10" s="624">
        <v>318501</v>
      </c>
      <c r="I10" s="624">
        <v>11066</v>
      </c>
      <c r="J10" s="624">
        <v>164793</v>
      </c>
      <c r="K10" s="624">
        <v>344370</v>
      </c>
      <c r="L10" s="624">
        <v>15135</v>
      </c>
      <c r="M10" s="624">
        <v>121781</v>
      </c>
      <c r="N10" s="624">
        <v>528402</v>
      </c>
      <c r="O10" s="624">
        <v>26290</v>
      </c>
      <c r="P10" s="624">
        <v>515655</v>
      </c>
      <c r="Q10" s="624">
        <v>1797790</v>
      </c>
      <c r="R10" s="624">
        <v>82853</v>
      </c>
      <c r="S10" s="624">
        <v>2396298</v>
      </c>
    </row>
    <row r="11" spans="1:20" ht="21.75" customHeight="1">
      <c r="A11" s="1144" t="s">
        <v>575</v>
      </c>
      <c r="B11" s="1144"/>
      <c r="C11" s="1144"/>
      <c r="D11" s="623">
        <v>5.0451571549114511E-2</v>
      </c>
      <c r="E11" s="623">
        <v>0.25310583241316398</v>
      </c>
      <c r="F11" s="623">
        <v>1.2670377390458116E-2</v>
      </c>
      <c r="G11" s="623">
        <v>4.5146304841885275E-2</v>
      </c>
      <c r="H11" s="623">
        <v>0.13291376948943745</v>
      </c>
      <c r="I11" s="623">
        <v>4.6179565312828375E-3</v>
      </c>
      <c r="J11" s="623">
        <v>6.8769827458855279E-2</v>
      </c>
      <c r="K11" s="623">
        <v>0.14370917139687969</v>
      </c>
      <c r="L11" s="623">
        <v>6.3159924183052362E-3</v>
      </c>
      <c r="M11" s="623">
        <v>5.0820473914346215E-2</v>
      </c>
      <c r="N11" s="623">
        <v>0.22050763302393941</v>
      </c>
      <c r="O11" s="623">
        <v>1.0971089572331989E-2</v>
      </c>
      <c r="P11" s="623">
        <v>0.21518817776420129</v>
      </c>
      <c r="Q11" s="623">
        <v>0.75023640632342059</v>
      </c>
      <c r="R11" s="623">
        <v>3.4575415912378178E-2</v>
      </c>
      <c r="S11" s="623">
        <v>1</v>
      </c>
    </row>
    <row r="12" spans="1:20" ht="22.5" customHeight="1">
      <c r="A12" s="1147" t="s">
        <v>576</v>
      </c>
      <c r="B12" s="1147"/>
      <c r="C12" s="1147"/>
      <c r="D12" s="310">
        <v>29</v>
      </c>
      <c r="E12" s="310">
        <v>41</v>
      </c>
      <c r="F12" s="310">
        <v>2</v>
      </c>
      <c r="G12" s="310">
        <v>43</v>
      </c>
      <c r="H12" s="310">
        <v>71</v>
      </c>
      <c r="I12" s="310">
        <v>2</v>
      </c>
      <c r="J12" s="310">
        <v>113</v>
      </c>
      <c r="K12" s="310">
        <v>70</v>
      </c>
      <c r="L12" s="310">
        <v>4</v>
      </c>
      <c r="M12" s="310">
        <v>10</v>
      </c>
      <c r="N12" s="310">
        <v>29</v>
      </c>
      <c r="O12" s="310">
        <v>2</v>
      </c>
      <c r="P12" s="310">
        <v>195</v>
      </c>
      <c r="Q12" s="310">
        <v>211</v>
      </c>
      <c r="R12" s="310">
        <v>10</v>
      </c>
      <c r="S12" s="310">
        <v>416</v>
      </c>
    </row>
    <row r="13" spans="1:20" ht="22.5" customHeight="1">
      <c r="A13" s="1147" t="s">
        <v>577</v>
      </c>
      <c r="B13" s="1147"/>
      <c r="C13" s="1147"/>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7" t="s">
        <v>578</v>
      </c>
      <c r="B14" s="1147"/>
      <c r="C14" s="1147"/>
      <c r="D14" s="310">
        <v>1191</v>
      </c>
      <c r="E14" s="310">
        <v>0</v>
      </c>
      <c r="F14" s="310">
        <v>0</v>
      </c>
      <c r="G14" s="310">
        <v>1191</v>
      </c>
      <c r="H14" s="310">
        <v>2</v>
      </c>
      <c r="I14" s="310">
        <v>0</v>
      </c>
      <c r="J14" s="310">
        <v>2385</v>
      </c>
      <c r="K14" s="310">
        <v>0</v>
      </c>
      <c r="L14" s="310">
        <v>0</v>
      </c>
      <c r="M14" s="310">
        <v>1191</v>
      </c>
      <c r="N14" s="310">
        <v>0</v>
      </c>
      <c r="O14" s="310">
        <v>0</v>
      </c>
      <c r="P14" s="310">
        <v>5958</v>
      </c>
      <c r="Q14" s="310">
        <v>2</v>
      </c>
      <c r="R14" s="310">
        <v>0</v>
      </c>
      <c r="S14" s="310">
        <v>5960</v>
      </c>
      <c r="T14" s="75"/>
    </row>
    <row r="15" spans="1:20" ht="21.75" customHeight="1">
      <c r="A15" s="1144" t="s">
        <v>579</v>
      </c>
      <c r="B15" s="1144"/>
      <c r="C15" s="1144"/>
      <c r="D15" s="627">
        <v>1220</v>
      </c>
      <c r="E15" s="627">
        <v>41</v>
      </c>
      <c r="F15" s="627">
        <v>2</v>
      </c>
      <c r="G15" s="627">
        <v>1234</v>
      </c>
      <c r="H15" s="627">
        <v>73</v>
      </c>
      <c r="I15" s="627">
        <v>2</v>
      </c>
      <c r="J15" s="627">
        <v>2498</v>
      </c>
      <c r="K15" s="627">
        <v>70</v>
      </c>
      <c r="L15" s="627">
        <v>4</v>
      </c>
      <c r="M15" s="627">
        <v>1201</v>
      </c>
      <c r="N15" s="627">
        <v>29</v>
      </c>
      <c r="O15" s="627">
        <v>2</v>
      </c>
      <c r="P15" s="627">
        <v>6153</v>
      </c>
      <c r="Q15" s="627">
        <v>213</v>
      </c>
      <c r="R15" s="627">
        <v>10</v>
      </c>
      <c r="S15" s="627">
        <v>6376</v>
      </c>
    </row>
    <row r="16" spans="1:20" ht="22.5" customHeight="1">
      <c r="A16" s="1145" t="s">
        <v>580</v>
      </c>
      <c r="B16" s="1145"/>
      <c r="C16" s="1145"/>
      <c r="D16" s="156">
        <v>11</v>
      </c>
      <c r="E16" s="156">
        <v>65</v>
      </c>
      <c r="F16" s="156">
        <v>4</v>
      </c>
      <c r="G16" s="156">
        <v>5</v>
      </c>
      <c r="H16" s="156">
        <v>53</v>
      </c>
      <c r="I16" s="156">
        <v>4</v>
      </c>
      <c r="J16" s="156">
        <v>17</v>
      </c>
      <c r="K16" s="156">
        <v>107</v>
      </c>
      <c r="L16" s="156">
        <v>9</v>
      </c>
      <c r="M16" s="156">
        <v>7</v>
      </c>
      <c r="N16" s="156">
        <v>22</v>
      </c>
      <c r="O16" s="156">
        <v>3</v>
      </c>
      <c r="P16" s="156">
        <v>40</v>
      </c>
      <c r="Q16" s="156">
        <v>247</v>
      </c>
      <c r="R16" s="156">
        <v>20</v>
      </c>
      <c r="S16" s="156">
        <v>307</v>
      </c>
    </row>
    <row r="17" spans="1:20" ht="22.5" customHeight="1">
      <c r="A17" s="1145" t="s">
        <v>581</v>
      </c>
      <c r="B17" s="1145"/>
      <c r="C17" s="1145"/>
      <c r="D17" s="157">
        <v>65</v>
      </c>
      <c r="E17" s="156">
        <v>15</v>
      </c>
      <c r="F17" s="156">
        <v>0</v>
      </c>
      <c r="G17" s="156">
        <v>54</v>
      </c>
      <c r="H17" s="156">
        <v>8</v>
      </c>
      <c r="I17" s="156">
        <v>0</v>
      </c>
      <c r="J17" s="156">
        <v>110</v>
      </c>
      <c r="K17" s="156">
        <v>23</v>
      </c>
      <c r="L17" s="156">
        <v>0</v>
      </c>
      <c r="M17" s="156">
        <v>22</v>
      </c>
      <c r="N17" s="156">
        <v>10</v>
      </c>
      <c r="O17" s="156">
        <v>0</v>
      </c>
      <c r="P17" s="156">
        <v>251</v>
      </c>
      <c r="Q17" s="156">
        <v>56</v>
      </c>
      <c r="R17" s="156">
        <v>0</v>
      </c>
      <c r="S17" s="156">
        <v>307</v>
      </c>
    </row>
    <row r="18" spans="1:20" ht="22.5" customHeight="1">
      <c r="A18" s="1146" t="s">
        <v>582</v>
      </c>
      <c r="B18" s="1146"/>
      <c r="C18" s="1146"/>
      <c r="D18" s="156">
        <v>33</v>
      </c>
      <c r="E18" s="156">
        <v>16</v>
      </c>
      <c r="F18" s="156">
        <v>0</v>
      </c>
      <c r="G18" s="156">
        <v>26</v>
      </c>
      <c r="H18" s="156">
        <v>5</v>
      </c>
      <c r="I18" s="156">
        <v>0</v>
      </c>
      <c r="J18" s="156">
        <v>6</v>
      </c>
      <c r="K18" s="156">
        <v>4</v>
      </c>
      <c r="L18" s="156">
        <v>0</v>
      </c>
      <c r="M18" s="156">
        <v>54</v>
      </c>
      <c r="N18" s="156">
        <v>57</v>
      </c>
      <c r="O18" s="156">
        <v>1</v>
      </c>
      <c r="P18" s="156">
        <v>119</v>
      </c>
      <c r="Q18" s="156">
        <v>82</v>
      </c>
      <c r="R18" s="156">
        <v>1</v>
      </c>
      <c r="S18" s="156">
        <v>202</v>
      </c>
    </row>
    <row r="19" spans="1:20" ht="22.5" customHeight="1">
      <c r="A19" s="1143" t="s">
        <v>583</v>
      </c>
      <c r="B19" s="1143"/>
      <c r="C19" s="1143"/>
      <c r="D19" s="156">
        <v>7</v>
      </c>
      <c r="E19" s="156">
        <v>6</v>
      </c>
      <c r="F19" s="156">
        <v>0</v>
      </c>
      <c r="G19" s="156">
        <v>19</v>
      </c>
      <c r="H19" s="156">
        <v>36</v>
      </c>
      <c r="I19" s="156">
        <v>1</v>
      </c>
      <c r="J19" s="156">
        <v>88</v>
      </c>
      <c r="K19" s="156">
        <v>36</v>
      </c>
      <c r="L19" s="156">
        <v>0</v>
      </c>
      <c r="M19" s="156">
        <v>5</v>
      </c>
      <c r="N19" s="156">
        <v>4</v>
      </c>
      <c r="O19" s="156">
        <v>0</v>
      </c>
      <c r="P19" s="156">
        <v>119</v>
      </c>
      <c r="Q19" s="156">
        <v>82</v>
      </c>
      <c r="R19" s="156">
        <v>1</v>
      </c>
      <c r="S19" s="156">
        <v>202</v>
      </c>
    </row>
    <row r="20" spans="1:20" s="996" customFormat="1" ht="22.5" customHeight="1">
      <c r="A20" s="1145" t="s">
        <v>1466</v>
      </c>
      <c r="B20" s="1145"/>
      <c r="C20" s="1145"/>
      <c r="D20" s="156">
        <v>4</v>
      </c>
      <c r="E20" s="156">
        <v>143</v>
      </c>
      <c r="F20" s="156">
        <v>0</v>
      </c>
      <c r="G20" s="156">
        <v>0</v>
      </c>
      <c r="H20" s="156">
        <v>48</v>
      </c>
      <c r="I20" s="156">
        <v>0</v>
      </c>
      <c r="J20" s="156">
        <v>3</v>
      </c>
      <c r="K20" s="156">
        <v>12</v>
      </c>
      <c r="L20" s="156">
        <v>1</v>
      </c>
      <c r="M20" s="156">
        <v>2</v>
      </c>
      <c r="N20" s="156">
        <v>187</v>
      </c>
      <c r="O20" s="156">
        <v>1</v>
      </c>
      <c r="P20" s="156">
        <v>9</v>
      </c>
      <c r="Q20" s="156">
        <v>390</v>
      </c>
      <c r="R20" s="156">
        <v>2</v>
      </c>
      <c r="S20" s="156">
        <v>401</v>
      </c>
    </row>
    <row r="21" spans="1:20" s="996" customFormat="1" ht="22.5" customHeight="1">
      <c r="A21" s="1145" t="s">
        <v>1467</v>
      </c>
      <c r="B21" s="1145"/>
      <c r="C21" s="1145"/>
      <c r="D21" s="156">
        <v>11</v>
      </c>
      <c r="E21" s="156">
        <v>0</v>
      </c>
      <c r="F21" s="156">
        <v>0</v>
      </c>
      <c r="G21" s="156">
        <v>50</v>
      </c>
      <c r="H21" s="156">
        <v>5</v>
      </c>
      <c r="I21" s="156">
        <v>0</v>
      </c>
      <c r="J21" s="156">
        <v>325</v>
      </c>
      <c r="K21" s="156">
        <v>3</v>
      </c>
      <c r="L21" s="156">
        <v>0</v>
      </c>
      <c r="M21" s="156">
        <v>4</v>
      </c>
      <c r="N21" s="156">
        <v>3</v>
      </c>
      <c r="O21" s="156">
        <v>0</v>
      </c>
      <c r="P21" s="156">
        <v>390</v>
      </c>
      <c r="Q21" s="156">
        <v>11</v>
      </c>
      <c r="R21" s="156">
        <v>0</v>
      </c>
      <c r="S21" s="156">
        <v>401</v>
      </c>
    </row>
    <row r="22" spans="1:20" ht="22.5" customHeight="1">
      <c r="A22" s="1144" t="s">
        <v>584</v>
      </c>
      <c r="B22" s="1144"/>
      <c r="C22" s="1144"/>
      <c r="D22" s="627">
        <v>35</v>
      </c>
      <c r="E22" s="627">
        <v>-203</v>
      </c>
      <c r="F22" s="627">
        <v>-4</v>
      </c>
      <c r="G22" s="627">
        <v>92</v>
      </c>
      <c r="H22" s="627">
        <v>-57</v>
      </c>
      <c r="I22" s="627">
        <v>-3</v>
      </c>
      <c r="J22" s="627">
        <v>497</v>
      </c>
      <c r="K22" s="627">
        <v>-61</v>
      </c>
      <c r="L22" s="627">
        <v>-10</v>
      </c>
      <c r="M22" s="627">
        <v>-32</v>
      </c>
      <c r="N22" s="627">
        <v>-249</v>
      </c>
      <c r="O22" s="627">
        <v>-5</v>
      </c>
      <c r="P22" s="627">
        <v>592</v>
      </c>
      <c r="Q22" s="627">
        <v>-570</v>
      </c>
      <c r="R22" s="627">
        <v>-22</v>
      </c>
      <c r="S22" s="627">
        <v>0</v>
      </c>
    </row>
    <row r="23" spans="1:20" ht="22.5" customHeight="1">
      <c r="A23" s="1144" t="s">
        <v>585</v>
      </c>
      <c r="B23" s="1144"/>
      <c r="C23" s="1144"/>
      <c r="D23" s="627">
        <v>8</v>
      </c>
      <c r="E23" s="627">
        <v>432</v>
      </c>
      <c r="F23" s="627">
        <v>515</v>
      </c>
      <c r="G23" s="627">
        <v>13</v>
      </c>
      <c r="H23" s="627">
        <v>158</v>
      </c>
      <c r="I23" s="627">
        <v>186</v>
      </c>
      <c r="J23" s="627">
        <v>11</v>
      </c>
      <c r="K23" s="627">
        <v>226</v>
      </c>
      <c r="L23" s="627">
        <v>205</v>
      </c>
      <c r="M23" s="627">
        <v>12</v>
      </c>
      <c r="N23" s="627">
        <v>324</v>
      </c>
      <c r="O23" s="627">
        <v>404</v>
      </c>
      <c r="P23" s="627">
        <v>44</v>
      </c>
      <c r="Q23" s="627">
        <v>1140</v>
      </c>
      <c r="R23" s="627">
        <v>1310</v>
      </c>
      <c r="S23" s="627">
        <v>2494</v>
      </c>
    </row>
    <row r="24" spans="1:20" ht="21.75" customHeight="1">
      <c r="A24" s="1142" t="s">
        <v>586</v>
      </c>
      <c r="B24" s="1142"/>
      <c r="C24" s="1142"/>
      <c r="D24" s="625">
        <v>122144</v>
      </c>
      <c r="E24" s="625">
        <v>605923</v>
      </c>
      <c r="F24" s="625">
        <v>29845</v>
      </c>
      <c r="G24" s="625">
        <v>109497</v>
      </c>
      <c r="H24" s="625">
        <v>318359</v>
      </c>
      <c r="I24" s="625">
        <v>10879</v>
      </c>
      <c r="J24" s="626">
        <v>167777</v>
      </c>
      <c r="K24" s="625">
        <v>344153</v>
      </c>
      <c r="L24" s="625">
        <v>14924</v>
      </c>
      <c r="M24" s="625">
        <v>122938</v>
      </c>
      <c r="N24" s="625">
        <v>527858</v>
      </c>
      <c r="O24" s="625">
        <v>25883</v>
      </c>
      <c r="P24" s="625">
        <v>522356</v>
      </c>
      <c r="Q24" s="625">
        <v>1796293</v>
      </c>
      <c r="R24" s="625">
        <v>81531</v>
      </c>
      <c r="S24" s="625">
        <v>2400180</v>
      </c>
    </row>
    <row r="25" spans="1:20" s="243" customFormat="1" ht="22.5" customHeight="1">
      <c r="A25" s="1143" t="s">
        <v>607</v>
      </c>
      <c r="B25" s="1143"/>
      <c r="C25" s="1143"/>
      <c r="D25" s="313">
        <v>1247</v>
      </c>
      <c r="E25" s="313">
        <v>-594</v>
      </c>
      <c r="F25" s="313">
        <v>-517</v>
      </c>
      <c r="G25" s="313">
        <v>1313</v>
      </c>
      <c r="H25" s="313">
        <v>-142</v>
      </c>
      <c r="I25" s="313">
        <v>-187</v>
      </c>
      <c r="J25" s="313">
        <v>2984</v>
      </c>
      <c r="K25" s="313">
        <v>-217</v>
      </c>
      <c r="L25" s="313">
        <v>-211</v>
      </c>
      <c r="M25" s="313">
        <v>1157</v>
      </c>
      <c r="N25" s="313">
        <v>-544</v>
      </c>
      <c r="O25" s="313">
        <v>-407</v>
      </c>
      <c r="P25" s="313">
        <v>6701</v>
      </c>
      <c r="Q25" s="313">
        <v>-1497</v>
      </c>
      <c r="R25" s="313">
        <v>-1322</v>
      </c>
      <c r="S25" s="313">
        <v>3882</v>
      </c>
      <c r="T25" s="267"/>
    </row>
    <row r="26" spans="1:20" ht="22.5" customHeight="1">
      <c r="A26" s="1144" t="s">
        <v>587</v>
      </c>
      <c r="B26" s="1144"/>
      <c r="C26" s="1144"/>
      <c r="D26" s="623">
        <v>1.0314565291115577E-2</v>
      </c>
      <c r="E26" s="623">
        <v>-9.7936249107609505E-4</v>
      </c>
      <c r="F26" s="623">
        <v>-1.7027863777089782E-2</v>
      </c>
      <c r="G26" s="623">
        <v>1.2136730015529099E-2</v>
      </c>
      <c r="H26" s="623">
        <v>-4.4583847460447535E-4</v>
      </c>
      <c r="I26" s="623">
        <v>-1.6898608349900597E-2</v>
      </c>
      <c r="J26" s="623">
        <v>1.8107565248523905E-2</v>
      </c>
      <c r="K26" s="623">
        <v>-6.3013619072509219E-4</v>
      </c>
      <c r="L26" s="623">
        <v>-1.3941195903534853E-2</v>
      </c>
      <c r="M26" s="623">
        <v>9.5006610226554232E-3</v>
      </c>
      <c r="N26" s="623">
        <v>-1.0295191918274344E-3</v>
      </c>
      <c r="O26" s="623">
        <v>-1.5481171548117154E-2</v>
      </c>
      <c r="P26" s="623">
        <v>1.299512270801214E-2</v>
      </c>
      <c r="Q26" s="623">
        <v>-8.3268902374582124E-4</v>
      </c>
      <c r="R26" s="623">
        <v>-1.595597021230372E-2</v>
      </c>
      <c r="S26" s="623">
        <v>1.6199988482233846E-3</v>
      </c>
    </row>
    <row r="27" spans="1:20" ht="21.75" customHeight="1">
      <c r="A27" s="1144" t="s">
        <v>575</v>
      </c>
      <c r="B27" s="1144"/>
      <c r="C27" s="1144"/>
      <c r="D27" s="623">
        <v>5.0889516619586864E-2</v>
      </c>
      <c r="E27" s="623">
        <v>0.25244898299294222</v>
      </c>
      <c r="F27" s="623">
        <v>1.2434484080360639E-2</v>
      </c>
      <c r="G27" s="623">
        <v>4.5620328475364347E-2</v>
      </c>
      <c r="H27" s="623">
        <v>0.1326396353606813</v>
      </c>
      <c r="I27" s="623">
        <v>4.5325767234124107E-3</v>
      </c>
      <c r="J27" s="623">
        <v>6.9901840695281187E-2</v>
      </c>
      <c r="K27" s="623">
        <v>0.14338632935863144</v>
      </c>
      <c r="L27" s="623">
        <v>6.2178669933088352E-3</v>
      </c>
      <c r="M27" s="623">
        <v>5.1220325142280997E-2</v>
      </c>
      <c r="N27" s="623">
        <v>0.21992433900790773</v>
      </c>
      <c r="O27" s="623">
        <v>1.0783774550242065E-2</v>
      </c>
      <c r="P27" s="623">
        <v>0.21763201093251339</v>
      </c>
      <c r="Q27" s="623">
        <v>0.74839928672016265</v>
      </c>
      <c r="R27" s="623">
        <v>3.3968702347323951E-2</v>
      </c>
      <c r="S27" s="623">
        <v>1</v>
      </c>
    </row>
    <row r="28" spans="1:20">
      <c r="A28" s="985" t="s">
        <v>588</v>
      </c>
      <c r="B28" s="985"/>
      <c r="C28" s="985"/>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Prosinac 2025.</v>
      </c>
    </row>
    <row r="33" spans="1:19">
      <c r="A33" s="517" t="s">
        <v>859</v>
      </c>
      <c r="B33" s="179"/>
      <c r="C33" s="179"/>
      <c r="D33" s="179"/>
      <c r="E33" s="179"/>
      <c r="F33" s="179"/>
      <c r="S33" s="489" t="str">
        <f>Naslovnica!A24</f>
        <v>December 2025</v>
      </c>
    </row>
    <row r="34" spans="1:19">
      <c r="B34"/>
      <c r="C34"/>
    </row>
    <row r="35" spans="1:19" ht="32.25" customHeight="1">
      <c r="A35" s="628"/>
      <c r="B35" s="1149" t="s">
        <v>558</v>
      </c>
      <c r="C35" s="1149"/>
      <c r="D35" s="1149"/>
      <c r="E35" s="1151" t="s">
        <v>559</v>
      </c>
      <c r="F35" s="1151"/>
      <c r="G35" s="1151"/>
      <c r="H35" s="1151" t="s">
        <v>560</v>
      </c>
      <c r="I35" s="1151"/>
      <c r="J35" s="1151"/>
      <c r="K35" s="1150" t="s">
        <v>561</v>
      </c>
      <c r="L35" s="1150"/>
      <c r="M35" s="1150"/>
      <c r="N35" s="1150" t="s">
        <v>562</v>
      </c>
      <c r="O35" s="1150"/>
      <c r="P35" s="1150"/>
      <c r="Q35" s="1151" t="s">
        <v>563</v>
      </c>
      <c r="R35" s="1151"/>
      <c r="S35" s="1151"/>
    </row>
    <row r="36" spans="1:19" ht="21">
      <c r="A36" s="628" t="s">
        <v>507</v>
      </c>
      <c r="B36" s="1149" t="s">
        <v>564</v>
      </c>
      <c r="C36" s="1149"/>
      <c r="D36" s="1149"/>
      <c r="E36" s="1149" t="s">
        <v>565</v>
      </c>
      <c r="F36" s="1149"/>
      <c r="G36" s="1149"/>
      <c r="H36" s="1149" t="s">
        <v>565</v>
      </c>
      <c r="I36" s="1149"/>
      <c r="J36" s="1149"/>
      <c r="K36" s="1149" t="s">
        <v>566</v>
      </c>
      <c r="L36" s="1149"/>
      <c r="M36" s="1149"/>
      <c r="N36" s="1149" t="s">
        <v>566</v>
      </c>
      <c r="O36" s="1149"/>
      <c r="P36" s="1149"/>
      <c r="Q36" s="1149" t="s">
        <v>566</v>
      </c>
      <c r="R36" s="1149"/>
      <c r="S36" s="1149"/>
    </row>
    <row r="37" spans="1:19">
      <c r="A37" s="628"/>
      <c r="B37" s="629" t="s">
        <v>113</v>
      </c>
      <c r="C37" s="629" t="s">
        <v>114</v>
      </c>
      <c r="D37" s="629" t="s">
        <v>115</v>
      </c>
      <c r="E37" s="629" t="s">
        <v>113</v>
      </c>
      <c r="F37" s="629" t="s">
        <v>114</v>
      </c>
      <c r="G37" s="629" t="s">
        <v>115</v>
      </c>
      <c r="H37" s="629" t="s">
        <v>113</v>
      </c>
      <c r="I37" s="629" t="s">
        <v>114</v>
      </c>
      <c r="J37" s="629" t="s">
        <v>115</v>
      </c>
      <c r="K37" s="629" t="s">
        <v>113</v>
      </c>
      <c r="L37" s="629" t="s">
        <v>114</v>
      </c>
      <c r="M37" s="629" t="s">
        <v>115</v>
      </c>
      <c r="N37" s="629" t="s">
        <v>113</v>
      </c>
      <c r="O37" s="629" t="s">
        <v>114</v>
      </c>
      <c r="P37" s="629" t="s">
        <v>115</v>
      </c>
      <c r="Q37" s="621" t="s">
        <v>113</v>
      </c>
      <c r="R37" s="621" t="s">
        <v>114</v>
      </c>
      <c r="S37" s="621" t="s">
        <v>115</v>
      </c>
    </row>
    <row r="38" spans="1:19">
      <c r="A38" s="160" t="s">
        <v>6</v>
      </c>
      <c r="B38" s="166">
        <v>6511</v>
      </c>
      <c r="C38" s="166">
        <v>241</v>
      </c>
      <c r="D38" s="166">
        <v>18</v>
      </c>
      <c r="E38" s="166">
        <v>4586</v>
      </c>
      <c r="F38" s="166">
        <v>102</v>
      </c>
      <c r="G38" s="166">
        <v>11</v>
      </c>
      <c r="H38" s="166">
        <v>11097</v>
      </c>
      <c r="I38" s="166">
        <v>343</v>
      </c>
      <c r="J38" s="166">
        <v>29</v>
      </c>
      <c r="K38" s="166">
        <v>434</v>
      </c>
      <c r="L38" s="166">
        <v>140</v>
      </c>
      <c r="M38" s="166">
        <v>10</v>
      </c>
      <c r="N38" s="166">
        <v>554</v>
      </c>
      <c r="O38" s="166">
        <v>70</v>
      </c>
      <c r="P38" s="166">
        <v>9</v>
      </c>
      <c r="Q38" s="167">
        <v>9.7734691858739842E-2</v>
      </c>
      <c r="R38" s="167">
        <v>1.5789473684210527</v>
      </c>
      <c r="S38" s="167">
        <v>1.9</v>
      </c>
    </row>
    <row r="39" spans="1:19">
      <c r="A39" s="76" t="s">
        <v>7</v>
      </c>
      <c r="B39" s="166">
        <v>110919</v>
      </c>
      <c r="C39" s="166">
        <v>5731</v>
      </c>
      <c r="D39" s="166">
        <v>150</v>
      </c>
      <c r="E39" s="166">
        <v>81732</v>
      </c>
      <c r="F39" s="166">
        <v>4221</v>
      </c>
      <c r="G39" s="166">
        <v>123</v>
      </c>
      <c r="H39" s="166">
        <v>192651</v>
      </c>
      <c r="I39" s="166">
        <v>9952</v>
      </c>
      <c r="J39" s="166">
        <v>273</v>
      </c>
      <c r="K39" s="166">
        <v>7158</v>
      </c>
      <c r="L39" s="166">
        <v>-6842</v>
      </c>
      <c r="M39" s="166">
        <v>2</v>
      </c>
      <c r="N39" s="166">
        <v>7688</v>
      </c>
      <c r="O39" s="166">
        <v>-4901</v>
      </c>
      <c r="P39" s="166">
        <v>18</v>
      </c>
      <c r="Q39" s="167">
        <v>8.3495964680408319E-2</v>
      </c>
      <c r="R39" s="167">
        <v>-0.54127679188753164</v>
      </c>
      <c r="S39" s="167">
        <v>7.9051383399209474E-2</v>
      </c>
    </row>
    <row r="40" spans="1:19">
      <c r="A40" s="76" t="s">
        <v>8</v>
      </c>
      <c r="B40" s="166">
        <v>84656</v>
      </c>
      <c r="C40" s="166">
        <v>85239</v>
      </c>
      <c r="D40" s="166">
        <v>220</v>
      </c>
      <c r="E40" s="166">
        <v>60079</v>
      </c>
      <c r="F40" s="166">
        <v>66413</v>
      </c>
      <c r="G40" s="166">
        <v>201</v>
      </c>
      <c r="H40" s="166">
        <v>144735</v>
      </c>
      <c r="I40" s="166">
        <v>151652</v>
      </c>
      <c r="J40" s="166">
        <v>421</v>
      </c>
      <c r="K40" s="166">
        <v>14189</v>
      </c>
      <c r="L40" s="166">
        <v>-11497</v>
      </c>
      <c r="M40" s="166">
        <v>12</v>
      </c>
      <c r="N40" s="166">
        <v>10339</v>
      </c>
      <c r="O40" s="166">
        <v>-9673</v>
      </c>
      <c r="P40" s="166">
        <v>14</v>
      </c>
      <c r="Q40" s="167">
        <v>0.20404801717038112</v>
      </c>
      <c r="R40" s="167">
        <v>-0.12249597852125305</v>
      </c>
      <c r="S40" s="167">
        <v>6.5822784810126489E-2</v>
      </c>
    </row>
    <row r="41" spans="1:19">
      <c r="A41" s="76" t="s">
        <v>9</v>
      </c>
      <c r="B41" s="166">
        <v>56055</v>
      </c>
      <c r="C41" s="166">
        <v>120630</v>
      </c>
      <c r="D41" s="166">
        <v>148</v>
      </c>
      <c r="E41" s="166">
        <v>26458</v>
      </c>
      <c r="F41" s="166">
        <v>106348</v>
      </c>
      <c r="G41" s="166">
        <v>150</v>
      </c>
      <c r="H41" s="166">
        <v>82513</v>
      </c>
      <c r="I41" s="166">
        <v>226978</v>
      </c>
      <c r="J41" s="166">
        <v>298</v>
      </c>
      <c r="K41" s="166">
        <v>11130</v>
      </c>
      <c r="L41" s="166">
        <v>-4271</v>
      </c>
      <c r="M41" s="166">
        <v>16</v>
      </c>
      <c r="N41" s="166">
        <v>7370</v>
      </c>
      <c r="O41" s="166">
        <v>-6020</v>
      </c>
      <c r="P41" s="166">
        <v>16</v>
      </c>
      <c r="Q41" s="167">
        <v>0.28900379610391647</v>
      </c>
      <c r="R41" s="167">
        <v>-4.3372711985130818E-2</v>
      </c>
      <c r="S41" s="167">
        <v>0.12030075187969924</v>
      </c>
    </row>
    <row r="42" spans="1:19">
      <c r="A42" s="76" t="s">
        <v>10</v>
      </c>
      <c r="B42" s="166">
        <v>42926</v>
      </c>
      <c r="C42" s="166">
        <v>140160</v>
      </c>
      <c r="D42" s="166">
        <v>90</v>
      </c>
      <c r="E42" s="166">
        <v>12908</v>
      </c>
      <c r="F42" s="166">
        <v>129690</v>
      </c>
      <c r="G42" s="166">
        <v>90</v>
      </c>
      <c r="H42" s="166">
        <v>55834</v>
      </c>
      <c r="I42" s="166">
        <v>269850</v>
      </c>
      <c r="J42" s="166">
        <v>180</v>
      </c>
      <c r="K42" s="166">
        <v>7161</v>
      </c>
      <c r="L42" s="166">
        <v>-3986</v>
      </c>
      <c r="M42" s="166">
        <v>7</v>
      </c>
      <c r="N42" s="166">
        <v>2789</v>
      </c>
      <c r="O42" s="166">
        <v>-3365</v>
      </c>
      <c r="P42" s="166">
        <v>14</v>
      </c>
      <c r="Q42" s="167">
        <v>0.21685118995728359</v>
      </c>
      <c r="R42" s="167">
        <v>-2.6518663352585348E-2</v>
      </c>
      <c r="S42" s="167">
        <v>0.13207547169811318</v>
      </c>
    </row>
    <row r="43" spans="1:19">
      <c r="A43" s="76" t="s">
        <v>11</v>
      </c>
      <c r="B43" s="166">
        <v>21657</v>
      </c>
      <c r="C43" s="166">
        <v>158076</v>
      </c>
      <c r="D43" s="166">
        <v>89</v>
      </c>
      <c r="E43" s="166">
        <v>6604</v>
      </c>
      <c r="F43" s="166">
        <v>145753</v>
      </c>
      <c r="G43" s="166">
        <v>61</v>
      </c>
      <c r="H43" s="166">
        <v>28261</v>
      </c>
      <c r="I43" s="166">
        <v>303829</v>
      </c>
      <c r="J43" s="166">
        <v>150</v>
      </c>
      <c r="K43" s="166">
        <v>5603</v>
      </c>
      <c r="L43" s="166">
        <v>-2080</v>
      </c>
      <c r="M43" s="166">
        <v>2</v>
      </c>
      <c r="N43" s="166">
        <v>1841</v>
      </c>
      <c r="O43" s="166">
        <v>-1671</v>
      </c>
      <c r="P43" s="166">
        <v>-9</v>
      </c>
      <c r="Q43" s="167">
        <v>0.357592352404285</v>
      </c>
      <c r="R43" s="167">
        <v>-1.2195201248455634E-2</v>
      </c>
      <c r="S43" s="167">
        <v>-4.4585987261146487E-2</v>
      </c>
    </row>
    <row r="44" spans="1:19">
      <c r="A44" s="76" t="s">
        <v>12</v>
      </c>
      <c r="B44" s="166">
        <v>2668</v>
      </c>
      <c r="C44" s="166">
        <v>152367</v>
      </c>
      <c r="D44" s="166">
        <v>79</v>
      </c>
      <c r="E44" s="166">
        <v>1548</v>
      </c>
      <c r="F44" s="166">
        <v>143891</v>
      </c>
      <c r="G44" s="166">
        <v>91</v>
      </c>
      <c r="H44" s="166">
        <v>4216</v>
      </c>
      <c r="I44" s="166">
        <v>296258</v>
      </c>
      <c r="J44" s="166">
        <v>170</v>
      </c>
      <c r="K44" s="166">
        <v>957</v>
      </c>
      <c r="L44" s="166">
        <v>4389</v>
      </c>
      <c r="M44" s="166">
        <v>10</v>
      </c>
      <c r="N44" s="166">
        <v>501</v>
      </c>
      <c r="O44" s="166">
        <v>2226</v>
      </c>
      <c r="P44" s="166">
        <v>6</v>
      </c>
      <c r="Q44" s="167">
        <v>0.52864394488759969</v>
      </c>
      <c r="R44" s="167">
        <v>2.2838459759082719E-2</v>
      </c>
      <c r="S44" s="167">
        <v>0.10389610389610393</v>
      </c>
    </row>
    <row r="45" spans="1:19">
      <c r="A45" s="76" t="s">
        <v>13</v>
      </c>
      <c r="B45" s="166">
        <v>1338</v>
      </c>
      <c r="C45" s="166">
        <v>124129</v>
      </c>
      <c r="D45" s="166">
        <v>90</v>
      </c>
      <c r="E45" s="166">
        <v>1089</v>
      </c>
      <c r="F45" s="166">
        <v>128475</v>
      </c>
      <c r="G45" s="166">
        <v>71</v>
      </c>
      <c r="H45" s="166">
        <v>2427</v>
      </c>
      <c r="I45" s="166">
        <v>252604</v>
      </c>
      <c r="J45" s="166">
        <v>161</v>
      </c>
      <c r="K45" s="166">
        <v>311</v>
      </c>
      <c r="L45" s="166">
        <v>3997</v>
      </c>
      <c r="M45" s="166">
        <v>-10</v>
      </c>
      <c r="N45" s="166">
        <v>303</v>
      </c>
      <c r="O45" s="166">
        <v>2416</v>
      </c>
      <c r="P45" s="166">
        <v>-1</v>
      </c>
      <c r="Q45" s="167">
        <v>0.33866519580805288</v>
      </c>
      <c r="R45" s="167">
        <v>2.6048880747062242E-2</v>
      </c>
      <c r="S45" s="167">
        <v>-6.3953488372093026E-2</v>
      </c>
    </row>
    <row r="46" spans="1:19">
      <c r="A46" s="76" t="s">
        <v>14</v>
      </c>
      <c r="B46" s="166">
        <v>328</v>
      </c>
      <c r="C46" s="166">
        <v>107252</v>
      </c>
      <c r="D46" s="166">
        <v>99</v>
      </c>
      <c r="E46" s="166">
        <v>294</v>
      </c>
      <c r="F46" s="166">
        <v>115446</v>
      </c>
      <c r="G46" s="166">
        <v>132</v>
      </c>
      <c r="H46" s="166">
        <v>622</v>
      </c>
      <c r="I46" s="166">
        <v>222698</v>
      </c>
      <c r="J46" s="166">
        <v>231</v>
      </c>
      <c r="K46" s="166">
        <v>141</v>
      </c>
      <c r="L46" s="166">
        <v>-1322</v>
      </c>
      <c r="M46" s="166">
        <v>2</v>
      </c>
      <c r="N46" s="166">
        <v>126</v>
      </c>
      <c r="O46" s="166">
        <v>173</v>
      </c>
      <c r="P46" s="166">
        <v>-6</v>
      </c>
      <c r="Q46" s="167">
        <v>0.75211267605633814</v>
      </c>
      <c r="R46" s="167">
        <v>-5.1329702877411787E-3</v>
      </c>
      <c r="S46" s="167">
        <v>-1.7021276595744705E-2</v>
      </c>
    </row>
    <row r="47" spans="1:19">
      <c r="A47" s="76" t="s">
        <v>15</v>
      </c>
      <c r="B47" s="166">
        <v>0</v>
      </c>
      <c r="C47" s="166">
        <v>33391</v>
      </c>
      <c r="D47" s="166">
        <v>34191</v>
      </c>
      <c r="E47" s="166">
        <v>0</v>
      </c>
      <c r="F47" s="166">
        <v>28693</v>
      </c>
      <c r="G47" s="166">
        <v>36934</v>
      </c>
      <c r="H47" s="166">
        <v>0</v>
      </c>
      <c r="I47" s="166">
        <v>62084</v>
      </c>
      <c r="J47" s="166">
        <v>71125</v>
      </c>
      <c r="K47" s="166">
        <v>0</v>
      </c>
      <c r="L47" s="166">
        <v>15479</v>
      </c>
      <c r="M47" s="166">
        <v>-7260</v>
      </c>
      <c r="N47" s="166">
        <v>0</v>
      </c>
      <c r="O47" s="166">
        <v>15899</v>
      </c>
      <c r="P47" s="166">
        <v>-5797</v>
      </c>
      <c r="Q47" s="167" t="s">
        <v>1030</v>
      </c>
      <c r="R47" s="167">
        <v>1.0218849736207907</v>
      </c>
      <c r="S47" s="167">
        <v>-0.15510441662113039</v>
      </c>
    </row>
    <row r="48" spans="1:19">
      <c r="A48" s="76" t="s">
        <v>16</v>
      </c>
      <c r="B48" s="166">
        <v>0</v>
      </c>
      <c r="C48" s="166">
        <v>45</v>
      </c>
      <c r="D48" s="166">
        <v>4913</v>
      </c>
      <c r="E48" s="166">
        <v>0</v>
      </c>
      <c r="F48" s="166">
        <v>0</v>
      </c>
      <c r="G48" s="166">
        <v>3580</v>
      </c>
      <c r="H48" s="166">
        <v>0</v>
      </c>
      <c r="I48" s="166">
        <v>45</v>
      </c>
      <c r="J48" s="166">
        <v>8493</v>
      </c>
      <c r="K48" s="166">
        <v>0</v>
      </c>
      <c r="L48" s="166">
        <v>20</v>
      </c>
      <c r="M48" s="166">
        <v>599</v>
      </c>
      <c r="N48" s="166">
        <v>0</v>
      </c>
      <c r="O48" s="166">
        <v>0</v>
      </c>
      <c r="P48" s="166">
        <v>526</v>
      </c>
      <c r="Q48" s="167" t="s">
        <v>1030</v>
      </c>
      <c r="R48" s="167">
        <v>0.8</v>
      </c>
      <c r="S48" s="167">
        <v>0.15268729641693812</v>
      </c>
    </row>
    <row r="49" spans="1:19" ht="24">
      <c r="A49" s="631" t="s">
        <v>567</v>
      </c>
      <c r="B49" s="632">
        <v>327058</v>
      </c>
      <c r="C49" s="632">
        <v>927261</v>
      </c>
      <c r="D49" s="632">
        <v>40087</v>
      </c>
      <c r="E49" s="632">
        <v>195298</v>
      </c>
      <c r="F49" s="632">
        <v>869032</v>
      </c>
      <c r="G49" s="632">
        <v>41444</v>
      </c>
      <c r="H49" s="632">
        <v>522356</v>
      </c>
      <c r="I49" s="632">
        <v>1796293</v>
      </c>
      <c r="J49" s="632">
        <v>81531</v>
      </c>
      <c r="K49" s="632">
        <v>47084</v>
      </c>
      <c r="L49" s="632">
        <v>-5973</v>
      </c>
      <c r="M49" s="632">
        <v>-6610</v>
      </c>
      <c r="N49" s="632">
        <v>31511</v>
      </c>
      <c r="O49" s="632">
        <v>-4846</v>
      </c>
      <c r="P49" s="632">
        <v>-5210</v>
      </c>
      <c r="Q49" s="633">
        <v>0.1771111025980201</v>
      </c>
      <c r="R49" s="633">
        <v>-5.9869006458924678E-3</v>
      </c>
      <c r="S49" s="633">
        <v>-0.12661888999582227</v>
      </c>
    </row>
    <row r="50" spans="1:19" ht="24">
      <c r="A50" s="634" t="s">
        <v>568</v>
      </c>
      <c r="B50" s="1153">
        <v>1294406</v>
      </c>
      <c r="C50" s="1153"/>
      <c r="D50" s="1153"/>
      <c r="E50" s="1153">
        <v>1105774</v>
      </c>
      <c r="F50" s="1153"/>
      <c r="G50" s="1153"/>
      <c r="H50" s="1153">
        <v>2400180</v>
      </c>
      <c r="I50" s="1153"/>
      <c r="J50" s="1153"/>
      <c r="K50" s="1153">
        <v>34501</v>
      </c>
      <c r="L50" s="1153"/>
      <c r="M50" s="1153"/>
      <c r="N50" s="1153">
        <v>21455</v>
      </c>
      <c r="O50" s="1153"/>
      <c r="P50" s="1153"/>
      <c r="Q50" s="1152">
        <v>2.3869732585281911E-2</v>
      </c>
      <c r="R50" s="1152"/>
      <c r="S50" s="1152"/>
    </row>
    <row r="51" spans="1:19">
      <c r="A51" s="14" t="s">
        <v>569</v>
      </c>
      <c r="B51"/>
      <c r="C51"/>
    </row>
    <row r="53" spans="1:19">
      <c r="A53" s="570" t="s">
        <v>81</v>
      </c>
      <c r="S53" s="13" t="s">
        <v>757</v>
      </c>
    </row>
    <row r="54" spans="1:19">
      <c r="A54" s="570"/>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4" t="s">
        <v>653</v>
      </c>
    </row>
    <row r="3" spans="1:8" ht="12.75" customHeight="1"/>
    <row r="4" spans="1:8" ht="12.75" customHeight="1">
      <c r="D4" s="13" t="s">
        <v>1248</v>
      </c>
      <c r="E4" s="72"/>
    </row>
    <row r="5" spans="1:8" ht="45" customHeight="1">
      <c r="A5" s="1270" t="s">
        <v>286</v>
      </c>
      <c r="B5" s="415" t="s">
        <v>323</v>
      </c>
      <c r="C5" s="1276" t="s">
        <v>324</v>
      </c>
      <c r="D5" s="1276"/>
    </row>
    <row r="6" spans="1:8" ht="22.5" customHeight="1">
      <c r="A6" s="1274"/>
      <c r="B6" s="879">
        <v>45930</v>
      </c>
      <c r="C6" s="718" t="s">
        <v>325</v>
      </c>
      <c r="D6" s="718" t="s">
        <v>326</v>
      </c>
    </row>
    <row r="7" spans="1:8" ht="12.75" customHeight="1">
      <c r="A7" s="424" t="s">
        <v>327</v>
      </c>
      <c r="B7" s="425">
        <v>3250029.0221899999</v>
      </c>
      <c r="C7" s="426">
        <v>9.8225227225436265E-2</v>
      </c>
      <c r="D7" s="425">
        <v>290682.48595999955</v>
      </c>
      <c r="E7" s="43"/>
    </row>
    <row r="8" spans="1:8" ht="12.75" customHeight="1">
      <c r="A8" s="416" t="s">
        <v>328</v>
      </c>
      <c r="B8" s="417">
        <v>4251.3580199999997</v>
      </c>
      <c r="C8" s="418">
        <v>0.19256403594786023</v>
      </c>
      <c r="D8" s="417">
        <v>686.46934999999962</v>
      </c>
      <c r="E8" s="51"/>
    </row>
    <row r="9" spans="1:8" ht="12.75" customHeight="1">
      <c r="A9" s="416" t="s">
        <v>329</v>
      </c>
      <c r="B9" s="417">
        <v>820808.38553999993</v>
      </c>
      <c r="C9" s="418">
        <v>2.6717089134416137E-2</v>
      </c>
      <c r="D9" s="417">
        <v>21358.961519999983</v>
      </c>
      <c r="E9" s="51"/>
    </row>
    <row r="10" spans="1:8" ht="12.75" customHeight="1">
      <c r="A10" s="416" t="s">
        <v>330</v>
      </c>
      <c r="B10" s="417">
        <v>5675.8192499999996</v>
      </c>
      <c r="C10" s="418">
        <v>-2.8932467051917786E-2</v>
      </c>
      <c r="D10" s="417">
        <v>-169.10817000000085</v>
      </c>
    </row>
    <row r="11" spans="1:8" ht="12.75" customHeight="1">
      <c r="A11" s="416" t="s">
        <v>331</v>
      </c>
      <c r="B11" s="417">
        <v>2398561.6863699998</v>
      </c>
      <c r="C11" s="418">
        <v>0.12580204598739292</v>
      </c>
      <c r="D11" s="417">
        <v>268025.77650999976</v>
      </c>
    </row>
    <row r="12" spans="1:8" ht="12.75" customHeight="1">
      <c r="A12" s="416" t="s">
        <v>332</v>
      </c>
      <c r="B12" s="417">
        <v>20731.773010000004</v>
      </c>
      <c r="C12" s="418">
        <v>3.9114412393718427E-2</v>
      </c>
      <c r="D12" s="417">
        <v>780.3867500000074</v>
      </c>
    </row>
    <row r="13" spans="1:8" ht="12.75" customHeight="1">
      <c r="A13" s="424" t="s">
        <v>333</v>
      </c>
      <c r="B13" s="425">
        <v>1315024.66903</v>
      </c>
      <c r="C13" s="426">
        <v>0.14266114417724582</v>
      </c>
      <c r="D13" s="425">
        <v>164180.71522000004</v>
      </c>
    </row>
    <row r="14" spans="1:8" ht="12.75" customHeight="1">
      <c r="A14" s="416" t="s">
        <v>334</v>
      </c>
      <c r="B14" s="417">
        <v>26620.266420000004</v>
      </c>
      <c r="C14" s="418">
        <v>-6.7944963084640306E-2</v>
      </c>
      <c r="D14" s="417">
        <v>-1940.5646099999994</v>
      </c>
    </row>
    <row r="15" spans="1:8" ht="12.75" customHeight="1">
      <c r="A15" s="416" t="s">
        <v>335</v>
      </c>
      <c r="B15" s="417">
        <v>1224217.06803</v>
      </c>
      <c r="C15" s="418">
        <v>0.15814593400143484</v>
      </c>
      <c r="D15" s="417">
        <v>167168.01048999978</v>
      </c>
    </row>
    <row r="16" spans="1:8" ht="12.75" customHeight="1">
      <c r="A16" s="416" t="s">
        <v>336</v>
      </c>
      <c r="B16" s="417">
        <v>37442.499640000009</v>
      </c>
      <c r="C16" s="418">
        <v>7.9869663599336824E-2</v>
      </c>
      <c r="D16" s="417">
        <v>2769.3340700000076</v>
      </c>
    </row>
    <row r="17" spans="1:6" ht="12.75" customHeight="1">
      <c r="A17" s="416" t="s">
        <v>337</v>
      </c>
      <c r="B17" s="417">
        <v>26744.834939999997</v>
      </c>
      <c r="C17" s="418">
        <v>-0.1248675520421942</v>
      </c>
      <c r="D17" s="417">
        <v>-3816.0647300000005</v>
      </c>
    </row>
    <row r="18" spans="1:6" ht="22.5">
      <c r="A18" s="419" t="s">
        <v>338</v>
      </c>
      <c r="B18" s="417">
        <v>24573.172600000002</v>
      </c>
      <c r="C18" s="418">
        <v>0.11759102265143842</v>
      </c>
      <c r="D18" s="417">
        <v>2585.5473400000001</v>
      </c>
    </row>
    <row r="19" spans="1:6" ht="12.75" customHeight="1">
      <c r="A19" s="427" t="s">
        <v>339</v>
      </c>
      <c r="B19" s="428">
        <v>4589626.8638199996</v>
      </c>
      <c r="C19" s="429">
        <v>0.11070402479172629</v>
      </c>
      <c r="D19" s="428">
        <v>457448.74851999996</v>
      </c>
    </row>
    <row r="20" spans="1:6" ht="12.75" customHeight="1">
      <c r="A20" s="416" t="s">
        <v>340</v>
      </c>
      <c r="B20" s="417">
        <v>5656445.1244099997</v>
      </c>
      <c r="C20" s="418">
        <v>7.6418958229565515E-2</v>
      </c>
      <c r="D20" s="417">
        <v>401571.93477999879</v>
      </c>
    </row>
    <row r="21" spans="1:6" ht="12.75" customHeight="1">
      <c r="A21" s="420" t="s">
        <v>229</v>
      </c>
      <c r="B21" s="421">
        <v>424476.61008999991</v>
      </c>
      <c r="C21" s="422">
        <v>5.4513030390737884E-2</v>
      </c>
      <c r="D21" s="421">
        <v>21943.310019999921</v>
      </c>
    </row>
    <row r="22" spans="1:6" ht="12.75" customHeight="1">
      <c r="A22" s="420" t="s">
        <v>235</v>
      </c>
      <c r="B22" s="421">
        <v>12145.331609999997</v>
      </c>
      <c r="C22" s="422">
        <v>2.7659036806890917E-2</v>
      </c>
      <c r="D22" s="421">
        <v>326.88679999999886</v>
      </c>
    </row>
    <row r="23" spans="1:6" ht="12.75" customHeight="1">
      <c r="A23" s="420" t="s">
        <v>231</v>
      </c>
      <c r="B23" s="421">
        <v>2512178.7341900002</v>
      </c>
      <c r="C23" s="422">
        <v>5.6977083702503581E-2</v>
      </c>
      <c r="D23" s="421">
        <v>135420.73922000028</v>
      </c>
    </row>
    <row r="24" spans="1:6" ht="12.75" customHeight="1">
      <c r="A24" s="420" t="s">
        <v>232</v>
      </c>
      <c r="B24" s="421">
        <v>1569189.80773</v>
      </c>
      <c r="C24" s="422">
        <v>0.23505772440155964</v>
      </c>
      <c r="D24" s="421">
        <v>298650.15866999986</v>
      </c>
    </row>
    <row r="25" spans="1:6" ht="22.5">
      <c r="A25" s="423" t="s">
        <v>341</v>
      </c>
      <c r="B25" s="421">
        <v>71636.380199999985</v>
      </c>
      <c r="C25" s="422">
        <v>1.5705002297574985E-2</v>
      </c>
      <c r="D25" s="421">
        <v>1107.6538099999875</v>
      </c>
    </row>
    <row r="26" spans="1:6">
      <c r="A26" s="427" t="s">
        <v>342</v>
      </c>
      <c r="B26" s="428">
        <v>4589626.8638199996</v>
      </c>
      <c r="C26" s="429">
        <v>0.11070402479172629</v>
      </c>
      <c r="D26" s="428">
        <v>457448.74851999996</v>
      </c>
    </row>
    <row r="27" spans="1:6" ht="12.75" customHeight="1">
      <c r="A27" s="416" t="s">
        <v>343</v>
      </c>
      <c r="B27" s="417">
        <v>5656445.1244099997</v>
      </c>
      <c r="C27" s="418">
        <v>7.6418958229565515E-2</v>
      </c>
      <c r="D27" s="417">
        <v>401571.93477999879</v>
      </c>
    </row>
    <row r="28" spans="1:6" ht="12.75" customHeight="1">
      <c r="A28" s="21" t="s">
        <v>285</v>
      </c>
    </row>
    <row r="29" spans="1:6" ht="12.75" customHeight="1">
      <c r="E29" s="69"/>
      <c r="F29" s="69"/>
    </row>
    <row r="30" spans="1:6" ht="26.25" customHeight="1">
      <c r="A30" s="1266" t="s">
        <v>317</v>
      </c>
      <c r="B30" s="1266"/>
      <c r="C30" s="1266"/>
      <c r="D30" s="1266"/>
      <c r="E30" s="69"/>
      <c r="F30" s="69"/>
    </row>
    <row r="31" spans="1:6" ht="12.75" customHeight="1"/>
    <row r="32" spans="1:6" ht="12.75" customHeight="1">
      <c r="A32" s="132" t="s">
        <v>654</v>
      </c>
    </row>
    <row r="33" spans="1:4" ht="12.75" customHeight="1">
      <c r="A33" s="481" t="s">
        <v>906</v>
      </c>
    </row>
    <row r="34" spans="1:4" s="243" customFormat="1" ht="12.75" customHeight="1">
      <c r="A34" s="42"/>
    </row>
    <row r="35" spans="1:4" s="243" customFormat="1" ht="12.75" customHeight="1">
      <c r="A35" s="42"/>
      <c r="D35" s="13" t="s">
        <v>1248</v>
      </c>
    </row>
    <row r="36" spans="1:4" ht="55.5" customHeight="1">
      <c r="A36" s="1270" t="s">
        <v>286</v>
      </c>
      <c r="B36" s="430" t="s">
        <v>287</v>
      </c>
      <c r="C36" s="1276" t="s">
        <v>344</v>
      </c>
      <c r="D36" s="1276"/>
    </row>
    <row r="37" spans="1:4" ht="21" customHeight="1">
      <c r="A37" s="1275"/>
      <c r="B37" s="455" t="s">
        <v>1648</v>
      </c>
      <c r="C37" s="415" t="s">
        <v>325</v>
      </c>
      <c r="D37" s="415" t="s">
        <v>326</v>
      </c>
    </row>
    <row r="38" spans="1:4">
      <c r="A38" s="78" t="s">
        <v>345</v>
      </c>
      <c r="B38" s="111">
        <v>157427.04386000001</v>
      </c>
      <c r="C38" s="112">
        <v>0.14657254304397049</v>
      </c>
      <c r="D38" s="111">
        <v>20124.746839999974</v>
      </c>
    </row>
    <row r="39" spans="1:4">
      <c r="A39" s="78" t="s">
        <v>288</v>
      </c>
      <c r="B39" s="111">
        <v>99018.569310000006</v>
      </c>
      <c r="C39" s="112">
        <v>6.7714243146048028E-2</v>
      </c>
      <c r="D39" s="111">
        <v>6279.7396600000266</v>
      </c>
    </row>
    <row r="40" spans="1:4">
      <c r="A40" s="113" t="s">
        <v>289</v>
      </c>
      <c r="B40" s="114">
        <v>58408.474550000006</v>
      </c>
      <c r="C40" s="115">
        <v>0.31068065384248866</v>
      </c>
      <c r="D40" s="116">
        <v>13845.007180000008</v>
      </c>
    </row>
    <row r="41" spans="1:4">
      <c r="A41" s="78" t="s">
        <v>346</v>
      </c>
      <c r="B41" s="111">
        <v>5881.1111199999996</v>
      </c>
      <c r="C41" s="112">
        <v>0.35677419260028304</v>
      </c>
      <c r="D41" s="111">
        <v>1546.4833299999991</v>
      </c>
    </row>
    <row r="42" spans="1:4">
      <c r="A42" s="78" t="s">
        <v>347</v>
      </c>
      <c r="B42" s="111">
        <v>6627.2791100000004</v>
      </c>
      <c r="C42" s="112">
        <v>0.75199440313838428</v>
      </c>
      <c r="D42" s="111">
        <v>2844.5734700000003</v>
      </c>
    </row>
    <row r="43" spans="1:4" ht="19.5" customHeight="1">
      <c r="A43" s="113" t="s">
        <v>348</v>
      </c>
      <c r="B43" s="114">
        <v>-746.16798999999924</v>
      </c>
      <c r="C43" s="115">
        <v>-2.3519442733001368</v>
      </c>
      <c r="D43" s="116">
        <v>-1298.0901399999991</v>
      </c>
    </row>
    <row r="44" spans="1:4">
      <c r="A44" s="78" t="s">
        <v>349</v>
      </c>
      <c r="B44" s="111">
        <v>166137.63736000002</v>
      </c>
      <c r="C44" s="112">
        <v>7.2496046766701308E-2</v>
      </c>
      <c r="D44" s="111">
        <v>11230.178389999986</v>
      </c>
    </row>
    <row r="45" spans="1:4">
      <c r="A45" s="78" t="s">
        <v>350</v>
      </c>
      <c r="B45" s="111">
        <v>168085.80157999997</v>
      </c>
      <c r="C45" s="112">
        <v>0.13021808105672708</v>
      </c>
      <c r="D45" s="111">
        <v>19366.006349999992</v>
      </c>
    </row>
    <row r="46" spans="1:4" ht="19.5" customHeight="1">
      <c r="A46" s="113" t="s">
        <v>290</v>
      </c>
      <c r="B46" s="114">
        <v>-1948.1642200000006</v>
      </c>
      <c r="C46" s="115">
        <v>-1.3148464916420946</v>
      </c>
      <c r="D46" s="116">
        <v>-8135.8279599999969</v>
      </c>
    </row>
    <row r="47" spans="1:4" ht="28.5" customHeight="1">
      <c r="A47" s="78" t="s">
        <v>291</v>
      </c>
      <c r="B47" s="111">
        <v>55714.142339999999</v>
      </c>
      <c r="C47" s="112">
        <v>8.5981024514173138E-2</v>
      </c>
      <c r="D47" s="111">
        <v>4411.0890799999906</v>
      </c>
    </row>
    <row r="48" spans="1:4" ht="19.5" customHeight="1">
      <c r="A48" s="78" t="s">
        <v>292</v>
      </c>
      <c r="B48" s="111">
        <v>1021.7756100000004</v>
      </c>
      <c r="C48" s="112">
        <v>-1.3568031634536675</v>
      </c>
      <c r="D48" s="111">
        <v>3885.4711000000002</v>
      </c>
    </row>
    <row r="49" spans="1:4">
      <c r="A49" s="78" t="s">
        <v>351</v>
      </c>
      <c r="B49" s="111">
        <v>54692.366729999994</v>
      </c>
      <c r="C49" s="112">
        <v>9.7037018490055988E-3</v>
      </c>
      <c r="D49" s="111">
        <v>525.61797999999669</v>
      </c>
    </row>
    <row r="50" spans="1:4">
      <c r="A50" s="78" t="s">
        <v>352</v>
      </c>
      <c r="B50" s="111">
        <v>10114.72344</v>
      </c>
      <c r="C50" s="112">
        <v>1.3657527091108877E-2</v>
      </c>
      <c r="D50" s="111">
        <v>136.28084999999962</v>
      </c>
    </row>
    <row r="51" spans="1:4" ht="19.5" customHeight="1">
      <c r="A51" s="431" t="s">
        <v>353</v>
      </c>
      <c r="B51" s="432">
        <v>44577.64329</v>
      </c>
      <c r="C51" s="433">
        <v>8.8108634123755959E-3</v>
      </c>
      <c r="D51" s="434">
        <v>389.33712999999523</v>
      </c>
    </row>
    <row r="52" spans="1:4" ht="12.75" customHeight="1"/>
    <row r="53" spans="1:4" ht="21" customHeight="1">
      <c r="A53" s="1266" t="s">
        <v>293</v>
      </c>
      <c r="B53" s="1266"/>
      <c r="C53" s="1266"/>
    </row>
    <row r="54" spans="1:4" ht="12.75" customHeight="1"/>
    <row r="55" spans="1:4" ht="12.75" customHeight="1">
      <c r="A55" s="571" t="s">
        <v>81</v>
      </c>
    </row>
    <row r="56" spans="1:4" ht="12.75" customHeight="1">
      <c r="D56" s="34" t="s">
        <v>1593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1" t="s">
        <v>656</v>
      </c>
    </row>
    <row r="3" spans="1:8">
      <c r="D3" s="293"/>
      <c r="E3" s="13" t="s">
        <v>1248</v>
      </c>
    </row>
    <row r="4" spans="1:8" ht="79.5" customHeight="1">
      <c r="A4" s="1270" t="s">
        <v>318</v>
      </c>
      <c r="B4" s="415" t="s">
        <v>319</v>
      </c>
      <c r="C4" s="454" t="s">
        <v>300</v>
      </c>
      <c r="D4" s="415" t="s">
        <v>320</v>
      </c>
      <c r="E4" s="454" t="s">
        <v>300</v>
      </c>
    </row>
    <row r="5" spans="1:8" ht="15.75" customHeight="1">
      <c r="A5" s="1270"/>
      <c r="B5" s="455" t="s">
        <v>1648</v>
      </c>
      <c r="C5" s="456"/>
      <c r="D5" s="455" t="s">
        <v>1648</v>
      </c>
      <c r="E5" s="456"/>
    </row>
    <row r="6" spans="1:8">
      <c r="A6" s="457" t="s">
        <v>1213</v>
      </c>
      <c r="B6" s="458">
        <v>1851</v>
      </c>
      <c r="C6" s="459">
        <v>-0.18133569217160547</v>
      </c>
      <c r="D6" s="458">
        <v>37853.586050000005</v>
      </c>
      <c r="E6" s="459">
        <v>-0.17723645769173266</v>
      </c>
      <c r="F6" s="43"/>
      <c r="G6" s="75"/>
      <c r="H6" s="75"/>
    </row>
    <row r="7" spans="1:8">
      <c r="A7" s="457" t="s">
        <v>1503</v>
      </c>
      <c r="B7" s="458">
        <v>1376</v>
      </c>
      <c r="C7" s="459">
        <v>-0.23214285714285715</v>
      </c>
      <c r="D7" s="458">
        <v>39926.726369999997</v>
      </c>
      <c r="E7" s="459">
        <v>-0.11711513734959272</v>
      </c>
      <c r="F7" s="43"/>
      <c r="G7" s="75"/>
      <c r="H7" s="75"/>
    </row>
    <row r="8" spans="1:8">
      <c r="A8" s="457" t="s">
        <v>1166</v>
      </c>
      <c r="B8" s="458">
        <v>469</v>
      </c>
      <c r="C8" s="459">
        <v>7.0776255707762553E-2</v>
      </c>
      <c r="D8" s="458">
        <v>20214.702289999997</v>
      </c>
      <c r="E8" s="459">
        <v>-1.4947931853845737E-2</v>
      </c>
      <c r="F8" s="43"/>
      <c r="G8" s="75"/>
      <c r="H8" s="75"/>
    </row>
    <row r="9" spans="1:8">
      <c r="A9" s="457" t="s">
        <v>1390</v>
      </c>
      <c r="B9" s="458">
        <v>5764</v>
      </c>
      <c r="C9" s="459">
        <v>-9.3853167740921242E-2</v>
      </c>
      <c r="D9" s="458">
        <v>208300.23040999999</v>
      </c>
      <c r="E9" s="459">
        <v>-5.5973796354924922E-2</v>
      </c>
      <c r="F9" s="43"/>
      <c r="G9" s="75"/>
      <c r="H9" s="75"/>
    </row>
    <row r="10" spans="1:8">
      <c r="A10" s="457" t="s">
        <v>1195</v>
      </c>
      <c r="B10" s="458">
        <v>164</v>
      </c>
      <c r="C10" s="459">
        <v>-5.7471264367816091E-2</v>
      </c>
      <c r="D10" s="458">
        <v>19737.682000000001</v>
      </c>
      <c r="E10" s="459">
        <v>2.6098880032822385E-2</v>
      </c>
      <c r="F10" s="43"/>
      <c r="G10" s="75"/>
      <c r="H10" s="75"/>
    </row>
    <row r="11" spans="1:8">
      <c r="A11" s="457" t="s">
        <v>1391</v>
      </c>
      <c r="B11" s="458">
        <v>3616</v>
      </c>
      <c r="C11" s="459">
        <v>-5.1914001048767699E-2</v>
      </c>
      <c r="D11" s="458">
        <v>126933.58722999999</v>
      </c>
      <c r="E11" s="459">
        <v>-3.2794119401613836E-2</v>
      </c>
      <c r="F11" s="43"/>
      <c r="G11" s="75"/>
      <c r="H11" s="75"/>
    </row>
    <row r="12" spans="1:8">
      <c r="A12" s="457" t="s">
        <v>1392</v>
      </c>
      <c r="B12" s="458">
        <v>3100</v>
      </c>
      <c r="C12" s="459">
        <v>1.0988490182802979</v>
      </c>
      <c r="D12" s="458">
        <v>103079.56381000001</v>
      </c>
      <c r="E12" s="459">
        <v>0.89976057301698154</v>
      </c>
      <c r="F12" s="43"/>
      <c r="G12" s="75"/>
      <c r="H12" s="75"/>
    </row>
    <row r="13" spans="1:8">
      <c r="A13" s="457" t="s">
        <v>1214</v>
      </c>
      <c r="B13" s="458">
        <v>10223</v>
      </c>
      <c r="C13" s="459">
        <v>0.12451875481245188</v>
      </c>
      <c r="D13" s="458">
        <v>303377.32225000003</v>
      </c>
      <c r="E13" s="459">
        <v>6.6970440413683371E-2</v>
      </c>
      <c r="F13" s="43"/>
      <c r="G13" s="75"/>
      <c r="H13" s="75"/>
    </row>
    <row r="14" spans="1:8">
      <c r="A14" s="457" t="s">
        <v>1393</v>
      </c>
      <c r="B14" s="458">
        <v>3396</v>
      </c>
      <c r="C14" s="459">
        <v>0.16500857632933105</v>
      </c>
      <c r="D14" s="458">
        <v>107849.60699000001</v>
      </c>
      <c r="E14" s="459">
        <v>0.30031618726608006</v>
      </c>
      <c r="F14" s="43"/>
      <c r="G14" s="75"/>
      <c r="H14" s="75"/>
    </row>
    <row r="15" spans="1:8">
      <c r="A15" s="457" t="s">
        <v>1394</v>
      </c>
      <c r="B15" s="458">
        <v>11963</v>
      </c>
      <c r="C15" s="459">
        <v>-1.1649041639127561E-2</v>
      </c>
      <c r="D15" s="458">
        <v>229537.42059999998</v>
      </c>
      <c r="E15" s="459">
        <v>-8.608134448155896E-3</v>
      </c>
      <c r="F15" s="43"/>
      <c r="G15" s="75"/>
      <c r="H15" s="75"/>
    </row>
    <row r="16" spans="1:8">
      <c r="A16" s="457" t="s">
        <v>1196</v>
      </c>
      <c r="B16" s="458">
        <v>2936</v>
      </c>
      <c r="C16" s="459">
        <v>-3.7377049180327866E-2</v>
      </c>
      <c r="D16" s="458">
        <v>96438.911439999996</v>
      </c>
      <c r="E16" s="459">
        <v>0.12022240309364146</v>
      </c>
      <c r="F16" s="43"/>
      <c r="G16" s="75"/>
      <c r="H16" s="75"/>
    </row>
    <row r="17" spans="1:11">
      <c r="A17" s="457" t="s">
        <v>1395</v>
      </c>
      <c r="B17" s="458">
        <v>361</v>
      </c>
      <c r="C17" s="459">
        <v>-8.241758241758242E-3</v>
      </c>
      <c r="D17" s="458">
        <v>39976.24452</v>
      </c>
      <c r="E17" s="459">
        <v>8.0397547391275831E-2</v>
      </c>
      <c r="F17" s="43"/>
      <c r="G17" s="75"/>
      <c r="H17" s="75"/>
    </row>
    <row r="18" spans="1:11">
      <c r="A18" s="457" t="s">
        <v>1396</v>
      </c>
      <c r="B18" s="458">
        <v>1645</v>
      </c>
      <c r="C18" s="459">
        <v>4.2735042735042739E-3</v>
      </c>
      <c r="D18" s="458">
        <v>35750.214810000005</v>
      </c>
      <c r="E18" s="459">
        <v>8.9433572246803261E-2</v>
      </c>
      <c r="F18" s="43"/>
      <c r="G18" s="75"/>
      <c r="H18" s="75"/>
    </row>
    <row r="19" spans="1:11" s="243" customFormat="1">
      <c r="A19" s="457" t="s">
        <v>1397</v>
      </c>
      <c r="B19" s="458">
        <v>8496</v>
      </c>
      <c r="C19" s="459">
        <v>2.3121387283236993E-2</v>
      </c>
      <c r="D19" s="458">
        <v>212832.28252000001</v>
      </c>
      <c r="E19" s="459">
        <v>-0.18948700592465861</v>
      </c>
      <c r="F19" s="43"/>
      <c r="G19" s="75"/>
      <c r="H19" s="75"/>
    </row>
    <row r="20" spans="1:11">
      <c r="A20" s="457" t="s">
        <v>1398</v>
      </c>
      <c r="B20" s="458">
        <v>132</v>
      </c>
      <c r="C20" s="459">
        <v>-0.11409395973154363</v>
      </c>
      <c r="D20" s="458">
        <v>12955.694009999999</v>
      </c>
      <c r="E20" s="459">
        <v>-0.2550738997024094</v>
      </c>
      <c r="F20" s="43"/>
      <c r="G20" s="75"/>
      <c r="H20" s="75"/>
    </row>
    <row r="21" spans="1:11">
      <c r="A21" s="460" t="s">
        <v>321</v>
      </c>
      <c r="B21" s="461">
        <v>55492</v>
      </c>
      <c r="C21" s="462">
        <v>2.8925313357561374E-2</v>
      </c>
      <c r="D21" s="461">
        <v>1594763.7752999999</v>
      </c>
      <c r="E21" s="462">
        <v>1.4590651322899684E-2</v>
      </c>
      <c r="G21" s="75"/>
      <c r="H21" s="75"/>
    </row>
    <row r="22" spans="1:11">
      <c r="A22" s="16" t="s">
        <v>315</v>
      </c>
    </row>
    <row r="23" spans="1:11" ht="76.5" customHeight="1">
      <c r="A23" s="1273" t="s">
        <v>322</v>
      </c>
      <c r="B23" s="1273"/>
      <c r="C23" s="1273"/>
      <c r="D23" s="1273"/>
      <c r="E23" s="1273"/>
      <c r="G23" s="1277"/>
      <c r="H23" s="1277"/>
      <c r="I23" s="1277"/>
      <c r="J23" s="1277"/>
      <c r="K23" s="1277"/>
    </row>
    <row r="24" spans="1:11" ht="21.75" customHeight="1">
      <c r="A24" s="1266" t="s">
        <v>293</v>
      </c>
      <c r="B24" s="1266"/>
      <c r="C24" s="1266"/>
      <c r="D24" s="1266"/>
      <c r="E24" s="1266"/>
      <c r="F24" s="69"/>
    </row>
    <row r="25" spans="1:11" ht="12.75" customHeight="1"/>
    <row r="26" spans="1:11" ht="12.75" customHeight="1">
      <c r="A26" s="571"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5" t="s">
        <v>658</v>
      </c>
    </row>
    <row r="3" spans="1:9" ht="12.75" customHeight="1">
      <c r="E3" s="72"/>
      <c r="F3" s="72"/>
      <c r="I3" s="13" t="s">
        <v>1248</v>
      </c>
    </row>
    <row r="4" spans="1:9" s="243" customFormat="1" ht="21" customHeight="1">
      <c r="A4" s="405"/>
      <c r="B4" s="1268" t="s">
        <v>294</v>
      </c>
      <c r="C4" s="1268"/>
      <c r="D4" s="1268"/>
      <c r="E4" s="1268"/>
      <c r="F4" s="1268" t="s">
        <v>295</v>
      </c>
      <c r="G4" s="1268"/>
      <c r="H4" s="1268"/>
      <c r="I4" s="1268"/>
    </row>
    <row r="5" spans="1:9" ht="89.25" customHeight="1">
      <c r="A5" s="415" t="s">
        <v>296</v>
      </c>
      <c r="B5" s="729" t="s">
        <v>297</v>
      </c>
      <c r="C5" s="1279" t="s">
        <v>298</v>
      </c>
      <c r="D5" s="729" t="s">
        <v>728</v>
      </c>
      <c r="E5" s="1279" t="s">
        <v>298</v>
      </c>
      <c r="F5" s="729" t="s">
        <v>299</v>
      </c>
      <c r="G5" s="1279" t="s">
        <v>801</v>
      </c>
      <c r="H5" s="729" t="s">
        <v>729</v>
      </c>
      <c r="I5" s="1279" t="s">
        <v>801</v>
      </c>
    </row>
    <row r="6" spans="1:9" ht="17.25" customHeight="1">
      <c r="A6" s="435"/>
      <c r="B6" s="455">
        <v>45930</v>
      </c>
      <c r="C6" s="1279"/>
      <c r="D6" s="455">
        <v>45930</v>
      </c>
      <c r="E6" s="1279"/>
      <c r="F6" s="455" t="s">
        <v>1648</v>
      </c>
      <c r="G6" s="1279"/>
      <c r="H6" s="455" t="s">
        <v>1648</v>
      </c>
      <c r="I6" s="1279"/>
    </row>
    <row r="7" spans="1:9" ht="12.75" customHeight="1">
      <c r="A7" s="448" t="s">
        <v>301</v>
      </c>
      <c r="B7" s="449"/>
      <c r="C7" s="450"/>
      <c r="D7" s="449"/>
      <c r="E7" s="450"/>
      <c r="F7" s="449"/>
      <c r="G7" s="450"/>
      <c r="H7" s="449"/>
      <c r="I7" s="450"/>
    </row>
    <row r="8" spans="1:9" ht="12.75" customHeight="1">
      <c r="A8" s="440" t="s">
        <v>302</v>
      </c>
      <c r="B8" s="437">
        <v>16</v>
      </c>
      <c r="C8" s="438">
        <v>6.6666666666666666E-2</v>
      </c>
      <c r="D8" s="439">
        <v>6465.6344900000004</v>
      </c>
      <c r="E8" s="438">
        <v>-8.5261842351341793E-2</v>
      </c>
      <c r="F8" s="437">
        <v>0</v>
      </c>
      <c r="G8" s="438">
        <v>0</v>
      </c>
      <c r="H8" s="439">
        <v>0</v>
      </c>
      <c r="I8" s="438">
        <v>0</v>
      </c>
    </row>
    <row r="9" spans="1:9" ht="12.75" customHeight="1">
      <c r="A9" s="440" t="s">
        <v>303</v>
      </c>
      <c r="B9" s="437">
        <v>35496</v>
      </c>
      <c r="C9" s="438">
        <v>7.8364565587734237E-3</v>
      </c>
      <c r="D9" s="439">
        <v>387992.10335999995</v>
      </c>
      <c r="E9" s="438">
        <v>6.7141371672816488E-2</v>
      </c>
      <c r="F9" s="437">
        <v>11131</v>
      </c>
      <c r="G9" s="438">
        <v>7.2391638765722556E-3</v>
      </c>
      <c r="H9" s="439">
        <v>183315.35929000002</v>
      </c>
      <c r="I9" s="438">
        <v>4.4126531539297992E-2</v>
      </c>
    </row>
    <row r="10" spans="1:9" ht="12.75" customHeight="1">
      <c r="A10" s="436" t="s">
        <v>304</v>
      </c>
      <c r="B10" s="437">
        <v>6201</v>
      </c>
      <c r="C10" s="438">
        <v>0.13322368421052633</v>
      </c>
      <c r="D10" s="439">
        <v>75712.186889999997</v>
      </c>
      <c r="E10" s="438">
        <v>-0.15683710041950299</v>
      </c>
      <c r="F10" s="437">
        <v>1244</v>
      </c>
      <c r="G10" s="438">
        <v>-5.5429005315110101E-2</v>
      </c>
      <c r="H10" s="439">
        <v>27877.160980000001</v>
      </c>
      <c r="I10" s="438">
        <v>-0.46085548549317062</v>
      </c>
    </row>
    <row r="11" spans="1:9" ht="12.75" customHeight="1">
      <c r="A11" s="440" t="s">
        <v>305</v>
      </c>
      <c r="B11" s="437">
        <v>12</v>
      </c>
      <c r="C11" s="438">
        <v>0</v>
      </c>
      <c r="D11" s="439">
        <v>115.12935</v>
      </c>
      <c r="E11" s="438">
        <v>0.77587081866672425</v>
      </c>
      <c r="F11" s="437">
        <v>1</v>
      </c>
      <c r="G11" s="438">
        <v>0</v>
      </c>
      <c r="H11" s="439">
        <v>139.98398</v>
      </c>
      <c r="I11" s="438">
        <v>0</v>
      </c>
    </row>
    <row r="12" spans="1:9" ht="12.75" customHeight="1">
      <c r="A12" s="441" t="s">
        <v>306</v>
      </c>
      <c r="B12" s="437">
        <v>0</v>
      </c>
      <c r="C12" s="438">
        <v>0</v>
      </c>
      <c r="D12" s="439">
        <v>0</v>
      </c>
      <c r="E12" s="438">
        <v>0</v>
      </c>
      <c r="F12" s="437">
        <v>0</v>
      </c>
      <c r="G12" s="438">
        <v>0</v>
      </c>
      <c r="H12" s="439">
        <v>0</v>
      </c>
      <c r="I12" s="438">
        <v>0</v>
      </c>
    </row>
    <row r="13" spans="1:9" ht="29.25">
      <c r="A13" s="436" t="s">
        <v>307</v>
      </c>
      <c r="B13" s="437">
        <v>516</v>
      </c>
      <c r="C13" s="438">
        <v>-0.21936459909228442</v>
      </c>
      <c r="D13" s="439">
        <v>11631.011</v>
      </c>
      <c r="E13" s="438">
        <v>-0.38317928564778836</v>
      </c>
      <c r="F13" s="437">
        <v>60</v>
      </c>
      <c r="G13" s="438">
        <v>-0.80263157894736847</v>
      </c>
      <c r="H13" s="439">
        <v>1737.26234</v>
      </c>
      <c r="I13" s="438">
        <v>-0.87617720862879689</v>
      </c>
    </row>
    <row r="14" spans="1:9" ht="12.75" customHeight="1">
      <c r="A14" s="440" t="s">
        <v>308</v>
      </c>
      <c r="B14" s="437">
        <v>53</v>
      </c>
      <c r="C14" s="438">
        <v>0.70967741935483875</v>
      </c>
      <c r="D14" s="439">
        <v>448.91543999999993</v>
      </c>
      <c r="E14" s="438">
        <v>1.7123908434671389</v>
      </c>
      <c r="F14" s="437">
        <v>32</v>
      </c>
      <c r="G14" s="438">
        <v>2.5555555555555554</v>
      </c>
      <c r="H14" s="439">
        <v>447.79890999999998</v>
      </c>
      <c r="I14" s="438">
        <v>1.4447009803504087</v>
      </c>
    </row>
    <row r="15" spans="1:9" ht="22.5" customHeight="1">
      <c r="A15" s="442" t="s">
        <v>309</v>
      </c>
      <c r="B15" s="445">
        <v>42294</v>
      </c>
      <c r="C15" s="444">
        <v>2.1322836927386443E-2</v>
      </c>
      <c r="D15" s="445">
        <v>482364.98053000006</v>
      </c>
      <c r="E15" s="444">
        <v>5.9093804672238088E-3</v>
      </c>
      <c r="F15" s="445">
        <v>12468</v>
      </c>
      <c r="G15" s="446">
        <v>-1.6796782588123966E-2</v>
      </c>
      <c r="H15" s="445">
        <v>213517.5655</v>
      </c>
      <c r="I15" s="446">
        <v>-0.11582475554427515</v>
      </c>
    </row>
    <row r="16" spans="1:9" ht="15" customHeight="1">
      <c r="A16" s="448" t="s">
        <v>310</v>
      </c>
      <c r="B16" s="451"/>
      <c r="C16" s="447"/>
      <c r="D16" s="451"/>
      <c r="E16" s="452"/>
      <c r="F16" s="451"/>
      <c r="G16" s="447"/>
      <c r="H16" s="451"/>
      <c r="I16" s="452"/>
    </row>
    <row r="17" spans="1:9" ht="12.75" customHeight="1">
      <c r="A17" s="440" t="s">
        <v>302</v>
      </c>
      <c r="B17" s="437">
        <v>134</v>
      </c>
      <c r="C17" s="438">
        <v>-8.2191780821917804E-2</v>
      </c>
      <c r="D17" s="437">
        <v>44563.8992</v>
      </c>
      <c r="E17" s="438">
        <v>1.3028804468303942E-2</v>
      </c>
      <c r="F17" s="437">
        <v>3</v>
      </c>
      <c r="G17" s="438">
        <v>-0.7</v>
      </c>
      <c r="H17" s="439">
        <v>2016.14</v>
      </c>
      <c r="I17" s="438">
        <v>-0.53280344811604952</v>
      </c>
    </row>
    <row r="18" spans="1:9" ht="12.75" customHeight="1">
      <c r="A18" s="440" t="s">
        <v>303</v>
      </c>
      <c r="B18" s="437">
        <v>121014</v>
      </c>
      <c r="C18" s="438">
        <v>9.4881793588896826E-2</v>
      </c>
      <c r="D18" s="437">
        <v>1973478.02299</v>
      </c>
      <c r="E18" s="438">
        <v>0.16761344625820285</v>
      </c>
      <c r="F18" s="437">
        <v>35423</v>
      </c>
      <c r="G18" s="438">
        <v>6.4329066762814732E-2</v>
      </c>
      <c r="H18" s="439">
        <v>876209.89072999998</v>
      </c>
      <c r="I18" s="438">
        <v>9.4457636443243648E-2</v>
      </c>
    </row>
    <row r="19" spans="1:9" ht="12.75" customHeight="1">
      <c r="A19" s="436" t="s">
        <v>304</v>
      </c>
      <c r="B19" s="437">
        <v>24493</v>
      </c>
      <c r="C19" s="438">
        <v>9.7700891856765115E-2</v>
      </c>
      <c r="D19" s="437">
        <v>769649.5210699999</v>
      </c>
      <c r="E19" s="438">
        <v>0.12679847514683154</v>
      </c>
      <c r="F19" s="437">
        <v>5250</v>
      </c>
      <c r="G19" s="438">
        <v>-3.5103841205660721E-2</v>
      </c>
      <c r="H19" s="439">
        <v>286149.70406000002</v>
      </c>
      <c r="I19" s="438">
        <v>1.5069423225506518E-2</v>
      </c>
    </row>
    <row r="20" spans="1:9" ht="12.75" customHeight="1">
      <c r="A20" s="440" t="s">
        <v>305</v>
      </c>
      <c r="B20" s="437">
        <v>1865</v>
      </c>
      <c r="C20" s="438">
        <v>-1.1134676564156946E-2</v>
      </c>
      <c r="D20" s="437">
        <v>307111.20846999995</v>
      </c>
      <c r="E20" s="438">
        <v>4.4637492090143942E-2</v>
      </c>
      <c r="F20" s="437">
        <v>295</v>
      </c>
      <c r="G20" s="438">
        <v>-0.34444444444444444</v>
      </c>
      <c r="H20" s="439">
        <v>90114.762569999992</v>
      </c>
      <c r="I20" s="438">
        <v>-0.24962033903312086</v>
      </c>
    </row>
    <row r="21" spans="1:9" ht="12.75" customHeight="1">
      <c r="A21" s="441" t="s">
        <v>306</v>
      </c>
      <c r="B21" s="437">
        <v>0</v>
      </c>
      <c r="C21" s="438">
        <v>0</v>
      </c>
      <c r="D21" s="437">
        <v>0</v>
      </c>
      <c r="E21" s="438">
        <v>0</v>
      </c>
      <c r="F21" s="437">
        <v>0</v>
      </c>
      <c r="G21" s="438">
        <v>0</v>
      </c>
      <c r="H21" s="439">
        <v>0</v>
      </c>
      <c r="I21" s="438">
        <v>0</v>
      </c>
    </row>
    <row r="22" spans="1:9" ht="29.25">
      <c r="A22" s="436" t="s">
        <v>307</v>
      </c>
      <c r="B22" s="437">
        <v>9606</v>
      </c>
      <c r="C22" s="438">
        <v>9.6699600588606265E-3</v>
      </c>
      <c r="D22" s="437">
        <v>350359.50948000001</v>
      </c>
      <c r="E22" s="438">
        <v>5.6462938708298605E-2</v>
      </c>
      <c r="F22" s="437">
        <v>1901</v>
      </c>
      <c r="G22" s="438">
        <v>-2.2622107969151671E-2</v>
      </c>
      <c r="H22" s="439">
        <v>120422.26398</v>
      </c>
      <c r="I22" s="438">
        <v>1.2046011707151204E-3</v>
      </c>
    </row>
    <row r="23" spans="1:9" ht="12.75" customHeight="1">
      <c r="A23" s="440" t="s">
        <v>311</v>
      </c>
      <c r="B23" s="437">
        <v>486</v>
      </c>
      <c r="C23" s="438">
        <v>0.233502538071066</v>
      </c>
      <c r="D23" s="437">
        <v>11215.33411</v>
      </c>
      <c r="E23" s="438">
        <v>0.6508972200852462</v>
      </c>
      <c r="F23" s="437">
        <v>152</v>
      </c>
      <c r="G23" s="438">
        <v>0.23577235772357724</v>
      </c>
      <c r="H23" s="439">
        <v>6333.4484599999996</v>
      </c>
      <c r="I23" s="438">
        <v>0.99976946655646703</v>
      </c>
    </row>
    <row r="24" spans="1:9" ht="22.5" customHeight="1">
      <c r="A24" s="442" t="s">
        <v>312</v>
      </c>
      <c r="B24" s="443">
        <v>157598</v>
      </c>
      <c r="C24" s="444">
        <v>8.8534327945848867E-2</v>
      </c>
      <c r="D24" s="445">
        <v>3456377.4953200002</v>
      </c>
      <c r="E24" s="444">
        <v>0.133376413702952</v>
      </c>
      <c r="F24" s="445">
        <v>43024</v>
      </c>
      <c r="G24" s="446">
        <v>4.2980776223606701E-2</v>
      </c>
      <c r="H24" s="445">
        <v>1381246.2097999998</v>
      </c>
      <c r="I24" s="446">
        <v>3.8264064724639418E-2</v>
      </c>
    </row>
    <row r="25" spans="1:9" ht="15" customHeight="1">
      <c r="A25" s="448" t="s">
        <v>313</v>
      </c>
      <c r="B25" s="451"/>
      <c r="C25" s="447"/>
      <c r="D25" s="451"/>
      <c r="E25" s="453"/>
      <c r="F25" s="451"/>
      <c r="G25" s="447"/>
      <c r="H25" s="451"/>
      <c r="I25" s="453"/>
    </row>
    <row r="26" spans="1:9" ht="12.75" customHeight="1">
      <c r="A26" s="440" t="s">
        <v>302</v>
      </c>
      <c r="B26" s="437">
        <v>2</v>
      </c>
      <c r="C26" s="438">
        <v>0</v>
      </c>
      <c r="D26" s="437">
        <v>0</v>
      </c>
      <c r="E26" s="438">
        <v>0</v>
      </c>
      <c r="F26" s="437"/>
      <c r="G26" s="438"/>
      <c r="H26" s="437"/>
      <c r="I26" s="438"/>
    </row>
    <row r="27" spans="1:9" ht="12.75" customHeight="1">
      <c r="A27" s="440" t="s">
        <v>303</v>
      </c>
      <c r="B27" s="437">
        <v>1</v>
      </c>
      <c r="C27" s="438">
        <v>0</v>
      </c>
      <c r="D27" s="437">
        <v>0</v>
      </c>
      <c r="E27" s="438">
        <v>0</v>
      </c>
      <c r="F27" s="437"/>
      <c r="G27" s="438"/>
      <c r="H27" s="437"/>
      <c r="I27" s="438"/>
    </row>
    <row r="28" spans="1:9" ht="12.75" customHeight="1">
      <c r="A28" s="436" t="s">
        <v>304</v>
      </c>
      <c r="B28" s="437">
        <v>0</v>
      </c>
      <c r="C28" s="438">
        <v>0</v>
      </c>
      <c r="D28" s="437">
        <v>0</v>
      </c>
      <c r="E28" s="438">
        <v>0</v>
      </c>
      <c r="F28" s="437"/>
      <c r="G28" s="438"/>
      <c r="H28" s="437"/>
      <c r="I28" s="438"/>
    </row>
    <row r="29" spans="1:9" ht="12.75" customHeight="1">
      <c r="A29" s="440" t="s">
        <v>305</v>
      </c>
      <c r="B29" s="437">
        <v>0</v>
      </c>
      <c r="C29" s="438">
        <v>0</v>
      </c>
      <c r="D29" s="437">
        <v>0</v>
      </c>
      <c r="E29" s="438">
        <v>0</v>
      </c>
      <c r="F29" s="437"/>
      <c r="G29" s="438"/>
      <c r="H29" s="437"/>
      <c r="I29" s="438"/>
    </row>
    <row r="30" spans="1:9" ht="12.75" customHeight="1">
      <c r="A30" s="441" t="s">
        <v>314</v>
      </c>
      <c r="B30" s="437">
        <v>0</v>
      </c>
      <c r="C30" s="438">
        <v>0</v>
      </c>
      <c r="D30" s="437">
        <v>0</v>
      </c>
      <c r="E30" s="438">
        <v>0</v>
      </c>
      <c r="F30" s="437"/>
      <c r="G30" s="438"/>
      <c r="H30" s="437"/>
      <c r="I30" s="438"/>
    </row>
    <row r="31" spans="1:9" ht="29.25">
      <c r="A31" s="436" t="s">
        <v>307</v>
      </c>
      <c r="B31" s="437">
        <v>0</v>
      </c>
      <c r="C31" s="438">
        <v>0</v>
      </c>
      <c r="D31" s="437">
        <v>0</v>
      </c>
      <c r="E31" s="438">
        <v>0</v>
      </c>
      <c r="F31" s="437"/>
      <c r="G31" s="438"/>
      <c r="H31" s="437"/>
      <c r="I31" s="438"/>
    </row>
    <row r="32" spans="1:9" ht="12.75" customHeight="1">
      <c r="A32" s="440" t="s">
        <v>308</v>
      </c>
      <c r="B32" s="437">
        <v>0</v>
      </c>
      <c r="C32" s="438">
        <v>0</v>
      </c>
      <c r="D32" s="437">
        <v>0</v>
      </c>
      <c r="E32" s="438">
        <v>0</v>
      </c>
      <c r="F32" s="437"/>
      <c r="G32" s="438"/>
      <c r="H32" s="437"/>
      <c r="I32" s="438"/>
    </row>
    <row r="33" spans="1:13" ht="22.5" customHeight="1">
      <c r="A33" s="442" t="s">
        <v>309</v>
      </c>
      <c r="B33" s="445">
        <v>3</v>
      </c>
      <c r="C33" s="444">
        <v>0</v>
      </c>
      <c r="D33" s="445">
        <v>0</v>
      </c>
      <c r="E33" s="444">
        <v>0</v>
      </c>
      <c r="F33" s="445"/>
      <c r="G33" s="444"/>
      <c r="H33" s="445"/>
      <c r="I33" s="444"/>
    </row>
    <row r="34" spans="1:13" ht="12.75" customHeight="1">
      <c r="A34" s="16" t="s">
        <v>315</v>
      </c>
      <c r="J34" s="179"/>
      <c r="K34" s="179"/>
      <c r="L34" s="179"/>
      <c r="M34" s="179"/>
    </row>
    <row r="35" spans="1:13" ht="48" customHeight="1">
      <c r="A35" s="1280" t="s">
        <v>316</v>
      </c>
      <c r="B35" s="1280"/>
      <c r="C35" s="1280"/>
      <c r="D35" s="1280"/>
      <c r="E35" s="1280"/>
      <c r="F35" s="1280"/>
      <c r="G35" s="1280"/>
      <c r="H35" s="1280"/>
      <c r="I35" s="1280"/>
      <c r="J35" s="179"/>
      <c r="K35" s="179"/>
      <c r="L35" s="179"/>
      <c r="M35" s="179"/>
    </row>
    <row r="36" spans="1:13" ht="25.5" customHeight="1">
      <c r="A36" s="1278" t="s">
        <v>317</v>
      </c>
      <c r="B36" s="1278"/>
      <c r="C36" s="1278"/>
      <c r="D36" s="1278"/>
      <c r="E36" s="1278"/>
      <c r="F36" s="1278"/>
      <c r="G36" s="1278"/>
      <c r="H36" s="1278"/>
      <c r="I36" s="1278"/>
    </row>
    <row r="37" spans="1:13" ht="58.5" customHeight="1">
      <c r="A37" s="1273" t="s">
        <v>730</v>
      </c>
      <c r="B37" s="1273"/>
      <c r="C37" s="1273"/>
      <c r="D37" s="1273"/>
      <c r="E37" s="1273"/>
      <c r="F37" s="1273"/>
      <c r="G37" s="1273"/>
      <c r="H37" s="1273"/>
      <c r="I37" s="1273"/>
    </row>
    <row r="38" spans="1:13" ht="22.5" customHeight="1">
      <c r="A38" s="1278" t="s">
        <v>293</v>
      </c>
      <c r="B38" s="1278"/>
      <c r="C38" s="1278"/>
      <c r="D38" s="1278"/>
      <c r="E38" s="1278"/>
      <c r="F38" s="1278"/>
      <c r="G38" s="1278"/>
      <c r="H38" s="1278"/>
      <c r="I38" s="1278"/>
    </row>
    <row r="39" spans="1:13" ht="12.75" customHeight="1"/>
    <row r="40" spans="1:13" ht="12.75" customHeight="1">
      <c r="A40" s="57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4" t="s">
        <v>660</v>
      </c>
      <c r="O2" s="64"/>
    </row>
    <row r="3" spans="1:15" ht="12.75" customHeight="1">
      <c r="A3" s="42"/>
      <c r="B3" s="62"/>
      <c r="C3" s="62"/>
      <c r="D3" s="62"/>
      <c r="E3" s="62"/>
      <c r="F3" s="62"/>
      <c r="G3" s="62"/>
      <c r="H3" s="62"/>
      <c r="I3" s="62"/>
      <c r="J3" s="62"/>
      <c r="K3" s="62"/>
      <c r="L3" s="62"/>
      <c r="M3" s="62"/>
      <c r="O3" s="13" t="s">
        <v>1248</v>
      </c>
    </row>
    <row r="4" spans="1:15" ht="30.75" customHeight="1">
      <c r="A4" s="1113" t="s">
        <v>1614</v>
      </c>
      <c r="B4" s="1281" t="s">
        <v>259</v>
      </c>
      <c r="C4" s="1281"/>
      <c r="D4" s="1281" t="s">
        <v>260</v>
      </c>
      <c r="E4" s="1281"/>
      <c r="F4" s="1281" t="s">
        <v>261</v>
      </c>
      <c r="G4" s="1281"/>
      <c r="H4" s="1281" t="s">
        <v>262</v>
      </c>
      <c r="I4" s="1281"/>
      <c r="J4" s="1281" t="s">
        <v>263</v>
      </c>
      <c r="K4" s="1281"/>
      <c r="L4" s="1281" t="s">
        <v>264</v>
      </c>
      <c r="M4" s="1281"/>
      <c r="N4" s="1281" t="s">
        <v>265</v>
      </c>
      <c r="O4" s="1281"/>
    </row>
    <row r="5" spans="1:15" ht="48.75" customHeight="1">
      <c r="A5" s="1114">
        <v>45930</v>
      </c>
      <c r="B5" s="719" t="s">
        <v>266</v>
      </c>
      <c r="C5" s="719" t="s">
        <v>267</v>
      </c>
      <c r="D5" s="719" t="s">
        <v>266</v>
      </c>
      <c r="E5" s="719" t="s">
        <v>267</v>
      </c>
      <c r="F5" s="719" t="s">
        <v>266</v>
      </c>
      <c r="G5" s="719" t="s">
        <v>267</v>
      </c>
      <c r="H5" s="719" t="s">
        <v>266</v>
      </c>
      <c r="I5" s="719" t="s">
        <v>267</v>
      </c>
      <c r="J5" s="719" t="s">
        <v>266</v>
      </c>
      <c r="K5" s="719" t="s">
        <v>267</v>
      </c>
      <c r="L5" s="719" t="s">
        <v>266</v>
      </c>
      <c r="M5" s="719" t="s">
        <v>267</v>
      </c>
      <c r="N5" s="719" t="s">
        <v>266</v>
      </c>
      <c r="O5" s="719" t="s">
        <v>267</v>
      </c>
    </row>
    <row r="6" spans="1:15" ht="13.5" customHeight="1">
      <c r="A6" s="463" t="s">
        <v>268</v>
      </c>
      <c r="B6" s="464">
        <v>3510208.0336599997</v>
      </c>
      <c r="C6" s="464">
        <v>39376.065820000003</v>
      </c>
      <c r="D6" s="464">
        <v>12073.641969999999</v>
      </c>
      <c r="E6" s="464">
        <v>1812.83988</v>
      </c>
      <c r="F6" s="464">
        <v>4362.9859900000001</v>
      </c>
      <c r="G6" s="464">
        <v>1114.5527099999999</v>
      </c>
      <c r="H6" s="464">
        <v>2446.5538700000002</v>
      </c>
      <c r="I6" s="464">
        <v>962.21731999999997</v>
      </c>
      <c r="J6" s="464">
        <v>25615.600850000003</v>
      </c>
      <c r="K6" s="464">
        <v>24951.968000000001</v>
      </c>
      <c r="L6" s="464">
        <v>3554706.8163400004</v>
      </c>
      <c r="M6" s="464">
        <v>68217.643730000011</v>
      </c>
      <c r="N6" s="464">
        <v>28484.632539999999</v>
      </c>
      <c r="O6" s="464">
        <v>2772.3956000000003</v>
      </c>
    </row>
    <row r="7" spans="1:15" ht="13.5" customHeight="1">
      <c r="A7" s="467" t="s">
        <v>269</v>
      </c>
      <c r="B7" s="468">
        <v>43818.771939999999</v>
      </c>
      <c r="C7" s="468">
        <v>2786.7785600000007</v>
      </c>
      <c r="D7" s="468">
        <v>184.10253</v>
      </c>
      <c r="E7" s="468">
        <v>1.2819800000000001</v>
      </c>
      <c r="F7" s="468">
        <v>761.31778000000008</v>
      </c>
      <c r="G7" s="468">
        <v>304.89153000000005</v>
      </c>
      <c r="H7" s="468">
        <v>0</v>
      </c>
      <c r="I7" s="468">
        <v>0</v>
      </c>
      <c r="J7" s="468">
        <v>7719.09656</v>
      </c>
      <c r="K7" s="468">
        <v>7696.5832399999999</v>
      </c>
      <c r="L7" s="468">
        <v>52483.288810000005</v>
      </c>
      <c r="M7" s="468">
        <v>10789.535310000001</v>
      </c>
      <c r="N7" s="468">
        <v>961.73572999999999</v>
      </c>
      <c r="O7" s="468">
        <v>326.81661000000003</v>
      </c>
    </row>
    <row r="8" spans="1:15" ht="13.5" customHeight="1">
      <c r="A8" s="467" t="s">
        <v>270</v>
      </c>
      <c r="B8" s="468">
        <v>2007485.1672700001</v>
      </c>
      <c r="C8" s="468">
        <v>16907.452499999999</v>
      </c>
      <c r="D8" s="468">
        <v>4969.4870400000009</v>
      </c>
      <c r="E8" s="468">
        <v>837.35321999999996</v>
      </c>
      <c r="F8" s="468">
        <v>2380.0644400000001</v>
      </c>
      <c r="G8" s="468">
        <v>661.98534999999993</v>
      </c>
      <c r="H8" s="468">
        <v>1801.2492999999997</v>
      </c>
      <c r="I8" s="468">
        <v>698.90670999999998</v>
      </c>
      <c r="J8" s="468">
        <v>8794.6560400000017</v>
      </c>
      <c r="K8" s="468">
        <v>8596.9572399999997</v>
      </c>
      <c r="L8" s="468">
        <v>2025430.6240899998</v>
      </c>
      <c r="M8" s="468">
        <v>27702.655019999998</v>
      </c>
      <c r="N8" s="468">
        <v>3924.6878299999998</v>
      </c>
      <c r="O8" s="468">
        <v>187.42668000000003</v>
      </c>
    </row>
    <row r="9" spans="1:15" ht="13.5" customHeight="1">
      <c r="A9" s="467" t="s">
        <v>271</v>
      </c>
      <c r="B9" s="468">
        <v>782592.34960000007</v>
      </c>
      <c r="C9" s="468">
        <v>9548.9385199999997</v>
      </c>
      <c r="D9" s="468">
        <v>5126.5721100000001</v>
      </c>
      <c r="E9" s="468">
        <v>804.02800999999999</v>
      </c>
      <c r="F9" s="468">
        <v>870.40460000000007</v>
      </c>
      <c r="G9" s="468">
        <v>110.97058</v>
      </c>
      <c r="H9" s="468">
        <v>301.05559999999997</v>
      </c>
      <c r="I9" s="468">
        <v>101.67447000000001</v>
      </c>
      <c r="J9" s="468">
        <v>3921.9084199999998</v>
      </c>
      <c r="K9" s="468">
        <v>3566.4942800000003</v>
      </c>
      <c r="L9" s="468">
        <v>792812.29032999987</v>
      </c>
      <c r="M9" s="468">
        <v>14132.105860000001</v>
      </c>
      <c r="N9" s="468">
        <v>15583.836539999998</v>
      </c>
      <c r="O9" s="468">
        <v>1593.6591699999994</v>
      </c>
    </row>
    <row r="10" spans="1:15" ht="13.5" customHeight="1">
      <c r="A10" s="467" t="s">
        <v>272</v>
      </c>
      <c r="B10" s="468">
        <v>308623.97450999997</v>
      </c>
      <c r="C10" s="468">
        <v>3950.7224799999999</v>
      </c>
      <c r="D10" s="468">
        <v>544.87952000000007</v>
      </c>
      <c r="E10" s="468">
        <v>8.7316000000000003</v>
      </c>
      <c r="F10" s="468">
        <v>0.10795</v>
      </c>
      <c r="G10" s="468">
        <v>5.0000000000000001E-4</v>
      </c>
      <c r="H10" s="468">
        <v>53.072000000000003</v>
      </c>
      <c r="I10" s="468">
        <v>4.1852799999999997</v>
      </c>
      <c r="J10" s="468">
        <v>1067.3077900000001</v>
      </c>
      <c r="K10" s="468">
        <v>1067.2912900000001</v>
      </c>
      <c r="L10" s="468">
        <v>310289.34177</v>
      </c>
      <c r="M10" s="468">
        <v>5030.9311500000003</v>
      </c>
      <c r="N10" s="468">
        <v>6743.1569300000001</v>
      </c>
      <c r="O10" s="468">
        <v>286.88670999999999</v>
      </c>
    </row>
    <row r="11" spans="1:15" ht="13.5" customHeight="1">
      <c r="A11" s="467" t="s">
        <v>273</v>
      </c>
      <c r="B11" s="468">
        <v>0</v>
      </c>
      <c r="C11" s="468">
        <v>0</v>
      </c>
      <c r="D11" s="468">
        <v>0</v>
      </c>
      <c r="E11" s="468">
        <v>0</v>
      </c>
      <c r="F11" s="468">
        <v>0</v>
      </c>
      <c r="G11" s="468">
        <v>0</v>
      </c>
      <c r="H11" s="468">
        <v>0</v>
      </c>
      <c r="I11" s="468">
        <v>0</v>
      </c>
      <c r="J11" s="468">
        <v>0</v>
      </c>
      <c r="K11" s="468">
        <v>0</v>
      </c>
      <c r="L11" s="468">
        <v>0</v>
      </c>
      <c r="M11" s="468">
        <v>0</v>
      </c>
      <c r="N11" s="468">
        <v>0</v>
      </c>
      <c r="O11" s="468">
        <v>0</v>
      </c>
    </row>
    <row r="12" spans="1:15" ht="22.5">
      <c r="A12" s="467" t="s">
        <v>274</v>
      </c>
      <c r="B12" s="468">
        <v>356264.12537999992</v>
      </c>
      <c r="C12" s="468">
        <v>5968.3485099999998</v>
      </c>
      <c r="D12" s="468">
        <v>1212.0390600000001</v>
      </c>
      <c r="E12" s="468">
        <v>159.57281</v>
      </c>
      <c r="F12" s="468">
        <v>351.09121999999996</v>
      </c>
      <c r="G12" s="468">
        <v>36.704749999999997</v>
      </c>
      <c r="H12" s="468">
        <v>291.17697000000004</v>
      </c>
      <c r="I12" s="468">
        <v>157.45086000000001</v>
      </c>
      <c r="J12" s="468">
        <v>4047.0814300000002</v>
      </c>
      <c r="K12" s="468">
        <v>3959.55467</v>
      </c>
      <c r="L12" s="468">
        <v>362165.51406000002</v>
      </c>
      <c r="M12" s="468">
        <v>10281.631599999997</v>
      </c>
      <c r="N12" s="468">
        <v>1185.1105700000001</v>
      </c>
      <c r="O12" s="468">
        <v>376.58436000000006</v>
      </c>
    </row>
    <row r="13" spans="1:15" ht="13.5" customHeight="1">
      <c r="A13" s="467" t="s">
        <v>275</v>
      </c>
      <c r="B13" s="468">
        <v>11423.644960000001</v>
      </c>
      <c r="C13" s="468">
        <v>213.82525000000001</v>
      </c>
      <c r="D13" s="468">
        <v>36.561709999999998</v>
      </c>
      <c r="E13" s="468">
        <v>1.87226</v>
      </c>
      <c r="F13" s="468">
        <v>0</v>
      </c>
      <c r="G13" s="468">
        <v>0</v>
      </c>
      <c r="H13" s="468">
        <v>0</v>
      </c>
      <c r="I13" s="468">
        <v>0</v>
      </c>
      <c r="J13" s="468">
        <v>65.550610000000006</v>
      </c>
      <c r="K13" s="468">
        <v>65.087279999999993</v>
      </c>
      <c r="L13" s="468">
        <v>11525.757280000002</v>
      </c>
      <c r="M13" s="468">
        <v>280.78479000000004</v>
      </c>
      <c r="N13" s="468">
        <v>86.104939999999999</v>
      </c>
      <c r="O13" s="468">
        <v>1.02207</v>
      </c>
    </row>
    <row r="14" spans="1:15" ht="13.5" customHeight="1">
      <c r="A14" s="463" t="s">
        <v>276</v>
      </c>
      <c r="B14" s="464">
        <v>500541.72714000003</v>
      </c>
      <c r="C14" s="464">
        <v>496.44183999999996</v>
      </c>
      <c r="D14" s="464">
        <v>300.01380999999998</v>
      </c>
      <c r="E14" s="464">
        <v>31.458929999999995</v>
      </c>
      <c r="F14" s="464">
        <v>102.40417000000001</v>
      </c>
      <c r="G14" s="464">
        <v>45.844629999999995</v>
      </c>
      <c r="H14" s="464">
        <v>65.192160000000001</v>
      </c>
      <c r="I14" s="464">
        <v>33.289909999999999</v>
      </c>
      <c r="J14" s="464">
        <v>3663.3603900000003</v>
      </c>
      <c r="K14" s="464">
        <v>3455.6231199999993</v>
      </c>
      <c r="L14" s="464">
        <v>504672.69767000002</v>
      </c>
      <c r="M14" s="464">
        <v>4062.6584299999995</v>
      </c>
      <c r="N14" s="464">
        <v>129.17298000000002</v>
      </c>
      <c r="O14" s="464">
        <v>48.192720000000001</v>
      </c>
    </row>
    <row r="15" spans="1:15" ht="13.5" customHeight="1">
      <c r="A15" s="467" t="s">
        <v>269</v>
      </c>
      <c r="B15" s="468">
        <v>6613.6706299999996</v>
      </c>
      <c r="C15" s="468">
        <v>3.1129999999999998E-2</v>
      </c>
      <c r="D15" s="468">
        <v>0</v>
      </c>
      <c r="E15" s="468">
        <v>0</v>
      </c>
      <c r="F15" s="468">
        <v>0</v>
      </c>
      <c r="G15" s="468">
        <v>0</v>
      </c>
      <c r="H15" s="468">
        <v>0</v>
      </c>
      <c r="I15" s="468">
        <v>0</v>
      </c>
      <c r="J15" s="468">
        <v>9.9384599999999992</v>
      </c>
      <c r="K15" s="468">
        <v>9.9384599999999992</v>
      </c>
      <c r="L15" s="468">
        <v>6623.6090899999999</v>
      </c>
      <c r="M15" s="468">
        <v>9.9695900000000002</v>
      </c>
      <c r="N15" s="468">
        <v>0</v>
      </c>
      <c r="O15" s="468">
        <v>0</v>
      </c>
    </row>
    <row r="16" spans="1:15" ht="13.5" customHeight="1">
      <c r="A16" s="467" t="s">
        <v>270</v>
      </c>
      <c r="B16" s="468">
        <v>402393.57246000005</v>
      </c>
      <c r="C16" s="468">
        <v>379.58031000000005</v>
      </c>
      <c r="D16" s="468">
        <v>298.58184999999997</v>
      </c>
      <c r="E16" s="468">
        <v>31.451659999999997</v>
      </c>
      <c r="F16" s="468">
        <v>87.052580000000006</v>
      </c>
      <c r="G16" s="468">
        <v>30.495439999999995</v>
      </c>
      <c r="H16" s="468">
        <v>62.103749999999998</v>
      </c>
      <c r="I16" s="468">
        <v>32.579569999999997</v>
      </c>
      <c r="J16" s="468">
        <v>2325.65688</v>
      </c>
      <c r="K16" s="468">
        <v>2215.7222499999998</v>
      </c>
      <c r="L16" s="468">
        <v>405166.96752000001</v>
      </c>
      <c r="M16" s="468">
        <v>2689.8292299999994</v>
      </c>
      <c r="N16" s="468">
        <v>85.912820000000011</v>
      </c>
      <c r="O16" s="468">
        <v>48.103839999999998</v>
      </c>
    </row>
    <row r="17" spans="1:15" ht="13.5" customHeight="1">
      <c r="A17" s="467" t="s">
        <v>277</v>
      </c>
      <c r="B17" s="468">
        <v>79066.657579999999</v>
      </c>
      <c r="C17" s="468">
        <v>111.98669</v>
      </c>
      <c r="D17" s="468">
        <v>7.6939999999999995E-2</v>
      </c>
      <c r="E17" s="468">
        <v>1.1999999999999999E-4</v>
      </c>
      <c r="F17" s="468">
        <v>15.35159</v>
      </c>
      <c r="G17" s="468">
        <v>15.34919</v>
      </c>
      <c r="H17" s="468">
        <v>3.0884099999999997</v>
      </c>
      <c r="I17" s="468">
        <v>0.71034000000000008</v>
      </c>
      <c r="J17" s="468">
        <v>768.31857000000002</v>
      </c>
      <c r="K17" s="468">
        <v>670.51592999999991</v>
      </c>
      <c r="L17" s="468">
        <v>79853.493090000004</v>
      </c>
      <c r="M17" s="468">
        <v>798.56227000000001</v>
      </c>
      <c r="N17" s="468">
        <v>0</v>
      </c>
      <c r="O17" s="468">
        <v>0</v>
      </c>
    </row>
    <row r="18" spans="1:15" ht="13.5" customHeight="1">
      <c r="A18" s="467" t="s">
        <v>278</v>
      </c>
      <c r="B18" s="468">
        <v>115.12935</v>
      </c>
      <c r="C18" s="468">
        <v>6.1500000000000001E-3</v>
      </c>
      <c r="D18" s="468">
        <v>0</v>
      </c>
      <c r="E18" s="468">
        <v>0</v>
      </c>
      <c r="F18" s="468">
        <v>0</v>
      </c>
      <c r="G18" s="468">
        <v>0</v>
      </c>
      <c r="H18" s="468">
        <v>0</v>
      </c>
      <c r="I18" s="468">
        <v>0</v>
      </c>
      <c r="J18" s="468">
        <v>229.47244000000001</v>
      </c>
      <c r="K18" s="468">
        <v>229.47244000000001</v>
      </c>
      <c r="L18" s="468">
        <v>344.60179000000005</v>
      </c>
      <c r="M18" s="468">
        <v>229.47859000000003</v>
      </c>
      <c r="N18" s="468">
        <v>10.459190000000001</v>
      </c>
      <c r="O18" s="468">
        <v>0</v>
      </c>
    </row>
    <row r="19" spans="1:15" ht="13.5" customHeight="1">
      <c r="A19" s="467" t="s">
        <v>279</v>
      </c>
      <c r="B19" s="468">
        <v>0</v>
      </c>
      <c r="C19" s="468">
        <v>0</v>
      </c>
      <c r="D19" s="468">
        <v>0</v>
      </c>
      <c r="E19" s="468">
        <v>0</v>
      </c>
      <c r="F19" s="468">
        <v>0</v>
      </c>
      <c r="G19" s="468">
        <v>0</v>
      </c>
      <c r="H19" s="468">
        <v>0</v>
      </c>
      <c r="I19" s="468">
        <v>0</v>
      </c>
      <c r="J19" s="468">
        <v>0</v>
      </c>
      <c r="K19" s="468">
        <v>0</v>
      </c>
      <c r="L19" s="468">
        <v>0</v>
      </c>
      <c r="M19" s="468">
        <v>0</v>
      </c>
      <c r="N19" s="468">
        <v>0</v>
      </c>
      <c r="O19" s="468">
        <v>0</v>
      </c>
    </row>
    <row r="20" spans="1:15" ht="22.5">
      <c r="A20" s="467" t="s">
        <v>274</v>
      </c>
      <c r="B20" s="468">
        <v>11902.455229999998</v>
      </c>
      <c r="C20" s="468">
        <v>4.6586999999999996</v>
      </c>
      <c r="D20" s="468">
        <v>0</v>
      </c>
      <c r="E20" s="468">
        <v>0</v>
      </c>
      <c r="F20" s="468">
        <v>0</v>
      </c>
      <c r="G20" s="468">
        <v>0</v>
      </c>
      <c r="H20" s="468">
        <v>0</v>
      </c>
      <c r="I20" s="468">
        <v>0</v>
      </c>
      <c r="J20" s="468">
        <v>329.97404000000006</v>
      </c>
      <c r="K20" s="468">
        <v>329.97404000000006</v>
      </c>
      <c r="L20" s="468">
        <v>12232.429270000001</v>
      </c>
      <c r="M20" s="468">
        <v>334.63274000000001</v>
      </c>
      <c r="N20" s="468">
        <v>32.80097</v>
      </c>
      <c r="O20" s="468">
        <v>8.8880000000000001E-2</v>
      </c>
    </row>
    <row r="21" spans="1:15" ht="13.5" customHeight="1">
      <c r="A21" s="467" t="s">
        <v>280</v>
      </c>
      <c r="B21" s="468">
        <v>450.24189000000001</v>
      </c>
      <c r="C21" s="468">
        <v>0.17886000000000002</v>
      </c>
      <c r="D21" s="468">
        <v>1.3550199999999999</v>
      </c>
      <c r="E21" s="468">
        <v>7.1500000000000001E-3</v>
      </c>
      <c r="F21" s="468">
        <v>0</v>
      </c>
      <c r="G21" s="468">
        <v>0</v>
      </c>
      <c r="H21" s="468">
        <v>0</v>
      </c>
      <c r="I21" s="468">
        <v>0</v>
      </c>
      <c r="J21" s="468">
        <v>0</v>
      </c>
      <c r="K21" s="468">
        <v>0</v>
      </c>
      <c r="L21" s="468">
        <v>451.59691000000004</v>
      </c>
      <c r="M21" s="468">
        <v>0.18600999999999998</v>
      </c>
      <c r="N21" s="468">
        <v>0</v>
      </c>
      <c r="O21" s="468">
        <v>0</v>
      </c>
    </row>
    <row r="22" spans="1:15" ht="13.5" customHeight="1">
      <c r="A22" s="463" t="s">
        <v>281</v>
      </c>
      <c r="B22" s="464">
        <v>0</v>
      </c>
      <c r="C22" s="464">
        <v>0</v>
      </c>
      <c r="D22" s="464">
        <v>0</v>
      </c>
      <c r="E22" s="464">
        <v>0</v>
      </c>
      <c r="F22" s="464">
        <v>0</v>
      </c>
      <c r="G22" s="464">
        <v>0</v>
      </c>
      <c r="H22" s="464">
        <v>0</v>
      </c>
      <c r="I22" s="464">
        <v>0</v>
      </c>
      <c r="J22" s="464">
        <v>289.88808</v>
      </c>
      <c r="K22" s="464">
        <v>289.88808</v>
      </c>
      <c r="L22" s="464">
        <v>289.88808</v>
      </c>
      <c r="M22" s="464">
        <v>289.88808</v>
      </c>
      <c r="N22" s="464">
        <v>0</v>
      </c>
      <c r="O22" s="464">
        <v>0</v>
      </c>
    </row>
    <row r="23" spans="1:15" ht="13.5" customHeight="1">
      <c r="A23" s="467" t="s">
        <v>269</v>
      </c>
      <c r="B23" s="468">
        <v>0</v>
      </c>
      <c r="C23" s="468">
        <v>0</v>
      </c>
      <c r="D23" s="468">
        <v>0</v>
      </c>
      <c r="E23" s="468">
        <v>0</v>
      </c>
      <c r="F23" s="468">
        <v>0</v>
      </c>
      <c r="G23" s="468">
        <v>0</v>
      </c>
      <c r="H23" s="468">
        <v>0</v>
      </c>
      <c r="I23" s="468">
        <v>0</v>
      </c>
      <c r="J23" s="468">
        <v>266.02386999999999</v>
      </c>
      <c r="K23" s="468">
        <v>266.02386999999999</v>
      </c>
      <c r="L23" s="468">
        <v>266.02386999999999</v>
      </c>
      <c r="M23" s="468">
        <v>266.02386999999999</v>
      </c>
      <c r="N23" s="468">
        <v>0</v>
      </c>
      <c r="O23" s="468">
        <v>0</v>
      </c>
    </row>
    <row r="24" spans="1:15" ht="13.5" customHeight="1">
      <c r="A24" s="467" t="s">
        <v>282</v>
      </c>
      <c r="B24" s="468">
        <v>0</v>
      </c>
      <c r="C24" s="468">
        <v>0</v>
      </c>
      <c r="D24" s="468">
        <v>0</v>
      </c>
      <c r="E24" s="468">
        <v>0</v>
      </c>
      <c r="F24" s="468">
        <v>0</v>
      </c>
      <c r="G24" s="468">
        <v>0</v>
      </c>
      <c r="H24" s="468">
        <v>0</v>
      </c>
      <c r="I24" s="468">
        <v>0</v>
      </c>
      <c r="J24" s="468">
        <v>23.86421</v>
      </c>
      <c r="K24" s="468">
        <v>23.86421</v>
      </c>
      <c r="L24" s="468">
        <v>23.86421</v>
      </c>
      <c r="M24" s="468">
        <v>23.86421</v>
      </c>
      <c r="N24" s="468">
        <v>0</v>
      </c>
      <c r="O24" s="468">
        <v>0</v>
      </c>
    </row>
    <row r="25" spans="1:15" ht="13.5" customHeight="1">
      <c r="A25" s="467" t="s">
        <v>271</v>
      </c>
      <c r="B25" s="468">
        <v>0</v>
      </c>
      <c r="C25" s="468">
        <v>0</v>
      </c>
      <c r="D25" s="468">
        <v>0</v>
      </c>
      <c r="E25" s="468">
        <v>0</v>
      </c>
      <c r="F25" s="468">
        <v>0</v>
      </c>
      <c r="G25" s="468">
        <v>0</v>
      </c>
      <c r="H25" s="468">
        <v>0</v>
      </c>
      <c r="I25" s="468">
        <v>0</v>
      </c>
      <c r="J25" s="468">
        <v>0</v>
      </c>
      <c r="K25" s="468">
        <v>0</v>
      </c>
      <c r="L25" s="468">
        <v>0</v>
      </c>
      <c r="M25" s="468">
        <v>0</v>
      </c>
      <c r="N25" s="468">
        <v>0</v>
      </c>
      <c r="O25" s="468">
        <v>0</v>
      </c>
    </row>
    <row r="26" spans="1:15" ht="13.5" customHeight="1">
      <c r="A26" s="467" t="s">
        <v>283</v>
      </c>
      <c r="B26" s="468">
        <v>0</v>
      </c>
      <c r="C26" s="468">
        <v>0</v>
      </c>
      <c r="D26" s="468">
        <v>0</v>
      </c>
      <c r="E26" s="468">
        <v>0</v>
      </c>
      <c r="F26" s="468">
        <v>0</v>
      </c>
      <c r="G26" s="468">
        <v>0</v>
      </c>
      <c r="H26" s="468">
        <v>0</v>
      </c>
      <c r="I26" s="468">
        <v>0</v>
      </c>
      <c r="J26" s="468">
        <v>0</v>
      </c>
      <c r="K26" s="468">
        <v>0</v>
      </c>
      <c r="L26" s="468">
        <v>0</v>
      </c>
      <c r="M26" s="468">
        <v>0</v>
      </c>
      <c r="N26" s="468">
        <v>0</v>
      </c>
      <c r="O26" s="468">
        <v>0</v>
      </c>
    </row>
    <row r="27" spans="1:15" ht="13.5" customHeight="1">
      <c r="A27" s="467" t="s">
        <v>279</v>
      </c>
      <c r="B27" s="468">
        <v>0</v>
      </c>
      <c r="C27" s="468">
        <v>0</v>
      </c>
      <c r="D27" s="468">
        <v>0</v>
      </c>
      <c r="E27" s="468">
        <v>0</v>
      </c>
      <c r="F27" s="468">
        <v>0</v>
      </c>
      <c r="G27" s="468">
        <v>0</v>
      </c>
      <c r="H27" s="468">
        <v>0</v>
      </c>
      <c r="I27" s="468">
        <v>0</v>
      </c>
      <c r="J27" s="468">
        <v>0</v>
      </c>
      <c r="K27" s="468">
        <v>0</v>
      </c>
      <c r="L27" s="468">
        <v>0</v>
      </c>
      <c r="M27" s="468">
        <v>0</v>
      </c>
      <c r="N27" s="468">
        <v>0</v>
      </c>
      <c r="O27" s="468">
        <v>0</v>
      </c>
    </row>
    <row r="28" spans="1:15" ht="22.5">
      <c r="A28" s="467" t="s">
        <v>274</v>
      </c>
      <c r="B28" s="468">
        <v>0</v>
      </c>
      <c r="C28" s="468">
        <v>0</v>
      </c>
      <c r="D28" s="468">
        <v>0</v>
      </c>
      <c r="E28" s="468">
        <v>0</v>
      </c>
      <c r="F28" s="468">
        <v>0</v>
      </c>
      <c r="G28" s="468">
        <v>0</v>
      </c>
      <c r="H28" s="468">
        <v>0</v>
      </c>
      <c r="I28" s="468">
        <v>0</v>
      </c>
      <c r="J28" s="468">
        <v>0</v>
      </c>
      <c r="K28" s="468">
        <v>0</v>
      </c>
      <c r="L28" s="468">
        <v>0</v>
      </c>
      <c r="M28" s="468">
        <v>0</v>
      </c>
      <c r="N28" s="468">
        <v>0</v>
      </c>
      <c r="O28" s="468">
        <v>0</v>
      </c>
    </row>
    <row r="29" spans="1:15" ht="13.5" customHeight="1">
      <c r="A29" s="467" t="s">
        <v>280</v>
      </c>
      <c r="B29" s="468">
        <v>0</v>
      </c>
      <c r="C29" s="468">
        <v>0</v>
      </c>
      <c r="D29" s="468">
        <v>0</v>
      </c>
      <c r="E29" s="468">
        <v>0</v>
      </c>
      <c r="F29" s="468">
        <v>0</v>
      </c>
      <c r="G29" s="468">
        <v>0</v>
      </c>
      <c r="H29" s="468">
        <v>0</v>
      </c>
      <c r="I29" s="468">
        <v>0</v>
      </c>
      <c r="J29" s="468">
        <v>0</v>
      </c>
      <c r="K29" s="468">
        <v>0</v>
      </c>
      <c r="L29" s="468">
        <v>0</v>
      </c>
      <c r="M29" s="468">
        <v>0</v>
      </c>
      <c r="N29" s="468">
        <v>0</v>
      </c>
      <c r="O29" s="468">
        <v>0</v>
      </c>
    </row>
    <row r="30" spans="1:15" ht="13.5" customHeight="1">
      <c r="A30" s="465" t="s">
        <v>284</v>
      </c>
      <c r="B30" s="466">
        <v>4010749.7608000003</v>
      </c>
      <c r="C30" s="466">
        <v>39872.50766000001</v>
      </c>
      <c r="D30" s="466">
        <v>12373.655779999999</v>
      </c>
      <c r="E30" s="466">
        <v>1844.29881</v>
      </c>
      <c r="F30" s="466">
        <v>4465.3901599999999</v>
      </c>
      <c r="G30" s="466">
        <v>1160.3973399999998</v>
      </c>
      <c r="H30" s="466">
        <v>2511.7460299999998</v>
      </c>
      <c r="I30" s="466">
        <v>995.50723000000005</v>
      </c>
      <c r="J30" s="466">
        <v>29568.849320000001</v>
      </c>
      <c r="K30" s="466">
        <v>28697.479200000002</v>
      </c>
      <c r="L30" s="466">
        <v>4059669.4020899995</v>
      </c>
      <c r="M30" s="466">
        <v>72570.190239999996</v>
      </c>
      <c r="N30" s="466">
        <v>28613.805520000002</v>
      </c>
      <c r="O30" s="466">
        <v>2820.5883200000003</v>
      </c>
    </row>
    <row r="31" spans="1:15" ht="12.75" customHeight="1">
      <c r="A31" s="21" t="s">
        <v>285</v>
      </c>
      <c r="L31" s="117"/>
    </row>
    <row r="32" spans="1:15" ht="12.75" customHeight="1">
      <c r="B32" s="117"/>
      <c r="L32" s="117"/>
    </row>
    <row r="33" spans="1:15" ht="12.75" customHeight="1">
      <c r="A33" s="57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4" t="s">
        <v>787</v>
      </c>
    </row>
    <row r="4" spans="1:2">
      <c r="B4" s="13" t="s">
        <v>1248</v>
      </c>
    </row>
    <row r="5" spans="1:2" ht="50.25" customHeight="1">
      <c r="A5" s="723" t="s">
        <v>789</v>
      </c>
      <c r="B5" s="723" t="s">
        <v>788</v>
      </c>
    </row>
    <row r="6" spans="1:2" ht="12.75" customHeight="1">
      <c r="A6" s="739">
        <v>42735</v>
      </c>
      <c r="B6" s="740">
        <v>5360.5498586502081</v>
      </c>
    </row>
    <row r="7" spans="1:2" ht="12.75" customHeight="1">
      <c r="A7" s="739">
        <v>42825</v>
      </c>
      <c r="B7" s="740">
        <v>5005.380372951091</v>
      </c>
    </row>
    <row r="8" spans="1:2" ht="12.75" customHeight="1">
      <c r="A8" s="739">
        <v>42916</v>
      </c>
      <c r="B8" s="740">
        <v>18911.764140951622</v>
      </c>
    </row>
    <row r="9" spans="1:2" ht="12.75" customHeight="1">
      <c r="A9" s="739">
        <v>43008</v>
      </c>
      <c r="B9" s="740">
        <v>18246.356153693006</v>
      </c>
    </row>
    <row r="10" spans="1:2" ht="12.75" customHeight="1">
      <c r="A10" s="739">
        <v>43100</v>
      </c>
      <c r="B10" s="740">
        <v>17633.888775632091</v>
      </c>
    </row>
    <row r="11" spans="1:2" ht="12.75" customHeight="1">
      <c r="A11" s="739">
        <v>43190</v>
      </c>
      <c r="B11" s="740">
        <v>17240.995731634481</v>
      </c>
    </row>
    <row r="12" spans="1:2" ht="12.75" customHeight="1">
      <c r="A12" s="739">
        <v>43281</v>
      </c>
      <c r="B12" s="740">
        <v>16698.389825469505</v>
      </c>
    </row>
    <row r="13" spans="1:2" ht="12.75" customHeight="1">
      <c r="A13" s="739">
        <v>43373</v>
      </c>
      <c r="B13" s="740">
        <v>16133.227658106043</v>
      </c>
    </row>
    <row r="14" spans="1:2" ht="12.75" customHeight="1">
      <c r="A14" s="739">
        <v>43465</v>
      </c>
      <c r="B14" s="740">
        <v>15499.972177317672</v>
      </c>
    </row>
    <row r="15" spans="1:2" ht="12.75" customHeight="1">
      <c r="A15" s="739">
        <v>43555</v>
      </c>
      <c r="B15" s="740">
        <v>14762.952525051431</v>
      </c>
    </row>
    <row r="16" spans="1:2">
      <c r="A16" s="739">
        <v>43646</v>
      </c>
      <c r="B16" s="740">
        <v>14112.580264118389</v>
      </c>
    </row>
    <row r="17" spans="1:2">
      <c r="A17" s="739">
        <v>43738</v>
      </c>
      <c r="B17" s="740">
        <v>13377.254628707944</v>
      </c>
    </row>
    <row r="18" spans="1:2">
      <c r="A18" s="739">
        <v>43830</v>
      </c>
      <c r="B18" s="740">
        <v>12863.446034906099</v>
      </c>
    </row>
    <row r="19" spans="1:2">
      <c r="A19" s="739">
        <v>43921</v>
      </c>
      <c r="B19" s="740">
        <v>12442.159421328552</v>
      </c>
    </row>
    <row r="20" spans="1:2">
      <c r="A20" s="739">
        <v>44012</v>
      </c>
      <c r="B20" s="740">
        <v>12846.786085340766</v>
      </c>
    </row>
    <row r="21" spans="1:2">
      <c r="A21" s="739">
        <v>44104</v>
      </c>
      <c r="B21" s="740">
        <v>13140.129540115468</v>
      </c>
    </row>
    <row r="22" spans="1:2">
      <c r="A22" s="739">
        <v>44196</v>
      </c>
      <c r="B22" s="740">
        <v>12563.543457429161</v>
      </c>
    </row>
    <row r="23" spans="1:2">
      <c r="A23" s="739">
        <v>44286</v>
      </c>
      <c r="B23" s="740">
        <v>11828.083975048112</v>
      </c>
    </row>
    <row r="24" spans="1:2">
      <c r="A24" s="739">
        <v>44377</v>
      </c>
      <c r="B24" s="740">
        <v>11165.416486827258</v>
      </c>
    </row>
    <row r="25" spans="1:2">
      <c r="A25" s="739">
        <v>44469</v>
      </c>
      <c r="B25" s="740">
        <v>10458.457596389937</v>
      </c>
    </row>
    <row r="26" spans="1:2">
      <c r="A26" s="739">
        <v>44561</v>
      </c>
      <c r="B26" s="740">
        <v>9608.6311354436275</v>
      </c>
    </row>
    <row r="27" spans="1:2">
      <c r="A27" s="739">
        <v>44651</v>
      </c>
      <c r="B27" s="740">
        <v>8443.7301586037538</v>
      </c>
    </row>
    <row r="28" spans="1:2">
      <c r="A28" s="739">
        <v>44742</v>
      </c>
      <c r="B28" s="740">
        <v>8060.9663892759972</v>
      </c>
    </row>
    <row r="29" spans="1:2">
      <c r="A29" s="739">
        <v>44834</v>
      </c>
      <c r="B29" s="740">
        <v>7013.6522503152155</v>
      </c>
    </row>
    <row r="30" spans="1:2">
      <c r="A30" s="739">
        <v>44926</v>
      </c>
      <c r="B30" s="740">
        <v>5800.6025363328672</v>
      </c>
    </row>
    <row r="31" spans="1:2">
      <c r="A31" s="739">
        <v>45016</v>
      </c>
      <c r="B31" s="740">
        <v>4830.21774</v>
      </c>
    </row>
    <row r="32" spans="1:2">
      <c r="A32" s="739">
        <v>45107</v>
      </c>
      <c r="B32" s="740">
        <v>4182.1671299999998</v>
      </c>
    </row>
    <row r="33" spans="1:2">
      <c r="A33" s="739">
        <v>45199</v>
      </c>
      <c r="B33" s="740">
        <v>3485.3836900000001</v>
      </c>
    </row>
    <row r="34" spans="1:2">
      <c r="A34" s="739">
        <v>45291</v>
      </c>
      <c r="B34" s="740">
        <v>3575.3737800000004</v>
      </c>
    </row>
    <row r="35" spans="1:2">
      <c r="A35" s="739">
        <v>45382</v>
      </c>
      <c r="B35" s="740">
        <v>3590.4008199999994</v>
      </c>
    </row>
    <row r="36" spans="1:2">
      <c r="A36" s="739">
        <v>45473</v>
      </c>
      <c r="B36" s="740">
        <v>3775.4137700000001</v>
      </c>
    </row>
    <row r="37" spans="1:2">
      <c r="A37" s="739">
        <v>45565</v>
      </c>
      <c r="B37" s="740">
        <v>4062.9898800000001</v>
      </c>
    </row>
    <row r="38" spans="1:2">
      <c r="A38" s="739">
        <v>45657</v>
      </c>
      <c r="B38" s="740">
        <v>4119.8451499999992</v>
      </c>
    </row>
    <row r="39" spans="1:2">
      <c r="A39" s="739">
        <v>45747</v>
      </c>
      <c r="B39" s="740">
        <v>3863.3132599999999</v>
      </c>
    </row>
    <row r="40" spans="1:2">
      <c r="A40" s="739">
        <v>45838</v>
      </c>
      <c r="B40" s="740">
        <v>4086.4818999999998</v>
      </c>
    </row>
    <row r="41" spans="1:2">
      <c r="A41" s="739">
        <v>45930</v>
      </c>
      <c r="B41" s="740">
        <v>3889.34672</v>
      </c>
    </row>
    <row r="42" spans="1:2">
      <c r="A42"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5" t="s">
        <v>661</v>
      </c>
      <c r="B1" s="472"/>
      <c r="C1" s="472"/>
      <c r="G1" s="906"/>
      <c r="I1" s="473" t="s">
        <v>1645</v>
      </c>
    </row>
    <row r="2" spans="1:9" ht="15" customHeight="1">
      <c r="A2" s="486" t="s">
        <v>662</v>
      </c>
      <c r="B2" s="472"/>
      <c r="C2" s="479"/>
      <c r="I2" s="480" t="s">
        <v>1646</v>
      </c>
    </row>
    <row r="3" spans="1:9" ht="15" customHeight="1">
      <c r="A3" s="882"/>
      <c r="B3" s="472"/>
      <c r="C3" s="479"/>
      <c r="D3" s="480"/>
    </row>
    <row r="4" spans="1:9" ht="15" customHeight="1">
      <c r="A4" s="132" t="s">
        <v>663</v>
      </c>
      <c r="B4" s="472"/>
      <c r="C4" s="479"/>
      <c r="D4" s="480"/>
    </row>
    <row r="5" spans="1:9" ht="15" customHeight="1">
      <c r="A5" s="481" t="s">
        <v>664</v>
      </c>
      <c r="B5" s="472"/>
      <c r="C5" s="479"/>
      <c r="D5" s="480"/>
    </row>
    <row r="6" spans="1:9" ht="15" customHeight="1">
      <c r="A6" s="870" t="s">
        <v>1155</v>
      </c>
      <c r="B6" s="741">
        <v>45930</v>
      </c>
      <c r="C6" s="479"/>
      <c r="D6" s="480"/>
    </row>
    <row r="7" spans="1:9" ht="23.25">
      <c r="A7" s="574" t="s">
        <v>222</v>
      </c>
      <c r="B7" s="471">
        <v>3</v>
      </c>
      <c r="C7" s="575"/>
      <c r="D7" s="576"/>
    </row>
    <row r="8" spans="1:9">
      <c r="B8" s="213"/>
      <c r="C8" s="214"/>
      <c r="D8" s="212"/>
      <c r="E8" s="215"/>
    </row>
    <row r="9" spans="1:9">
      <c r="A9" s="205" t="s">
        <v>665</v>
      </c>
    </row>
    <row r="10" spans="1:9">
      <c r="A10" s="482" t="s">
        <v>666</v>
      </c>
    </row>
    <row r="11" spans="1:9" ht="12.75" customHeight="1">
      <c r="A11"/>
      <c r="B11"/>
      <c r="C11"/>
      <c r="D11" s="13" t="s">
        <v>1248</v>
      </c>
    </row>
    <row r="12" spans="1:9" ht="44.25" customHeight="1">
      <c r="A12" s="861"/>
      <c r="B12" s="861"/>
      <c r="C12" s="1284" t="s">
        <v>324</v>
      </c>
      <c r="D12" s="1284"/>
    </row>
    <row r="13" spans="1:9" ht="22.5" customHeight="1">
      <c r="A13" s="1284" t="s">
        <v>225</v>
      </c>
      <c r="B13" s="469" t="s">
        <v>223</v>
      </c>
      <c r="C13" s="1284" t="s">
        <v>224</v>
      </c>
      <c r="D13" s="1284" t="s">
        <v>1154</v>
      </c>
    </row>
    <row r="14" spans="1:9" ht="22.5" customHeight="1">
      <c r="A14" s="1286"/>
      <c r="B14" s="866">
        <v>45930</v>
      </c>
      <c r="C14" s="1284"/>
      <c r="D14" s="1284"/>
      <c r="E14" s="303"/>
    </row>
    <row r="15" spans="1:9" ht="15">
      <c r="A15" s="420" t="s">
        <v>226</v>
      </c>
      <c r="B15" s="417">
        <v>573.26294999999993</v>
      </c>
      <c r="C15" s="418">
        <v>1.3597852851300801E-2</v>
      </c>
      <c r="D15" s="417">
        <v>7.6905699999999797</v>
      </c>
      <c r="F15" s="51"/>
    </row>
    <row r="16" spans="1:9">
      <c r="A16" s="420" t="s">
        <v>227</v>
      </c>
      <c r="B16" s="417">
        <v>20604.236359999999</v>
      </c>
      <c r="C16" s="418">
        <v>0.28129078016056136</v>
      </c>
      <c r="D16" s="417">
        <v>4523.3929799999987</v>
      </c>
    </row>
    <row r="17" spans="1:6" ht="22.5">
      <c r="A17" s="423" t="s">
        <v>228</v>
      </c>
      <c r="B17" s="417">
        <v>35.573560000000001</v>
      </c>
      <c r="C17" s="418">
        <v>2.132421803448778E-2</v>
      </c>
      <c r="D17" s="417">
        <v>0.74273999999999774</v>
      </c>
      <c r="F17" s="51"/>
    </row>
    <row r="18" spans="1:6">
      <c r="A18" s="577" t="s">
        <v>230</v>
      </c>
      <c r="B18" s="578">
        <v>21213.072869999996</v>
      </c>
      <c r="C18" s="579">
        <v>0.27167192021688807</v>
      </c>
      <c r="D18" s="578">
        <v>4531.8262899999972</v>
      </c>
    </row>
    <row r="19" spans="1:6">
      <c r="A19" s="420" t="s">
        <v>229</v>
      </c>
      <c r="B19" s="421">
        <v>8087.8837999999996</v>
      </c>
      <c r="C19" s="422">
        <v>0.10483906642374924</v>
      </c>
      <c r="D19" s="421">
        <v>767.4657900000002</v>
      </c>
    </row>
    <row r="20" spans="1:6">
      <c r="A20" s="420" t="s">
        <v>235</v>
      </c>
      <c r="B20" s="417">
        <v>0</v>
      </c>
      <c r="C20" s="860" t="e">
        <v>#DIV/0!</v>
      </c>
      <c r="D20" s="470">
        <v>0</v>
      </c>
    </row>
    <row r="21" spans="1:6">
      <c r="A21" s="420" t="s">
        <v>231</v>
      </c>
      <c r="B21" s="417">
        <v>158.84616</v>
      </c>
      <c r="C21" s="418">
        <v>-0.29367288130980801</v>
      </c>
      <c r="D21" s="417">
        <v>-66.044199999999989</v>
      </c>
    </row>
    <row r="22" spans="1:6">
      <c r="A22" s="420" t="s">
        <v>232</v>
      </c>
      <c r="B22" s="417">
        <v>12689.567880000001</v>
      </c>
      <c r="C22" s="418">
        <v>0.4151755947666993</v>
      </c>
      <c r="D22" s="417">
        <v>3722.7881200000011</v>
      </c>
    </row>
    <row r="23" spans="1:6" ht="22.5">
      <c r="A23" s="423" t="s">
        <v>233</v>
      </c>
      <c r="B23" s="417">
        <v>276.77506</v>
      </c>
      <c r="C23" s="418">
        <v>0.63618800761203387</v>
      </c>
      <c r="D23" s="417">
        <v>107.61659</v>
      </c>
    </row>
    <row r="24" spans="1:6">
      <c r="A24" s="577" t="s">
        <v>234</v>
      </c>
      <c r="B24" s="580">
        <v>21213.072899999999</v>
      </c>
      <c r="C24" s="581">
        <v>0.27167192049064254</v>
      </c>
      <c r="D24" s="580">
        <v>4531.8263000000006</v>
      </c>
    </row>
    <row r="25" spans="1:6">
      <c r="A25" s="21" t="s">
        <v>251</v>
      </c>
    </row>
    <row r="26" spans="1:6">
      <c r="A26" s="21"/>
    </row>
    <row r="27" spans="1:6">
      <c r="A27" s="206" t="s">
        <v>667</v>
      </c>
    </row>
    <row r="28" spans="1:6">
      <c r="A28" s="483" t="s">
        <v>668</v>
      </c>
    </row>
    <row r="29" spans="1:6">
      <c r="D29" s="13" t="s">
        <v>1248</v>
      </c>
    </row>
    <row r="30" spans="1:6" ht="47.25" customHeight="1">
      <c r="A30" s="862"/>
      <c r="B30" s="862"/>
      <c r="C30" s="1285" t="s">
        <v>344</v>
      </c>
      <c r="D30" s="1285"/>
    </row>
    <row r="31" spans="1:6" ht="24" customHeight="1">
      <c r="A31" s="1284" t="s">
        <v>225</v>
      </c>
      <c r="B31" s="469" t="s">
        <v>237</v>
      </c>
      <c r="C31" s="1284" t="s">
        <v>224</v>
      </c>
      <c r="D31" s="1284" t="s">
        <v>1154</v>
      </c>
    </row>
    <row r="32" spans="1:6" ht="24">
      <c r="A32" s="1286"/>
      <c r="B32" s="866" t="s">
        <v>1648</v>
      </c>
      <c r="C32" s="1284"/>
      <c r="D32" s="1284"/>
    </row>
    <row r="33" spans="1:4">
      <c r="A33" s="423" t="s">
        <v>238</v>
      </c>
      <c r="B33" s="474">
        <v>1249.8312900000001</v>
      </c>
      <c r="C33" s="418">
        <v>0.92839255979417901</v>
      </c>
      <c r="D33" s="417">
        <v>601.71051</v>
      </c>
    </row>
    <row r="34" spans="1:4">
      <c r="A34" s="423" t="s">
        <v>239</v>
      </c>
      <c r="B34" s="474">
        <v>384.24756000000002</v>
      </c>
      <c r="C34" s="418">
        <v>0.96619967443517929</v>
      </c>
      <c r="D34" s="417">
        <v>188.82104000000004</v>
      </c>
    </row>
    <row r="35" spans="1:4">
      <c r="A35" s="423" t="s">
        <v>240</v>
      </c>
      <c r="B35" s="474">
        <v>865.58372999999995</v>
      </c>
      <c r="C35" s="418">
        <v>0.91207136136429023</v>
      </c>
      <c r="D35" s="417">
        <v>412.88946999999996</v>
      </c>
    </row>
    <row r="36" spans="1:4">
      <c r="A36" s="423" t="s">
        <v>241</v>
      </c>
      <c r="B36" s="474">
        <v>1229.0645200000001</v>
      </c>
      <c r="C36" s="418">
        <v>1.5714093952149195</v>
      </c>
      <c r="D36" s="417">
        <v>751.0914200000002</v>
      </c>
    </row>
    <row r="37" spans="1:4">
      <c r="A37" s="423" t="s">
        <v>242</v>
      </c>
      <c r="B37" s="474">
        <v>439.88526000000002</v>
      </c>
      <c r="C37" s="418">
        <v>0.75243435789972213</v>
      </c>
      <c r="D37" s="417">
        <v>188.87143</v>
      </c>
    </row>
    <row r="38" spans="1:4" ht="22.5">
      <c r="A38" s="423" t="s">
        <v>243</v>
      </c>
      <c r="B38" s="474">
        <v>789.17926</v>
      </c>
      <c r="C38" s="475">
        <v>2.4771845186142865</v>
      </c>
      <c r="D38" s="417">
        <v>562.21998999999994</v>
      </c>
    </row>
    <row r="39" spans="1:4">
      <c r="A39" s="423" t="s">
        <v>245</v>
      </c>
      <c r="B39" s="474">
        <v>46.259700000000002</v>
      </c>
      <c r="C39" s="418">
        <v>6.6114827843794117</v>
      </c>
      <c r="D39" s="417">
        <v>40.182079999999999</v>
      </c>
    </row>
    <row r="40" spans="1:4">
      <c r="A40" s="423" t="s">
        <v>244</v>
      </c>
      <c r="B40" s="474">
        <v>1052.8234499999999</v>
      </c>
      <c r="C40" s="418">
        <v>1.102931678733686</v>
      </c>
      <c r="D40" s="417">
        <v>552.17786999999987</v>
      </c>
    </row>
    <row r="41" spans="1:4" ht="22.5">
      <c r="A41" s="423" t="s">
        <v>246</v>
      </c>
      <c r="B41" s="474">
        <v>-1006.56375</v>
      </c>
      <c r="C41" s="475">
        <v>1.0352384938158954</v>
      </c>
      <c r="D41" s="417">
        <v>-511.99579</v>
      </c>
    </row>
    <row r="42" spans="1:4">
      <c r="A42" s="423" t="s">
        <v>248</v>
      </c>
      <c r="B42" s="474">
        <v>2525.15551</v>
      </c>
      <c r="C42" s="418">
        <v>1.2303648431355145</v>
      </c>
      <c r="D42" s="417">
        <v>1392.9840100000001</v>
      </c>
    </row>
    <row r="43" spans="1:4">
      <c r="A43" s="423" t="s">
        <v>247</v>
      </c>
      <c r="B43" s="474">
        <v>1876.9562700000001</v>
      </c>
      <c r="C43" s="418">
        <v>0.98182256809580093</v>
      </c>
      <c r="D43" s="417">
        <v>929.87034000000006</v>
      </c>
    </row>
    <row r="44" spans="1:4" ht="22.5">
      <c r="A44" s="423" t="s">
        <v>249</v>
      </c>
      <c r="B44" s="474">
        <v>648.19924000000003</v>
      </c>
      <c r="C44" s="475">
        <v>2.5021597847957566</v>
      </c>
      <c r="D44" s="417">
        <v>463.11367000000001</v>
      </c>
    </row>
    <row r="45" spans="1:4">
      <c r="A45" s="423" t="s">
        <v>252</v>
      </c>
      <c r="B45" s="474">
        <v>83.807029999999997</v>
      </c>
      <c r="C45" s="475">
        <v>12.672779746405896</v>
      </c>
      <c r="D45" s="417">
        <v>77.677549999999997</v>
      </c>
    </row>
    <row r="46" spans="1:4" ht="21.75">
      <c r="A46" s="582" t="s">
        <v>250</v>
      </c>
      <c r="B46" s="583">
        <v>564.39220999999998</v>
      </c>
      <c r="C46" s="584">
        <v>2.1538027568662232</v>
      </c>
      <c r="D46" s="578">
        <v>385.43611999999996</v>
      </c>
    </row>
    <row r="47" spans="1:4">
      <c r="A47" s="21" t="s">
        <v>251</v>
      </c>
    </row>
    <row r="49" spans="1:5">
      <c r="A49" s="206" t="s">
        <v>1022</v>
      </c>
    </row>
    <row r="50" spans="1:5">
      <c r="A50" s="483" t="s">
        <v>670</v>
      </c>
    </row>
    <row r="51" spans="1:5">
      <c r="B51" s="63"/>
      <c r="C51" s="13" t="s">
        <v>1248</v>
      </c>
    </row>
    <row r="52" spans="1:5" ht="22.5">
      <c r="A52" s="1284" t="s">
        <v>225</v>
      </c>
      <c r="B52" s="469" t="s">
        <v>237</v>
      </c>
      <c r="C52" s="869" t="s">
        <v>32</v>
      </c>
      <c r="D52" s="1231"/>
      <c r="E52" s="1231"/>
    </row>
    <row r="53" spans="1:5" ht="24">
      <c r="A53" s="1286"/>
      <c r="B53" s="866" t="s">
        <v>1648</v>
      </c>
      <c r="C53" s="873" t="s">
        <v>30</v>
      </c>
      <c r="D53" s="1231"/>
      <c r="E53" s="1231"/>
    </row>
    <row r="54" spans="1:5">
      <c r="A54" s="476" t="s">
        <v>253</v>
      </c>
      <c r="B54" s="477">
        <v>75219.413249999998</v>
      </c>
      <c r="C54" s="418">
        <f>B54/B$57</f>
        <v>0.84687359158176889</v>
      </c>
      <c r="D54" s="208"/>
      <c r="E54" s="209"/>
    </row>
    <row r="55" spans="1:5" ht="22.5">
      <c r="A55" s="423" t="s">
        <v>254</v>
      </c>
      <c r="B55" s="477">
        <v>0</v>
      </c>
      <c r="C55" s="418">
        <f t="shared" ref="C55:C56" si="0">B55/B$57</f>
        <v>0</v>
      </c>
      <c r="D55" s="208"/>
      <c r="E55" s="209"/>
    </row>
    <row r="56" spans="1:5" ht="22.5">
      <c r="A56" s="423" t="s">
        <v>255</v>
      </c>
      <c r="B56" s="477">
        <v>13600.705830000003</v>
      </c>
      <c r="C56" s="418">
        <f t="shared" si="0"/>
        <v>0.15312640841823111</v>
      </c>
      <c r="D56" s="208"/>
      <c r="E56" s="209"/>
    </row>
    <row r="57" spans="1:5">
      <c r="A57" s="585" t="s">
        <v>256</v>
      </c>
      <c r="B57" s="586">
        <f>SUM(B54:B56)</f>
        <v>88820.119080000004</v>
      </c>
      <c r="C57" s="584">
        <f>SUM(C54:C56)</f>
        <v>1</v>
      </c>
      <c r="D57" s="210"/>
      <c r="E57" s="211"/>
    </row>
    <row r="58" spans="1:5">
      <c r="A58" s="21" t="s">
        <v>236</v>
      </c>
      <c r="C58" s="871"/>
    </row>
    <row r="59" spans="1:5">
      <c r="A59" s="21"/>
    </row>
    <row r="60" spans="1:5">
      <c r="A60" s="206" t="s">
        <v>671</v>
      </c>
    </row>
    <row r="61" spans="1:5">
      <c r="A61" s="483" t="s">
        <v>672</v>
      </c>
    </row>
    <row r="62" spans="1:5">
      <c r="A62" s="21"/>
      <c r="B62" s="63"/>
      <c r="C62" s="13" t="s">
        <v>1248</v>
      </c>
    </row>
    <row r="63" spans="1:5" ht="22.5">
      <c r="A63" s="1284" t="s">
        <v>225</v>
      </c>
      <c r="B63" s="469" t="s">
        <v>223</v>
      </c>
      <c r="C63" s="869" t="s">
        <v>32</v>
      </c>
    </row>
    <row r="64" spans="1:5">
      <c r="A64" s="1286"/>
      <c r="B64" s="866">
        <v>45930</v>
      </c>
      <c r="C64" s="873" t="s">
        <v>30</v>
      </c>
    </row>
    <row r="65" spans="1:9">
      <c r="A65" s="476" t="s">
        <v>257</v>
      </c>
      <c r="B65" s="477">
        <v>12075.92173</v>
      </c>
      <c r="C65" s="418">
        <f>B65/B$68</f>
        <v>0.78991740185225423</v>
      </c>
    </row>
    <row r="66" spans="1:9" ht="22.5">
      <c r="A66" s="423" t="s">
        <v>254</v>
      </c>
      <c r="B66" s="477">
        <v>0</v>
      </c>
      <c r="C66" s="418">
        <f t="shared" ref="C66:C67" si="1">B66/B$68</f>
        <v>0</v>
      </c>
    </row>
    <row r="67" spans="1:9" ht="22.5">
      <c r="A67" s="423" t="s">
        <v>255</v>
      </c>
      <c r="B67" s="477">
        <v>3211.65353</v>
      </c>
      <c r="C67" s="418">
        <f t="shared" si="1"/>
        <v>0.21008259814774577</v>
      </c>
    </row>
    <row r="68" spans="1:9">
      <c r="A68" s="585" t="s">
        <v>258</v>
      </c>
      <c r="B68" s="586">
        <f>SUM(B65:B67)</f>
        <v>15287.57526</v>
      </c>
      <c r="C68" s="584">
        <f>SUM(C65:C67)</f>
        <v>1</v>
      </c>
    </row>
    <row r="69" spans="1:9">
      <c r="A69" s="21" t="s">
        <v>251</v>
      </c>
      <c r="C69" s="872"/>
    </row>
    <row r="70" spans="1:9" ht="22.5" customHeight="1">
      <c r="A70" s="1282" t="s">
        <v>1556</v>
      </c>
      <c r="B70" s="1282"/>
      <c r="C70" s="1282"/>
      <c r="D70" s="1282"/>
      <c r="E70" s="1282"/>
    </row>
    <row r="71" spans="1:9" ht="24" customHeight="1">
      <c r="A71" s="1283" t="s">
        <v>1557</v>
      </c>
      <c r="B71" s="1283"/>
      <c r="C71" s="1283"/>
      <c r="D71" s="1283"/>
      <c r="E71" s="1283"/>
    </row>
    <row r="72" spans="1:9">
      <c r="A72" s="571"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2" customWidth="1"/>
    <col min="2" max="2" width="19.42578125" style="722" customWidth="1"/>
    <col min="3" max="16384" width="9.140625" style="722"/>
  </cols>
  <sheetData>
    <row r="1" spans="1:7" ht="12.75">
      <c r="A1" s="132" t="s">
        <v>791</v>
      </c>
      <c r="G1" s="54"/>
    </row>
    <row r="2" spans="1:7">
      <c r="A2" s="484" t="s">
        <v>792</v>
      </c>
    </row>
    <row r="4" spans="1:7">
      <c r="B4" s="13" t="s">
        <v>1248</v>
      </c>
    </row>
    <row r="5" spans="1:7" ht="48">
      <c r="A5" s="726" t="s">
        <v>789</v>
      </c>
      <c r="B5" s="726" t="s">
        <v>793</v>
      </c>
    </row>
    <row r="6" spans="1:7">
      <c r="A6" s="725">
        <v>42735</v>
      </c>
      <c r="B6" s="724">
        <v>159731.2424712987</v>
      </c>
    </row>
    <row r="7" spans="1:7">
      <c r="A7" s="725">
        <v>42825</v>
      </c>
      <c r="B7" s="724">
        <v>152142.7703311434</v>
      </c>
    </row>
    <row r="8" spans="1:7">
      <c r="A8" s="725">
        <v>42916</v>
      </c>
      <c r="B8" s="724">
        <v>116428.2208043002</v>
      </c>
    </row>
    <row r="9" spans="1:7">
      <c r="A9" s="725">
        <v>43008</v>
      </c>
      <c r="B9" s="724">
        <v>118674.3446187537</v>
      </c>
    </row>
    <row r="10" spans="1:7">
      <c r="A10" s="725">
        <v>43100</v>
      </c>
      <c r="B10" s="724">
        <v>146958.99762028002</v>
      </c>
    </row>
    <row r="11" spans="1:7">
      <c r="A11" s="725">
        <v>43190</v>
      </c>
      <c r="B11" s="724">
        <v>119567.87473754065</v>
      </c>
    </row>
    <row r="12" spans="1:7">
      <c r="A12" s="725">
        <v>43281</v>
      </c>
      <c r="B12" s="724">
        <v>112576.96625788041</v>
      </c>
    </row>
    <row r="13" spans="1:7">
      <c r="A13" s="725">
        <v>43373</v>
      </c>
      <c r="B13" s="724">
        <v>107630.01178445814</v>
      </c>
    </row>
    <row r="14" spans="1:7">
      <c r="A14" s="725">
        <v>43465</v>
      </c>
      <c r="B14" s="724">
        <v>150092.2386395912</v>
      </c>
    </row>
    <row r="15" spans="1:7">
      <c r="A15" s="725">
        <v>43555</v>
      </c>
      <c r="B15" s="724">
        <v>148003.31107704557</v>
      </c>
    </row>
    <row r="16" spans="1:7">
      <c r="A16" s="725" t="s">
        <v>796</v>
      </c>
      <c r="B16" s="724">
        <v>127856.52876766871</v>
      </c>
    </row>
    <row r="17" spans="1:2">
      <c r="A17" s="725">
        <v>43738</v>
      </c>
      <c r="B17" s="724">
        <v>157048.07618289202</v>
      </c>
    </row>
    <row r="18" spans="1:2">
      <c r="A18" s="725">
        <v>43830</v>
      </c>
      <c r="B18" s="724">
        <v>168550.04707545295</v>
      </c>
    </row>
    <row r="19" spans="1:2">
      <c r="A19" s="725">
        <v>43921</v>
      </c>
      <c r="B19" s="724">
        <v>167446.26327029002</v>
      </c>
    </row>
    <row r="20" spans="1:2">
      <c r="A20" s="725">
        <v>44012</v>
      </c>
      <c r="B20" s="724">
        <v>203899.62697723808</v>
      </c>
    </row>
    <row r="21" spans="1:2">
      <c r="A21" s="725">
        <v>44104</v>
      </c>
      <c r="B21" s="724">
        <v>177869.08103258343</v>
      </c>
    </row>
    <row r="22" spans="1:2">
      <c r="A22" s="725">
        <v>44196</v>
      </c>
      <c r="B22" s="724">
        <v>241493.62867476273</v>
      </c>
    </row>
    <row r="23" spans="1:2">
      <c r="A23" s="725">
        <v>44286</v>
      </c>
      <c r="B23" s="724">
        <v>237645.01494060655</v>
      </c>
    </row>
    <row r="24" spans="1:2">
      <c r="A24" s="725">
        <v>44377</v>
      </c>
      <c r="B24" s="724">
        <v>240655.43032848896</v>
      </c>
    </row>
    <row r="25" spans="1:2">
      <c r="A25" s="725">
        <v>44469</v>
      </c>
      <c r="B25" s="724">
        <v>229136.77986196824</v>
      </c>
    </row>
    <row r="26" spans="1:2">
      <c r="A26" s="725">
        <v>44561</v>
      </c>
      <c r="B26" s="724">
        <v>273254.65849625051</v>
      </c>
    </row>
    <row r="27" spans="1:2">
      <c r="A27" s="725">
        <v>44651</v>
      </c>
      <c r="B27" s="724">
        <v>278508.74748423917</v>
      </c>
    </row>
    <row r="28" spans="1:2">
      <c r="A28" s="725">
        <v>44742</v>
      </c>
      <c r="B28" s="724">
        <v>266351.77529232198</v>
      </c>
    </row>
    <row r="29" spans="1:2">
      <c r="A29" s="725">
        <v>44834</v>
      </c>
      <c r="B29" s="724">
        <v>265029.92544163507</v>
      </c>
    </row>
    <row r="30" spans="1:2">
      <c r="A30" s="725">
        <v>44926</v>
      </c>
      <c r="B30" s="724">
        <v>263543.03537062841</v>
      </c>
    </row>
    <row r="31" spans="1:2">
      <c r="A31" s="725">
        <v>45016</v>
      </c>
      <c r="B31" s="724">
        <v>244156.93771999999</v>
      </c>
    </row>
    <row r="32" spans="1:2">
      <c r="A32" s="725">
        <v>45107</v>
      </c>
      <c r="B32" s="724">
        <v>234053.524</v>
      </c>
    </row>
    <row r="33" spans="1:2">
      <c r="A33" s="725">
        <v>45199</v>
      </c>
      <c r="B33" s="724">
        <v>224970.11106000002</v>
      </c>
    </row>
    <row r="34" spans="1:2">
      <c r="A34" s="725">
        <v>45291</v>
      </c>
      <c r="B34" s="724">
        <v>323570.09602</v>
      </c>
    </row>
    <row r="35" spans="1:2">
      <c r="A35" s="725">
        <v>45382</v>
      </c>
      <c r="B35" s="724">
        <v>269463.70104999997</v>
      </c>
    </row>
    <row r="36" spans="1:2">
      <c r="A36" s="725">
        <v>45473</v>
      </c>
      <c r="B36" s="724">
        <v>288421.93462999997</v>
      </c>
    </row>
    <row r="37" spans="1:2">
      <c r="A37" s="725">
        <v>45565</v>
      </c>
      <c r="B37" s="724">
        <v>275411.49316000001</v>
      </c>
    </row>
    <row r="38" spans="1:2">
      <c r="A38" s="725">
        <v>45657</v>
      </c>
      <c r="B38" s="724">
        <v>324816.36470999999</v>
      </c>
    </row>
    <row r="39" spans="1:2">
      <c r="A39" s="725">
        <v>45747</v>
      </c>
      <c r="B39" s="724">
        <v>320072.08338999999</v>
      </c>
    </row>
    <row r="40" spans="1:2">
      <c r="A40" s="725">
        <v>45838</v>
      </c>
      <c r="B40" s="724">
        <v>323006.63828999992</v>
      </c>
    </row>
    <row r="41" spans="1:2">
      <c r="A41" s="725">
        <v>45930</v>
      </c>
      <c r="B41" s="724">
        <v>314652.39002999995</v>
      </c>
    </row>
    <row r="42" spans="1:2">
      <c r="A42" s="21" t="s">
        <v>790</v>
      </c>
    </row>
    <row r="60" spans="8:8">
      <c r="H60" s="34" t="s">
        <v>1594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Prosinac 2025.</v>
      </c>
    </row>
    <row r="2" spans="1:13" ht="12.75" customHeight="1">
      <c r="A2" s="511" t="s">
        <v>691</v>
      </c>
      <c r="D2" s="489" t="str">
        <f>Naslovnica!A24</f>
        <v>December 2025</v>
      </c>
    </row>
    <row r="3" spans="1:13" ht="12.75" customHeight="1"/>
    <row r="4" spans="1:13" ht="12.75" customHeight="1">
      <c r="D4" s="13" t="s">
        <v>1248</v>
      </c>
      <c r="E4" s="276"/>
      <c r="F4" s="276"/>
      <c r="G4" s="276"/>
      <c r="J4" s="276"/>
      <c r="K4" s="276"/>
      <c r="L4" s="276"/>
      <c r="M4" s="276"/>
    </row>
    <row r="5" spans="1:13" ht="31.5" customHeight="1">
      <c r="A5" s="698"/>
      <c r="B5" s="699" t="str">
        <f>D1</f>
        <v>Prosinac 2025.</v>
      </c>
      <c r="C5" s="700" t="s">
        <v>599</v>
      </c>
      <c r="D5" s="700" t="s">
        <v>18</v>
      </c>
      <c r="E5" s="274"/>
      <c r="F5" s="275"/>
      <c r="G5" s="275"/>
      <c r="H5" s="274"/>
      <c r="I5" s="274"/>
      <c r="J5" s="274"/>
      <c r="K5" s="1157"/>
      <c r="L5" s="1157"/>
      <c r="M5" s="1157"/>
    </row>
    <row r="6" spans="1:13" s="243" customFormat="1" ht="24">
      <c r="A6" s="698"/>
      <c r="B6" s="701" t="str">
        <f>D2</f>
        <v>December 2025</v>
      </c>
      <c r="C6" s="701" t="s">
        <v>45</v>
      </c>
      <c r="D6" s="716" t="s">
        <v>217</v>
      </c>
      <c r="E6" s="274"/>
      <c r="F6" s="275"/>
      <c r="G6" s="275"/>
      <c r="H6" s="274"/>
      <c r="I6" s="274"/>
      <c r="J6" s="274"/>
      <c r="K6" s="1157"/>
      <c r="L6" s="1157"/>
      <c r="M6" s="1157"/>
    </row>
    <row r="7" spans="1:13" ht="24">
      <c r="A7" s="702" t="s">
        <v>737</v>
      </c>
      <c r="B7" s="703">
        <v>7387.2993286729452</v>
      </c>
      <c r="C7" s="703">
        <v>2352.1483599999547</v>
      </c>
      <c r="D7" s="703"/>
      <c r="E7" s="268"/>
      <c r="F7" s="275"/>
      <c r="G7" s="689"/>
      <c r="H7" s="268"/>
      <c r="I7" s="268"/>
      <c r="J7" s="268"/>
      <c r="K7" s="1157"/>
      <c r="L7" s="1157"/>
      <c r="M7" s="1157"/>
    </row>
    <row r="8" spans="1:13" s="243" customFormat="1">
      <c r="A8" s="704" t="s">
        <v>855</v>
      </c>
      <c r="B8" s="705"/>
      <c r="C8" s="705"/>
      <c r="D8" s="705"/>
      <c r="E8" s="268"/>
      <c r="F8" s="268"/>
      <c r="G8" s="268"/>
      <c r="H8" s="268"/>
      <c r="I8" s="268"/>
      <c r="J8" s="268"/>
      <c r="K8" s="268"/>
      <c r="L8" s="268"/>
      <c r="M8" s="268"/>
    </row>
    <row r="9" spans="1:13" s="243" customFormat="1">
      <c r="A9" s="706" t="s">
        <v>738</v>
      </c>
      <c r="B9" s="703">
        <v>157011.94081</v>
      </c>
      <c r="C9" s="703">
        <v>6753.9620299999951</v>
      </c>
      <c r="D9" s="703">
        <v>1753614.6402700001</v>
      </c>
      <c r="E9" s="268"/>
      <c r="F9" s="268"/>
      <c r="G9" s="268"/>
      <c r="H9" s="268"/>
      <c r="I9" s="268"/>
      <c r="J9" s="268"/>
      <c r="K9" s="268"/>
      <c r="L9" s="268"/>
      <c r="M9" s="268"/>
    </row>
    <row r="10" spans="1:13" s="243" customFormat="1">
      <c r="A10" s="706" t="s">
        <v>739</v>
      </c>
      <c r="B10" s="703">
        <v>75279.992989999999</v>
      </c>
      <c r="C10" s="703">
        <v>7297.4839899999934</v>
      </c>
      <c r="D10" s="703">
        <v>682580.26531999989</v>
      </c>
      <c r="E10" s="268"/>
      <c r="F10" s="268"/>
      <c r="G10" s="268"/>
      <c r="H10" s="268"/>
      <c r="I10" s="268"/>
      <c r="J10" s="268"/>
      <c r="K10" s="268"/>
      <c r="L10" s="268"/>
      <c r="M10" s="268"/>
    </row>
    <row r="11" spans="1:13" s="243" customFormat="1" ht="24">
      <c r="A11" s="707" t="s">
        <v>740</v>
      </c>
      <c r="B11" s="703">
        <v>5199.2281700000003</v>
      </c>
      <c r="C11" s="703">
        <v>1305.1399700000002</v>
      </c>
      <c r="D11" s="703">
        <v>62593.249919999995</v>
      </c>
      <c r="E11" s="268"/>
      <c r="F11" s="268"/>
      <c r="G11" s="268"/>
      <c r="H11" s="268"/>
      <c r="I11" s="268"/>
      <c r="J11" s="268"/>
      <c r="K11" s="268"/>
      <c r="L11" s="268"/>
      <c r="M11" s="268"/>
    </row>
    <row r="12" spans="1:13" s="243" customFormat="1">
      <c r="A12" s="706" t="s">
        <v>741</v>
      </c>
      <c r="B12" s="703">
        <v>421.34583000000003</v>
      </c>
      <c r="C12" s="703">
        <v>143.64797000000004</v>
      </c>
      <c r="D12" s="703">
        <v>4323.900990000001</v>
      </c>
      <c r="E12" s="268"/>
      <c r="F12" s="268"/>
      <c r="G12" s="268"/>
      <c r="H12" s="268"/>
      <c r="I12" s="268"/>
      <c r="J12" s="268"/>
      <c r="K12" s="268"/>
      <c r="L12" s="268"/>
      <c r="M12" s="268"/>
    </row>
    <row r="13" spans="1:13" s="243" customFormat="1">
      <c r="A13" s="707" t="s">
        <v>742</v>
      </c>
      <c r="B13" s="703">
        <v>129.52033</v>
      </c>
      <c r="C13" s="703">
        <v>26.201390000000004</v>
      </c>
      <c r="D13" s="703">
        <v>1555.7111000000002</v>
      </c>
      <c r="E13" s="268"/>
      <c r="F13" s="268"/>
      <c r="G13" s="268"/>
      <c r="H13" s="268"/>
      <c r="I13" s="268"/>
      <c r="J13" s="268"/>
      <c r="K13" s="268"/>
      <c r="L13" s="268"/>
      <c r="M13" s="268"/>
    </row>
    <row r="14" spans="1:13" s="996" customFormat="1" ht="24">
      <c r="A14" s="707" t="s">
        <v>1281</v>
      </c>
      <c r="B14" s="703">
        <v>0</v>
      </c>
      <c r="C14" s="703">
        <v>0</v>
      </c>
      <c r="D14" s="703">
        <v>7768.0474000000004</v>
      </c>
      <c r="E14" s="1010"/>
      <c r="F14" s="1010"/>
      <c r="G14" s="1010"/>
      <c r="H14" s="1010"/>
      <c r="I14" s="1010"/>
      <c r="J14" s="1010"/>
      <c r="K14" s="1010"/>
      <c r="L14" s="1010"/>
      <c r="M14" s="1010"/>
    </row>
    <row r="15" spans="1:13" s="996" customFormat="1" ht="24">
      <c r="A15" s="707" t="s">
        <v>1282</v>
      </c>
      <c r="B15" s="1011">
        <v>3.8999999999999999E-4</v>
      </c>
      <c r="C15" s="1011">
        <v>-1.9000000000000001E-4</v>
      </c>
      <c r="D15" s="1011">
        <v>8.26E-3</v>
      </c>
      <c r="E15" s="1010"/>
      <c r="F15" s="1010"/>
      <c r="G15" s="1010"/>
      <c r="H15" s="1010"/>
      <c r="I15" s="1010"/>
      <c r="J15" s="1010"/>
      <c r="K15" s="1010"/>
      <c r="L15" s="1010"/>
      <c r="M15" s="1010"/>
    </row>
    <row r="16" spans="1:13" s="243" customFormat="1">
      <c r="A16" s="892" t="s">
        <v>743</v>
      </c>
      <c r="B16" s="893">
        <v>238042.02851999999</v>
      </c>
      <c r="C16" s="893">
        <v>15526.435159999988</v>
      </c>
      <c r="D16" s="893">
        <v>2512435.82326</v>
      </c>
      <c r="E16" s="268"/>
      <c r="F16" s="268"/>
      <c r="G16" s="268"/>
      <c r="H16" s="268"/>
      <c r="I16" s="268"/>
      <c r="J16" s="268"/>
      <c r="K16" s="268"/>
      <c r="L16" s="268"/>
      <c r="M16" s="268"/>
    </row>
    <row r="17" spans="1:14" s="243" customFormat="1">
      <c r="A17" s="704" t="s">
        <v>744</v>
      </c>
      <c r="B17" s="703"/>
      <c r="C17" s="703"/>
      <c r="D17" s="703"/>
      <c r="E17" s="268"/>
      <c r="F17" s="268"/>
      <c r="G17" s="268"/>
      <c r="H17" s="268"/>
      <c r="I17" s="268"/>
      <c r="J17" s="268"/>
      <c r="K17" s="268"/>
      <c r="L17" s="268"/>
      <c r="M17" s="268"/>
    </row>
    <row r="18" spans="1:14" s="243" customFormat="1">
      <c r="A18" s="706" t="s">
        <v>745</v>
      </c>
      <c r="B18" s="703">
        <v>0.53034999999999999</v>
      </c>
      <c r="C18" s="703">
        <v>0.33629999999999999</v>
      </c>
      <c r="D18" s="703">
        <v>6.1019000000000005</v>
      </c>
      <c r="E18" s="268"/>
      <c r="F18" s="268"/>
      <c r="G18" s="268"/>
      <c r="H18" s="268"/>
      <c r="I18" s="268"/>
      <c r="J18" s="268"/>
      <c r="K18" s="268"/>
      <c r="L18" s="268"/>
      <c r="M18" s="268"/>
    </row>
    <row r="19" spans="1:14" s="243" customFormat="1">
      <c r="A19" s="708" t="s">
        <v>746</v>
      </c>
      <c r="B19" s="703">
        <v>0</v>
      </c>
      <c r="C19" s="703">
        <v>0</v>
      </c>
      <c r="D19" s="703">
        <v>0</v>
      </c>
      <c r="E19" s="268"/>
      <c r="F19" s="268"/>
      <c r="G19" s="268"/>
      <c r="H19" s="268"/>
      <c r="I19" s="268"/>
      <c r="J19" s="268"/>
      <c r="K19" s="268"/>
      <c r="L19" s="268"/>
      <c r="M19" s="268"/>
    </row>
    <row r="20" spans="1:14" s="243" customFormat="1">
      <c r="A20" s="708" t="s">
        <v>747</v>
      </c>
      <c r="B20" s="709">
        <v>0.53034999999999999</v>
      </c>
      <c r="C20" s="709">
        <v>0.33629999999999999</v>
      </c>
      <c r="D20" s="703">
        <v>6.1019000000000005</v>
      </c>
      <c r="E20" s="268"/>
      <c r="F20" s="268"/>
      <c r="G20" s="268"/>
      <c r="H20" s="268"/>
      <c r="I20" s="268"/>
      <c r="J20" s="268"/>
      <c r="K20" s="268"/>
      <c r="L20" s="268"/>
      <c r="M20" s="268"/>
    </row>
    <row r="21" spans="1:14" s="243" customFormat="1">
      <c r="A21" s="706" t="s">
        <v>748</v>
      </c>
      <c r="B21" s="703">
        <v>176833.62661000001</v>
      </c>
      <c r="C21" s="703">
        <v>12410.203879999986</v>
      </c>
      <c r="D21" s="703">
        <v>1931485.8631099998</v>
      </c>
      <c r="E21" s="268"/>
      <c r="F21" s="268"/>
      <c r="G21" s="268"/>
      <c r="H21" s="268"/>
      <c r="I21" s="268"/>
      <c r="J21" s="268"/>
      <c r="K21" s="268"/>
      <c r="L21" s="268"/>
      <c r="M21" s="268"/>
    </row>
    <row r="22" spans="1:14" s="243" customFormat="1">
      <c r="A22" s="708" t="s">
        <v>749</v>
      </c>
      <c r="B22" s="703">
        <v>158986.29941000001</v>
      </c>
      <c r="C22" s="703">
        <v>12106.491539999988</v>
      </c>
      <c r="D22" s="703">
        <v>1751100.8620099998</v>
      </c>
      <c r="E22" s="268"/>
      <c r="F22" s="268"/>
      <c r="G22" s="268"/>
      <c r="H22" s="268"/>
      <c r="I22" s="268"/>
      <c r="J22" s="268"/>
      <c r="K22" s="268"/>
      <c r="L22" s="268"/>
      <c r="M22" s="268"/>
    </row>
    <row r="23" spans="1:14" s="243" customFormat="1">
      <c r="A23" s="708" t="s">
        <v>750</v>
      </c>
      <c r="B23" s="703">
        <v>17847.3272</v>
      </c>
      <c r="C23" s="703">
        <v>303.71234000000186</v>
      </c>
      <c r="D23" s="703">
        <v>172616.95370000001</v>
      </c>
      <c r="E23" s="268"/>
      <c r="F23" s="268"/>
      <c r="G23" s="268"/>
      <c r="H23" s="268"/>
      <c r="I23" s="268"/>
      <c r="J23" s="268"/>
      <c r="K23" s="268"/>
      <c r="L23" s="268"/>
      <c r="M23" s="268"/>
    </row>
    <row r="24" spans="1:14" s="996" customFormat="1" ht="30.75" customHeight="1">
      <c r="A24" s="1012" t="s">
        <v>1283</v>
      </c>
      <c r="B24" s="703">
        <v>0</v>
      </c>
      <c r="C24" s="703">
        <v>0</v>
      </c>
      <c r="D24" s="703">
        <v>7768.0474000000004</v>
      </c>
      <c r="E24" s="1010"/>
      <c r="F24" s="1010"/>
      <c r="G24" s="1010"/>
      <c r="H24" s="1010"/>
      <c r="I24" s="1010"/>
      <c r="J24" s="1010"/>
      <c r="K24" s="1010"/>
      <c r="L24" s="1010"/>
      <c r="M24" s="1010"/>
    </row>
    <row r="25" spans="1:14" s="243" customFormat="1" ht="24">
      <c r="A25" s="707" t="s">
        <v>751</v>
      </c>
      <c r="B25" s="703">
        <v>6077.8825299999999</v>
      </c>
      <c r="C25" s="703">
        <v>1066.4439499999999</v>
      </c>
      <c r="D25" s="703">
        <v>69487.992259999999</v>
      </c>
      <c r="E25" s="268"/>
      <c r="F25" s="268"/>
      <c r="G25" s="268"/>
      <c r="H25" s="268"/>
      <c r="I25" s="268"/>
      <c r="J25" s="268"/>
      <c r="K25" s="268"/>
      <c r="L25" s="268"/>
      <c r="M25" s="268"/>
    </row>
    <row r="26" spans="1:14" s="243" customFormat="1">
      <c r="A26" s="707" t="s">
        <v>752</v>
      </c>
      <c r="B26" s="703">
        <v>50474.777719999998</v>
      </c>
      <c r="C26" s="703">
        <v>-18.600420000002487</v>
      </c>
      <c r="D26" s="703">
        <v>501397.69845999999</v>
      </c>
      <c r="E26" s="268"/>
      <c r="F26" s="268"/>
      <c r="G26" s="268"/>
      <c r="H26" s="268"/>
      <c r="I26" s="268"/>
      <c r="J26" s="268"/>
      <c r="K26" s="268"/>
      <c r="L26" s="268"/>
      <c r="M26" s="268"/>
    </row>
    <row r="27" spans="1:14" s="243" customFormat="1">
      <c r="A27" s="706" t="s">
        <v>753</v>
      </c>
      <c r="B27" s="703">
        <v>129.52033</v>
      </c>
      <c r="C27" s="703">
        <v>26.201390000000004</v>
      </c>
      <c r="D27" s="703">
        <v>1555.7111000000002</v>
      </c>
      <c r="E27" s="268"/>
      <c r="F27" s="268"/>
      <c r="G27" s="268"/>
      <c r="H27" s="268"/>
      <c r="I27" s="268"/>
      <c r="J27" s="268"/>
      <c r="K27" s="268"/>
      <c r="L27" s="268"/>
      <c r="M27" s="268"/>
    </row>
    <row r="28" spans="1:14" s="243" customFormat="1" ht="30.75" customHeight="1">
      <c r="A28" s="707" t="s">
        <v>754</v>
      </c>
      <c r="B28" s="703">
        <v>170.86563000000001</v>
      </c>
      <c r="C28" s="703">
        <v>39.173760000000016</v>
      </c>
      <c r="D28" s="703">
        <v>2023.85481</v>
      </c>
      <c r="E28" s="268"/>
      <c r="F28" s="268"/>
      <c r="G28" s="268"/>
      <c r="H28" s="268"/>
      <c r="I28" s="268"/>
      <c r="J28" s="268"/>
      <c r="K28" s="268"/>
      <c r="L28" s="268"/>
      <c r="M28" s="268"/>
    </row>
    <row r="29" spans="1:14" s="996" customFormat="1" ht="24">
      <c r="A29" s="707" t="s">
        <v>1284</v>
      </c>
      <c r="B29" s="1011">
        <v>4.4000000000000002E-4</v>
      </c>
      <c r="C29" s="1011">
        <v>-2.4999999999999995E-4</v>
      </c>
      <c r="D29" s="1011">
        <v>1.3409999999999998E-2</v>
      </c>
      <c r="E29" s="1010"/>
      <c r="F29" s="1010"/>
      <c r="G29" s="1010"/>
      <c r="H29" s="1010"/>
      <c r="I29" s="1010"/>
      <c r="J29" s="1010"/>
      <c r="K29" s="1010"/>
      <c r="L29" s="1010"/>
      <c r="M29" s="1010"/>
    </row>
    <row r="30" spans="1:14">
      <c r="A30" s="892" t="s">
        <v>755</v>
      </c>
      <c r="B30" s="893">
        <v>233687.20361</v>
      </c>
      <c r="C30" s="893">
        <v>13523.75860999999</v>
      </c>
      <c r="D30" s="893">
        <v>2505957.2350499998</v>
      </c>
      <c r="E30" s="269"/>
      <c r="F30" s="269"/>
      <c r="G30" s="269"/>
      <c r="H30" s="269"/>
      <c r="I30" s="269"/>
      <c r="J30" s="269"/>
      <c r="K30" s="270"/>
      <c r="L30" s="269"/>
      <c r="M30" s="269"/>
      <c r="N30" s="51"/>
    </row>
    <row r="31" spans="1:14">
      <c r="A31" s="334" t="s">
        <v>1267</v>
      </c>
      <c r="B31" s="703">
        <v>11742.124238672972</v>
      </c>
      <c r="C31" s="703">
        <v>4354.8249100000266</v>
      </c>
      <c r="D31" s="703"/>
      <c r="E31" s="269"/>
      <c r="F31" s="269"/>
      <c r="G31" s="269"/>
      <c r="H31" s="269"/>
      <c r="I31" s="269"/>
      <c r="J31" s="269"/>
      <c r="K31" s="270"/>
      <c r="L31" s="269"/>
      <c r="M31" s="269"/>
      <c r="N31" s="51"/>
    </row>
    <row r="32" spans="1:14" ht="12.75" customHeight="1">
      <c r="A32" s="12" t="s">
        <v>557</v>
      </c>
      <c r="B32" s="764"/>
      <c r="C32" s="770"/>
    </row>
    <row r="33" spans="1:14" s="243" customFormat="1" ht="12.75" customHeight="1">
      <c r="A33" s="47"/>
      <c r="B33" s="764"/>
      <c r="C33" s="764"/>
    </row>
    <row r="34" spans="1:14" ht="12.75" customHeight="1">
      <c r="A34" s="769"/>
    </row>
    <row r="35" spans="1:14" ht="12.75" customHeight="1">
      <c r="D35" s="7" t="str">
        <f>D1</f>
        <v>Prosinac 2025.</v>
      </c>
    </row>
    <row r="36" spans="1:14" ht="12.75" customHeight="1">
      <c r="A36" s="316" t="s">
        <v>611</v>
      </c>
      <c r="B36" s="278"/>
      <c r="C36" s="278"/>
      <c r="D36" s="489" t="str">
        <f>D2</f>
        <v>December 2025</v>
      </c>
      <c r="E36" s="243"/>
      <c r="G36" s="243"/>
      <c r="H36" s="243"/>
      <c r="I36" s="243"/>
    </row>
    <row r="37" spans="1:14" ht="12.75" customHeight="1">
      <c r="A37" s="511" t="s">
        <v>727</v>
      </c>
      <c r="B37" s="278"/>
      <c r="C37" s="278"/>
      <c r="D37" s="13" t="s">
        <v>1248</v>
      </c>
      <c r="E37" s="243"/>
      <c r="F37" s="243"/>
      <c r="G37" s="243"/>
      <c r="H37" s="243"/>
      <c r="I37" s="243"/>
    </row>
    <row r="38" spans="1:14" ht="28.5" customHeight="1">
      <c r="A38" s="635"/>
      <c r="B38" s="699" t="str">
        <f>D1</f>
        <v>Prosinac 2025.</v>
      </c>
      <c r="C38" s="700" t="str">
        <f>$C$5</f>
        <v>Promjena u odnosu na prethodni mjesec</v>
      </c>
      <c r="D38" s="700" t="s">
        <v>18</v>
      </c>
      <c r="E38" s="243"/>
      <c r="F38" s="243"/>
      <c r="G38" s="243"/>
      <c r="H38" s="243"/>
      <c r="I38" s="243"/>
      <c r="J38" s="276"/>
      <c r="K38" s="276"/>
      <c r="L38" s="276"/>
      <c r="M38" s="276"/>
    </row>
    <row r="39" spans="1:14" s="243" customFormat="1" ht="24">
      <c r="A39" s="635"/>
      <c r="B39" s="701" t="str">
        <f>D2</f>
        <v>December 2025</v>
      </c>
      <c r="C39" s="701" t="s">
        <v>45</v>
      </c>
      <c r="D39" s="716" t="s">
        <v>217</v>
      </c>
      <c r="J39" s="276"/>
      <c r="K39" s="276"/>
      <c r="L39" s="276"/>
      <c r="M39" s="276"/>
    </row>
    <row r="40" spans="1:14" ht="25.5">
      <c r="A40" s="1013" t="s">
        <v>1285</v>
      </c>
      <c r="B40" s="312">
        <v>68582.438800000033</v>
      </c>
      <c r="C40" s="312">
        <v>1121.9651900000026</v>
      </c>
      <c r="D40" s="312"/>
      <c r="E40" s="274"/>
      <c r="F40" s="274"/>
      <c r="G40" s="274"/>
      <c r="H40" s="274"/>
      <c r="I40" s="275"/>
      <c r="J40" s="1157"/>
      <c r="K40" s="1157"/>
      <c r="L40" s="1159"/>
      <c r="M40" s="1157"/>
    </row>
    <row r="41" spans="1:14" ht="14.25" customHeight="1">
      <c r="A41" s="314" t="s">
        <v>719</v>
      </c>
      <c r="B41" s="312"/>
      <c r="C41" s="312"/>
      <c r="D41" s="312"/>
      <c r="E41" s="268"/>
      <c r="F41" s="268"/>
      <c r="G41" s="268"/>
      <c r="H41" s="268"/>
      <c r="I41" s="277"/>
      <c r="J41" s="1158"/>
      <c r="K41" s="1157"/>
      <c r="L41" s="1158"/>
      <c r="M41" s="1158"/>
    </row>
    <row r="42" spans="1:14">
      <c r="A42" s="315" t="s">
        <v>720</v>
      </c>
      <c r="B42" s="312">
        <v>5900.9066299999995</v>
      </c>
      <c r="C42" s="312">
        <v>1122.4679299999989</v>
      </c>
      <c r="D42" s="312">
        <v>66895.359830000001</v>
      </c>
      <c r="E42" s="272"/>
      <c r="F42" s="272"/>
      <c r="G42" s="272"/>
      <c r="H42" s="272"/>
      <c r="I42" s="272"/>
      <c r="J42" s="272"/>
      <c r="K42" s="272"/>
      <c r="L42" s="272"/>
      <c r="M42" s="272"/>
      <c r="N42" s="51"/>
    </row>
    <row r="43" spans="1:14" ht="26.25" customHeight="1">
      <c r="A43" s="315" t="s">
        <v>721</v>
      </c>
      <c r="B43" s="312">
        <v>176.9759</v>
      </c>
      <c r="C43" s="312">
        <v>-56.023980000000023</v>
      </c>
      <c r="D43" s="312">
        <v>2592.6324300000001</v>
      </c>
      <c r="E43" s="272"/>
      <c r="F43" s="272"/>
      <c r="G43" s="272"/>
      <c r="H43" s="272"/>
      <c r="I43" s="272"/>
      <c r="J43" s="272"/>
      <c r="K43" s="272"/>
      <c r="L43" s="272"/>
      <c r="M43" s="272"/>
      <c r="N43" s="51"/>
    </row>
    <row r="44" spans="1:14" s="243" customFormat="1" ht="25.5">
      <c r="A44" s="315" t="s">
        <v>722</v>
      </c>
      <c r="B44" s="312">
        <v>5.6660500000000003</v>
      </c>
      <c r="C44" s="312">
        <v>1.05124</v>
      </c>
      <c r="D44" s="312">
        <v>87.337420000000009</v>
      </c>
      <c r="E44" s="272"/>
      <c r="F44" s="272"/>
      <c r="G44" s="272"/>
      <c r="H44" s="272"/>
      <c r="I44" s="272"/>
      <c r="J44" s="272"/>
      <c r="K44" s="272"/>
      <c r="L44" s="272"/>
      <c r="M44" s="272"/>
      <c r="N44" s="51"/>
    </row>
    <row r="45" spans="1:14" s="996" customFormat="1" ht="25.5">
      <c r="A45" s="315" t="s">
        <v>1286</v>
      </c>
      <c r="B45" s="1011">
        <v>4.5799999999999999E-3</v>
      </c>
      <c r="C45" s="1011">
        <v>1.1499999999999995E-3</v>
      </c>
      <c r="D45" s="1011">
        <v>7.6510000000000009E-2</v>
      </c>
      <c r="E45" s="272"/>
      <c r="F45" s="272"/>
      <c r="G45" s="272"/>
      <c r="H45" s="272"/>
      <c r="I45" s="272"/>
      <c r="J45" s="272"/>
      <c r="K45" s="272"/>
      <c r="L45" s="272"/>
      <c r="M45" s="272"/>
      <c r="N45" s="51"/>
    </row>
    <row r="46" spans="1:14" s="243" customFormat="1">
      <c r="A46" s="894" t="s">
        <v>723</v>
      </c>
      <c r="B46" s="895">
        <v>6083.5485799999997</v>
      </c>
      <c r="C46" s="895">
        <v>1067.4951899999987</v>
      </c>
      <c r="D46" s="895">
        <v>69575.329679999995</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5193.5621200000005</v>
      </c>
      <c r="C48" s="312">
        <v>1304.0887300000004</v>
      </c>
      <c r="D48" s="312">
        <v>62505.912500000006</v>
      </c>
      <c r="E48" s="271"/>
      <c r="F48" s="271"/>
      <c r="G48" s="271"/>
      <c r="H48" s="271"/>
      <c r="I48" s="271"/>
      <c r="J48" s="271"/>
      <c r="K48" s="271"/>
      <c r="L48" s="271"/>
      <c r="M48" s="271"/>
      <c r="N48" s="51"/>
    </row>
    <row r="49" spans="1:14" ht="25.5">
      <c r="A49" s="315" t="s">
        <v>726</v>
      </c>
      <c r="B49" s="312">
        <v>5.6660500000000003</v>
      </c>
      <c r="C49" s="312">
        <v>1.05124</v>
      </c>
      <c r="D49" s="312">
        <v>87.337420000000009</v>
      </c>
      <c r="E49" s="272"/>
      <c r="F49" s="272"/>
      <c r="G49" s="272"/>
      <c r="H49" s="272"/>
      <c r="I49" s="272"/>
      <c r="J49" s="272"/>
      <c r="K49" s="272"/>
      <c r="L49" s="272"/>
      <c r="M49" s="272"/>
      <c r="N49" s="43"/>
    </row>
    <row r="50" spans="1:14" s="996" customFormat="1" ht="25.5">
      <c r="A50" s="315" t="s">
        <v>1287</v>
      </c>
      <c r="B50" s="1011">
        <v>5.5899999999999995E-3</v>
      </c>
      <c r="C50" s="1011">
        <v>2.5799999999999998E-3</v>
      </c>
      <c r="D50" s="1011">
        <v>9.8019999999999982E-2</v>
      </c>
      <c r="E50" s="272"/>
      <c r="F50" s="272"/>
      <c r="G50" s="272"/>
      <c r="H50" s="272"/>
      <c r="I50" s="272"/>
      <c r="J50" s="272"/>
      <c r="K50" s="272"/>
      <c r="L50" s="272"/>
      <c r="M50" s="272"/>
      <c r="N50" s="43"/>
    </row>
    <row r="51" spans="1:14">
      <c r="A51" s="894" t="s">
        <v>723</v>
      </c>
      <c r="B51" s="895">
        <v>5199.2281700000003</v>
      </c>
      <c r="C51" s="895">
        <v>1305.1399700000002</v>
      </c>
      <c r="D51" s="895">
        <v>62593.249920000009</v>
      </c>
      <c r="E51" s="271"/>
      <c r="F51" s="271"/>
      <c r="G51" s="271"/>
      <c r="H51" s="271"/>
      <c r="I51" s="271"/>
      <c r="J51" s="271"/>
      <c r="K51" s="271"/>
      <c r="L51" s="271"/>
      <c r="M51" s="271"/>
    </row>
    <row r="52" spans="1:14">
      <c r="A52" s="311" t="s">
        <v>718</v>
      </c>
      <c r="B52" s="312">
        <v>69466.759210000033</v>
      </c>
      <c r="C52" s="312">
        <v>884.32041000000027</v>
      </c>
      <c r="D52" s="312"/>
      <c r="E52" s="273"/>
      <c r="F52" s="273"/>
      <c r="G52" s="273"/>
      <c r="H52" s="273"/>
      <c r="I52" s="273"/>
      <c r="J52" s="273"/>
      <c r="K52" s="273"/>
      <c r="L52" s="273"/>
      <c r="M52" s="273"/>
    </row>
    <row r="53" spans="1:14" ht="12.75" customHeight="1">
      <c r="A53" s="12" t="s">
        <v>557</v>
      </c>
    </row>
    <row r="54" spans="1:14" ht="12.75" customHeight="1"/>
    <row r="55" spans="1:14" ht="12.75" customHeight="1">
      <c r="A55" s="570"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Prosinac 2025.</v>
      </c>
    </row>
    <row r="2" spans="1:13" ht="12.75" customHeight="1">
      <c r="A2" s="511" t="s">
        <v>856</v>
      </c>
      <c r="E2" s="489" t="str">
        <f>Naslovnica!A24</f>
        <v>December 2025</v>
      </c>
    </row>
    <row r="3" spans="1:13">
      <c r="A3" s="279"/>
      <c r="B3" s="274"/>
      <c r="C3" s="274"/>
      <c r="D3" s="13" t="s">
        <v>1248</v>
      </c>
      <c r="F3" s="274"/>
      <c r="G3" s="280"/>
    </row>
    <row r="4" spans="1:13" ht="48.75" customHeight="1">
      <c r="A4" s="1160" t="s">
        <v>546</v>
      </c>
      <c r="B4" s="1162" t="s">
        <v>857</v>
      </c>
      <c r="C4" s="1162"/>
      <c r="D4" s="1162"/>
      <c r="E4" s="697"/>
      <c r="F4" s="279"/>
      <c r="G4" s="279"/>
    </row>
    <row r="5" spans="1:13" ht="60">
      <c r="A5" s="1160"/>
      <c r="B5" s="636" t="s">
        <v>547</v>
      </c>
      <c r="C5" s="636" t="s">
        <v>548</v>
      </c>
      <c r="D5" s="636" t="s">
        <v>549</v>
      </c>
      <c r="E5" s="281"/>
      <c r="F5" s="281"/>
    </row>
    <row r="6" spans="1:13" ht="12.75" customHeight="1">
      <c r="A6" s="319" t="s">
        <v>116</v>
      </c>
      <c r="B6" s="320">
        <v>5474.5535199999995</v>
      </c>
      <c r="C6" s="320">
        <v>58269.28355</v>
      </c>
      <c r="D6" s="320">
        <v>169407.59202889571</v>
      </c>
      <c r="E6" s="282"/>
      <c r="F6" s="282"/>
      <c r="G6" s="903"/>
      <c r="K6" s="117"/>
      <c r="L6" s="117"/>
      <c r="M6" s="117"/>
    </row>
    <row r="7" spans="1:13" ht="12.75" customHeight="1">
      <c r="A7" s="321" t="s">
        <v>117</v>
      </c>
      <c r="B7" s="320">
        <v>45463.012310000006</v>
      </c>
      <c r="C7" s="320">
        <v>503942.00497000001</v>
      </c>
      <c r="D7" s="320">
        <v>6390839.2212050539</v>
      </c>
      <c r="E7" s="282"/>
      <c r="F7" s="282"/>
      <c r="G7" s="903"/>
      <c r="K7" s="117"/>
      <c r="L7" s="117"/>
      <c r="M7" s="117"/>
    </row>
    <row r="8" spans="1:13" ht="12.75" customHeight="1">
      <c r="A8" s="321" t="s">
        <v>118</v>
      </c>
      <c r="B8" s="320">
        <v>2609.1291200000001</v>
      </c>
      <c r="C8" s="320">
        <v>32332.407929999998</v>
      </c>
      <c r="D8" s="320">
        <v>188541.01740717367</v>
      </c>
      <c r="E8" s="282"/>
      <c r="F8" s="282"/>
      <c r="G8" s="903"/>
      <c r="K8" s="117"/>
      <c r="L8" s="117"/>
      <c r="M8" s="117"/>
    </row>
    <row r="9" spans="1:13" ht="12.75" customHeight="1">
      <c r="A9" s="637" t="s">
        <v>210</v>
      </c>
      <c r="B9" s="638">
        <v>53546.694950000005</v>
      </c>
      <c r="C9" s="638">
        <v>594543.69645000005</v>
      </c>
      <c r="D9" s="638">
        <v>6748787.8306411225</v>
      </c>
      <c r="E9" s="283"/>
      <c r="F9" s="283"/>
      <c r="G9" s="903"/>
      <c r="K9" s="117"/>
      <c r="L9" s="117"/>
      <c r="M9" s="117"/>
    </row>
    <row r="10" spans="1:13" ht="12.75" customHeight="1">
      <c r="A10" s="321" t="s">
        <v>119</v>
      </c>
      <c r="B10" s="320">
        <v>5016.9167800000005</v>
      </c>
      <c r="C10" s="320">
        <v>52518.396799999995</v>
      </c>
      <c r="D10" s="320">
        <v>146402.03946915653</v>
      </c>
      <c r="E10" s="282"/>
      <c r="F10" s="282"/>
      <c r="G10" s="903"/>
      <c r="K10" s="117"/>
      <c r="L10" s="117"/>
      <c r="M10" s="117"/>
    </row>
    <row r="11" spans="1:13" ht="12.75" customHeight="1">
      <c r="A11" s="321" t="s">
        <v>120</v>
      </c>
      <c r="B11" s="320">
        <v>21355.29392</v>
      </c>
      <c r="C11" s="320">
        <v>234432.70306999999</v>
      </c>
      <c r="D11" s="320">
        <v>2428720.685655538</v>
      </c>
      <c r="E11" s="282"/>
      <c r="F11" s="282"/>
      <c r="G11" s="903"/>
      <c r="K11" s="117"/>
      <c r="L11" s="117"/>
      <c r="M11" s="117"/>
    </row>
    <row r="12" spans="1:13" ht="12.75" customHeight="1">
      <c r="A12" s="321" t="s">
        <v>121</v>
      </c>
      <c r="B12" s="320">
        <v>736.21677</v>
      </c>
      <c r="C12" s="320">
        <v>8953.3354999999992</v>
      </c>
      <c r="D12" s="320">
        <v>50581.572886277121</v>
      </c>
      <c r="E12" s="282"/>
      <c r="F12" s="282"/>
      <c r="G12" s="903"/>
      <c r="K12" s="117"/>
      <c r="L12" s="117"/>
      <c r="M12" s="117"/>
    </row>
    <row r="13" spans="1:13" ht="12.75" customHeight="1">
      <c r="A13" s="637" t="s">
        <v>211</v>
      </c>
      <c r="B13" s="638">
        <v>27108.427469999999</v>
      </c>
      <c r="C13" s="638">
        <v>295904.43536999996</v>
      </c>
      <c r="D13" s="638">
        <v>2625704.2980109714</v>
      </c>
      <c r="E13" s="283"/>
      <c r="F13" s="283"/>
      <c r="G13" s="903"/>
      <c r="K13" s="117"/>
      <c r="L13" s="117"/>
      <c r="M13" s="117"/>
    </row>
    <row r="14" spans="1:13" ht="12.75" customHeight="1">
      <c r="A14" s="321" t="s">
        <v>122</v>
      </c>
      <c r="B14" s="320">
        <v>8132.1520999999993</v>
      </c>
      <c r="C14" s="320">
        <v>81490.152199999982</v>
      </c>
      <c r="D14" s="320">
        <v>219053.47874071272</v>
      </c>
      <c r="E14" s="282"/>
      <c r="F14" s="282"/>
      <c r="G14" s="903"/>
      <c r="K14" s="117"/>
      <c r="L14" s="117"/>
      <c r="M14" s="117"/>
    </row>
    <row r="15" spans="1:13" ht="12.75" customHeight="1">
      <c r="A15" s="321" t="s">
        <v>123</v>
      </c>
      <c r="B15" s="320">
        <v>24191.931230000002</v>
      </c>
      <c r="C15" s="320">
        <v>267213.08097999997</v>
      </c>
      <c r="D15" s="320">
        <v>3051825.9419363234</v>
      </c>
      <c r="E15" s="282"/>
      <c r="F15" s="282"/>
      <c r="G15" s="903"/>
      <c r="K15" s="117"/>
      <c r="L15" s="117"/>
      <c r="M15" s="117"/>
    </row>
    <row r="16" spans="1:13" ht="12.75" customHeight="1">
      <c r="A16" s="321" t="s">
        <v>124</v>
      </c>
      <c r="B16" s="320">
        <v>1183.95524</v>
      </c>
      <c r="C16" s="320">
        <v>14539.990689999999</v>
      </c>
      <c r="D16" s="320">
        <v>80605.410357785528</v>
      </c>
      <c r="E16" s="282"/>
      <c r="F16" s="282"/>
      <c r="G16" s="903"/>
      <c r="K16" s="117"/>
      <c r="L16" s="117"/>
      <c r="M16" s="117"/>
    </row>
    <row r="17" spans="1:13" ht="12.75" customHeight="1">
      <c r="A17" s="637" t="s">
        <v>212</v>
      </c>
      <c r="B17" s="638">
        <v>33508.038570000004</v>
      </c>
      <c r="C17" s="638">
        <v>363243.22386999999</v>
      </c>
      <c r="D17" s="638">
        <v>3351484.8310348215</v>
      </c>
      <c r="E17" s="283"/>
      <c r="F17" s="283"/>
      <c r="G17" s="903"/>
      <c r="K17" s="117"/>
      <c r="L17" s="117"/>
      <c r="M17" s="117"/>
    </row>
    <row r="18" spans="1:13" ht="12.75" customHeight="1">
      <c r="A18" s="321" t="s">
        <v>125</v>
      </c>
      <c r="B18" s="320">
        <v>5193.2538500000001</v>
      </c>
      <c r="C18" s="320">
        <v>55849.340010000007</v>
      </c>
      <c r="D18" s="320">
        <v>150376.33273560886</v>
      </c>
      <c r="E18" s="282"/>
      <c r="F18" s="282"/>
      <c r="G18" s="903"/>
      <c r="K18" s="117"/>
      <c r="L18" s="117"/>
      <c r="M18" s="117"/>
    </row>
    <row r="19" spans="1:13" ht="12.75" customHeight="1">
      <c r="A19" s="321" t="s">
        <v>126</v>
      </c>
      <c r="B19" s="320">
        <v>37600.983189999999</v>
      </c>
      <c r="C19" s="320">
        <v>416640.08066999994</v>
      </c>
      <c r="D19" s="320">
        <v>5087720.9725202164</v>
      </c>
      <c r="E19" s="282"/>
      <c r="F19" s="282"/>
      <c r="G19" s="903"/>
      <c r="K19" s="117"/>
      <c r="L19" s="117"/>
      <c r="M19" s="117"/>
    </row>
    <row r="20" spans="1:13" ht="12.75" customHeight="1">
      <c r="A20" s="321" t="s">
        <v>127</v>
      </c>
      <c r="B20" s="320">
        <v>2028.9013799999998</v>
      </c>
      <c r="C20" s="320">
        <v>24920.085639999998</v>
      </c>
      <c r="D20" s="320">
        <v>151057.85304605088</v>
      </c>
      <c r="E20" s="282"/>
      <c r="F20" s="282"/>
      <c r="G20" s="903"/>
      <c r="K20" s="117"/>
      <c r="L20" s="117"/>
      <c r="M20" s="117"/>
    </row>
    <row r="21" spans="1:13" ht="12.75" customHeight="1">
      <c r="A21" s="637" t="s">
        <v>213</v>
      </c>
      <c r="B21" s="638">
        <v>44823.138420000003</v>
      </c>
      <c r="C21" s="638">
        <v>497409.50631999993</v>
      </c>
      <c r="D21" s="638">
        <v>5389155.1583018769</v>
      </c>
      <c r="E21" s="283"/>
      <c r="F21" s="283"/>
      <c r="G21" s="903"/>
      <c r="K21" s="117"/>
      <c r="L21" s="117"/>
      <c r="M21" s="117"/>
    </row>
    <row r="22" spans="1:13" ht="12.75" customHeight="1">
      <c r="A22" s="322" t="s">
        <v>214</v>
      </c>
      <c r="B22" s="323">
        <v>23816.876250000001</v>
      </c>
      <c r="C22" s="323">
        <v>248127.17256000001</v>
      </c>
      <c r="D22" s="323">
        <v>685239.44297437393</v>
      </c>
      <c r="E22" s="283"/>
      <c r="F22" s="283"/>
      <c r="G22" s="903"/>
      <c r="H22" s="117"/>
      <c r="K22" s="117"/>
      <c r="L22" s="117"/>
      <c r="M22" s="117"/>
    </row>
    <row r="23" spans="1:13" ht="12.75" customHeight="1">
      <c r="A23" s="322" t="s">
        <v>215</v>
      </c>
      <c r="B23" s="323">
        <v>128611.22065</v>
      </c>
      <c r="C23" s="323">
        <v>1422227.8696899998</v>
      </c>
      <c r="D23" s="323">
        <v>16959106.821317133</v>
      </c>
      <c r="E23" s="283"/>
      <c r="F23" s="283"/>
      <c r="G23" s="903"/>
      <c r="H23" s="117"/>
      <c r="K23" s="117"/>
      <c r="L23" s="117"/>
      <c r="M23" s="117"/>
    </row>
    <row r="24" spans="1:13" ht="12.75" customHeight="1">
      <c r="A24" s="322" t="s">
        <v>216</v>
      </c>
      <c r="B24" s="323">
        <v>6558.2025099999992</v>
      </c>
      <c r="C24" s="323">
        <v>80745.819759999984</v>
      </c>
      <c r="D24" s="323">
        <v>470785.85369728721</v>
      </c>
      <c r="E24" s="283"/>
      <c r="F24" s="283"/>
      <c r="G24" s="903"/>
      <c r="H24" s="117"/>
      <c r="K24" s="117"/>
      <c r="L24" s="117"/>
      <c r="M24" s="117"/>
    </row>
    <row r="25" spans="1:13">
      <c r="A25" s="886" t="s">
        <v>550</v>
      </c>
      <c r="B25" s="889">
        <v>158986.29941000001</v>
      </c>
      <c r="C25" s="889">
        <v>1751100.8620099998</v>
      </c>
      <c r="D25" s="889">
        <v>18115132.117988795</v>
      </c>
      <c r="E25" s="283"/>
      <c r="F25" s="283"/>
      <c r="H25" s="117"/>
      <c r="K25" s="117"/>
      <c r="L25" s="117"/>
      <c r="M25" s="117"/>
    </row>
    <row r="26" spans="1:13" ht="21.75" customHeight="1">
      <c r="A26" s="1164" t="s">
        <v>23</v>
      </c>
      <c r="B26" s="1164"/>
      <c r="C26" s="1164"/>
      <c r="D26" s="1164"/>
      <c r="E26" s="1164"/>
      <c r="F26" s="713"/>
      <c r="G26" s="713"/>
    </row>
    <row r="27" spans="1:13" ht="20.25" customHeight="1">
      <c r="A27" s="1165" t="s">
        <v>24</v>
      </c>
      <c r="B27" s="1165"/>
      <c r="C27" s="1165"/>
      <c r="D27" s="1165"/>
      <c r="E27" s="1165"/>
      <c r="F27" s="714"/>
      <c r="G27" s="714"/>
    </row>
    <row r="28" spans="1:13" ht="12.75" customHeight="1"/>
    <row r="29" spans="1:13" ht="12.75" customHeight="1">
      <c r="A29" s="135" t="s">
        <v>613</v>
      </c>
      <c r="E29" s="122" t="str">
        <f>Naslovnica!A20</f>
        <v>Prosinac 2025.</v>
      </c>
    </row>
    <row r="30" spans="1:13" ht="12.75" customHeight="1">
      <c r="A30" s="511" t="s">
        <v>869</v>
      </c>
      <c r="E30" s="489" t="str">
        <f>Naslovnica!A24</f>
        <v>December 2025</v>
      </c>
    </row>
    <row r="31" spans="1:13" ht="12.75" customHeight="1">
      <c r="D31" s="276"/>
      <c r="E31" s="13" t="s">
        <v>1248</v>
      </c>
    </row>
    <row r="32" spans="1:13" ht="25.5" customHeight="1">
      <c r="A32" s="1160" t="s">
        <v>551</v>
      </c>
      <c r="B32" s="1163" t="s">
        <v>769</v>
      </c>
      <c r="C32" s="1163"/>
      <c r="D32" s="1163" t="s">
        <v>768</v>
      </c>
      <c r="E32" s="1163"/>
      <c r="F32" s="710"/>
      <c r="G32" s="710"/>
    </row>
    <row r="33" spans="1:15" ht="60">
      <c r="A33" s="1160"/>
      <c r="B33" s="636" t="s">
        <v>547</v>
      </c>
      <c r="C33" s="636" t="s">
        <v>552</v>
      </c>
      <c r="D33" s="636" t="s">
        <v>547</v>
      </c>
      <c r="E33" s="636" t="s">
        <v>552</v>
      </c>
    </row>
    <row r="34" spans="1:15">
      <c r="A34" s="319" t="s">
        <v>116</v>
      </c>
      <c r="B34" s="324">
        <v>0</v>
      </c>
      <c r="C34" s="324">
        <v>0</v>
      </c>
      <c r="D34" s="324">
        <v>7.8170000000000003E-2</v>
      </c>
      <c r="E34" s="325">
        <v>0.56474999999999986</v>
      </c>
      <c r="L34" s="117"/>
      <c r="M34" s="117"/>
      <c r="N34" s="117"/>
      <c r="O34" s="117"/>
    </row>
    <row r="35" spans="1:15" ht="12.75" customHeight="1">
      <c r="A35" s="321" t="s">
        <v>117</v>
      </c>
      <c r="B35" s="324">
        <v>0</v>
      </c>
      <c r="C35" s="324">
        <v>0</v>
      </c>
      <c r="D35" s="324">
        <v>2.2599999999999999E-3</v>
      </c>
      <c r="E35" s="325">
        <v>0.20476999999999998</v>
      </c>
      <c r="F35" s="51"/>
      <c r="L35" s="117"/>
      <c r="M35" s="117"/>
      <c r="N35" s="117"/>
      <c r="O35" s="117"/>
    </row>
    <row r="36" spans="1:15" ht="12.75" customHeight="1">
      <c r="A36" s="321" t="s">
        <v>118</v>
      </c>
      <c r="B36" s="324">
        <v>0</v>
      </c>
      <c r="C36" s="324">
        <v>0</v>
      </c>
      <c r="D36" s="324">
        <v>0</v>
      </c>
      <c r="E36" s="325">
        <v>6.5799999999999999E-3</v>
      </c>
      <c r="F36" s="51"/>
      <c r="L36" s="117"/>
      <c r="M36" s="117"/>
      <c r="N36" s="117"/>
      <c r="O36" s="117"/>
    </row>
    <row r="37" spans="1:15" ht="12.75" customHeight="1">
      <c r="A37" s="637" t="s">
        <v>210</v>
      </c>
      <c r="B37" s="639">
        <v>0</v>
      </c>
      <c r="C37" s="639">
        <v>0</v>
      </c>
      <c r="D37" s="639">
        <v>8.0430000000000001E-2</v>
      </c>
      <c r="E37" s="640">
        <v>0.7760999999999999</v>
      </c>
      <c r="F37" s="51"/>
      <c r="L37" s="117"/>
      <c r="M37" s="117"/>
      <c r="N37" s="117"/>
      <c r="O37" s="117"/>
    </row>
    <row r="38" spans="1:15" ht="12.75" customHeight="1">
      <c r="A38" s="321" t="s">
        <v>119</v>
      </c>
      <c r="B38" s="324">
        <v>0</v>
      </c>
      <c r="C38" s="324">
        <v>0</v>
      </c>
      <c r="D38" s="324">
        <v>0.11445999999999999</v>
      </c>
      <c r="E38" s="325">
        <v>2.8537399999999997</v>
      </c>
      <c r="F38" s="51"/>
      <c r="L38" s="117"/>
      <c r="M38" s="117"/>
      <c r="N38" s="117"/>
      <c r="O38" s="117"/>
    </row>
    <row r="39" spans="1:15" ht="12.75" customHeight="1">
      <c r="A39" s="321" t="s">
        <v>120</v>
      </c>
      <c r="B39" s="324">
        <v>0</v>
      </c>
      <c r="C39" s="324">
        <v>0</v>
      </c>
      <c r="D39" s="324">
        <v>0.27716000000000002</v>
      </c>
      <c r="E39" s="325">
        <v>0.87672000000000005</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7" t="s">
        <v>211</v>
      </c>
      <c r="B41" s="639">
        <v>0</v>
      </c>
      <c r="C41" s="639">
        <v>0</v>
      </c>
      <c r="D41" s="639">
        <v>0.39162000000000002</v>
      </c>
      <c r="E41" s="640">
        <v>3.7304599999999999</v>
      </c>
      <c r="F41" s="51"/>
      <c r="L41" s="117"/>
      <c r="M41" s="117"/>
      <c r="N41" s="117"/>
      <c r="O41" s="117"/>
    </row>
    <row r="42" spans="1:15" ht="12.75" customHeight="1">
      <c r="A42" s="321" t="s">
        <v>122</v>
      </c>
      <c r="B42" s="324">
        <v>0</v>
      </c>
      <c r="C42" s="324">
        <v>0</v>
      </c>
      <c r="D42" s="324">
        <v>6.5100000000000002E-3</v>
      </c>
      <c r="E42" s="325">
        <v>0.38693</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8.8370000000000004E-2</v>
      </c>
      <c r="F44" s="51"/>
      <c r="L44" s="117"/>
      <c r="M44" s="117"/>
      <c r="N44" s="117"/>
      <c r="O44" s="117"/>
    </row>
    <row r="45" spans="1:15" ht="12.75" customHeight="1">
      <c r="A45" s="637" t="s">
        <v>212</v>
      </c>
      <c r="B45" s="639">
        <v>0</v>
      </c>
      <c r="C45" s="639">
        <v>0</v>
      </c>
      <c r="D45" s="639">
        <v>6.5100000000000002E-3</v>
      </c>
      <c r="E45" s="640">
        <v>0.4753</v>
      </c>
      <c r="F45" s="51"/>
      <c r="L45" s="117"/>
      <c r="M45" s="117"/>
      <c r="N45" s="117"/>
      <c r="O45" s="117"/>
    </row>
    <row r="46" spans="1:15" ht="12.75" customHeight="1">
      <c r="A46" s="321" t="s">
        <v>125</v>
      </c>
      <c r="B46" s="324">
        <v>0</v>
      </c>
      <c r="C46" s="324">
        <v>0</v>
      </c>
      <c r="D46" s="324">
        <v>5.1789999999999996E-2</v>
      </c>
      <c r="E46" s="325">
        <v>0.57138999999999995</v>
      </c>
      <c r="F46" s="51"/>
      <c r="L46" s="117"/>
      <c r="M46" s="117"/>
      <c r="N46" s="117"/>
      <c r="O46" s="117"/>
    </row>
    <row r="47" spans="1:15" ht="12.75" customHeight="1">
      <c r="A47" s="321" t="s">
        <v>126</v>
      </c>
      <c r="B47" s="324">
        <v>0</v>
      </c>
      <c r="C47" s="324">
        <v>0</v>
      </c>
      <c r="D47" s="324">
        <v>0</v>
      </c>
      <c r="E47" s="325">
        <v>0.54864999999999997</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7" t="s">
        <v>213</v>
      </c>
      <c r="B49" s="639">
        <v>0</v>
      </c>
      <c r="C49" s="639">
        <v>0</v>
      </c>
      <c r="D49" s="639">
        <v>5.1789999999999996E-2</v>
      </c>
      <c r="E49" s="640">
        <v>1.1200399999999999</v>
      </c>
      <c r="F49" s="51"/>
      <c r="L49" s="117"/>
      <c r="M49" s="117"/>
      <c r="N49" s="117"/>
      <c r="O49" s="117"/>
    </row>
    <row r="50" spans="1:15" ht="12.75" customHeight="1">
      <c r="A50" s="322" t="s">
        <v>214</v>
      </c>
      <c r="B50" s="326">
        <v>0</v>
      </c>
      <c r="C50" s="326">
        <v>0</v>
      </c>
      <c r="D50" s="326">
        <v>0.25092999999999999</v>
      </c>
      <c r="E50" s="327">
        <v>4.376809999999999</v>
      </c>
      <c r="F50" s="51"/>
      <c r="L50" s="117"/>
      <c r="M50" s="117"/>
      <c r="N50" s="117"/>
      <c r="O50" s="117"/>
    </row>
    <row r="51" spans="1:15" ht="12.75" customHeight="1">
      <c r="A51" s="322" t="s">
        <v>215</v>
      </c>
      <c r="B51" s="326">
        <v>0</v>
      </c>
      <c r="C51" s="326">
        <v>0</v>
      </c>
      <c r="D51" s="326">
        <v>0.27942</v>
      </c>
      <c r="E51" s="327">
        <v>1.6301399999999999</v>
      </c>
      <c r="F51" s="51"/>
      <c r="L51" s="117"/>
      <c r="M51" s="117"/>
      <c r="N51" s="117"/>
      <c r="O51" s="117"/>
    </row>
    <row r="52" spans="1:15" ht="12.75" customHeight="1">
      <c r="A52" s="322" t="s">
        <v>216</v>
      </c>
      <c r="B52" s="326">
        <v>0</v>
      </c>
      <c r="C52" s="326">
        <v>0</v>
      </c>
      <c r="D52" s="326">
        <v>0</v>
      </c>
      <c r="E52" s="327">
        <v>9.4950000000000007E-2</v>
      </c>
      <c r="F52" s="43"/>
      <c r="L52" s="117"/>
      <c r="M52" s="117"/>
      <c r="N52" s="117"/>
      <c r="O52" s="117"/>
    </row>
    <row r="53" spans="1:15" ht="12.75" customHeight="1">
      <c r="A53" s="886" t="s">
        <v>550</v>
      </c>
      <c r="B53" s="890">
        <v>0</v>
      </c>
      <c r="C53" s="890">
        <v>0</v>
      </c>
      <c r="D53" s="890">
        <v>0.53034999999999999</v>
      </c>
      <c r="E53" s="891">
        <v>6.1018999999999988</v>
      </c>
      <c r="L53" s="117"/>
      <c r="M53" s="117"/>
      <c r="N53" s="117"/>
      <c r="O53" s="117"/>
    </row>
    <row r="54" spans="1:15" ht="24.75" customHeight="1">
      <c r="A54" s="1166" t="s">
        <v>25</v>
      </c>
      <c r="B54" s="1166"/>
      <c r="C54" s="1166"/>
      <c r="D54" s="1166"/>
      <c r="E54" s="1166"/>
      <c r="F54" s="715"/>
    </row>
    <row r="55" spans="1:15">
      <c r="A55" s="515"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Prosinac 2025.</v>
      </c>
    </row>
    <row r="59" spans="1:15" ht="12.75" customHeight="1">
      <c r="A59" s="516" t="s">
        <v>615</v>
      </c>
      <c r="D59" s="489" t="str">
        <f t="shared" si="0"/>
        <v>December 2025</v>
      </c>
    </row>
    <row r="60" spans="1:15" ht="12.75" customHeight="1">
      <c r="D60" s="13" t="s">
        <v>1248</v>
      </c>
    </row>
    <row r="61" spans="1:15" ht="42.75" customHeight="1">
      <c r="A61" s="1161" t="s">
        <v>551</v>
      </c>
      <c r="B61" s="1162" t="s">
        <v>554</v>
      </c>
      <c r="C61" s="1162"/>
      <c r="D61" s="1162"/>
      <c r="E61" s="711"/>
    </row>
    <row r="62" spans="1:15" ht="60">
      <c r="A62" s="1161"/>
      <c r="B62" s="636" t="s">
        <v>547</v>
      </c>
      <c r="C62" s="636" t="s">
        <v>552</v>
      </c>
      <c r="D62" s="636" t="s">
        <v>555</v>
      </c>
    </row>
    <row r="63" spans="1:15" ht="12.75" customHeight="1">
      <c r="A63" s="319" t="s">
        <v>116</v>
      </c>
      <c r="B63" s="320">
        <v>0</v>
      </c>
      <c r="C63" s="320">
        <v>52.694050000000004</v>
      </c>
      <c r="D63" s="320">
        <v>953.60699052823668</v>
      </c>
      <c r="M63" s="117"/>
      <c r="N63" s="117"/>
      <c r="O63" s="117"/>
    </row>
    <row r="64" spans="1:15" ht="12.75" customHeight="1">
      <c r="A64" s="321" t="s">
        <v>117</v>
      </c>
      <c r="B64" s="320">
        <v>10013.429039999999</v>
      </c>
      <c r="C64" s="320">
        <v>69043.338709999996</v>
      </c>
      <c r="D64" s="320">
        <v>543900.80505383539</v>
      </c>
      <c r="M64" s="117"/>
      <c r="N64" s="117"/>
      <c r="O64" s="117"/>
    </row>
    <row r="65" spans="1:15" ht="12.75" customHeight="1">
      <c r="A65" s="321" t="s">
        <v>118</v>
      </c>
      <c r="B65" s="320">
        <v>14055.167579999999</v>
      </c>
      <c r="C65" s="320">
        <v>123628.2124</v>
      </c>
      <c r="D65" s="320">
        <v>635553.58735950117</v>
      </c>
      <c r="M65" s="117"/>
      <c r="N65" s="117"/>
      <c r="O65" s="117"/>
    </row>
    <row r="66" spans="1:15" ht="12.75" customHeight="1">
      <c r="A66" s="637" t="s">
        <v>210</v>
      </c>
      <c r="B66" s="638">
        <v>24068.596619999997</v>
      </c>
      <c r="C66" s="638">
        <v>192724.24515999999</v>
      </c>
      <c r="D66" s="638">
        <v>1180407.9994038648</v>
      </c>
      <c r="M66" s="117"/>
      <c r="N66" s="117"/>
      <c r="O66" s="117"/>
    </row>
    <row r="67" spans="1:15" ht="12.75" customHeight="1">
      <c r="A67" s="321" t="s">
        <v>119</v>
      </c>
      <c r="B67" s="320">
        <v>0</v>
      </c>
      <c r="C67" s="320">
        <v>24.273900000000001</v>
      </c>
      <c r="D67" s="320">
        <v>195.57273210299292</v>
      </c>
      <c r="M67" s="117"/>
      <c r="N67" s="117"/>
      <c r="O67" s="117"/>
    </row>
    <row r="68" spans="1:15" ht="12.75" customHeight="1">
      <c r="A68" s="321" t="s">
        <v>120</v>
      </c>
      <c r="B68" s="320">
        <v>3250.4687100000001</v>
      </c>
      <c r="C68" s="320">
        <v>27384.274410000002</v>
      </c>
      <c r="D68" s="320">
        <v>212848.78611296893</v>
      </c>
      <c r="M68" s="117"/>
      <c r="N68" s="117"/>
      <c r="O68" s="117"/>
    </row>
    <row r="69" spans="1:15" ht="12.75" customHeight="1">
      <c r="A69" s="321" t="s">
        <v>121</v>
      </c>
      <c r="B69" s="320">
        <v>4037.8389400000001</v>
      </c>
      <c r="C69" s="320">
        <v>37147.704250000003</v>
      </c>
      <c r="D69" s="320">
        <v>196314.15835517351</v>
      </c>
      <c r="M69" s="117"/>
      <c r="N69" s="117"/>
      <c r="O69" s="117"/>
    </row>
    <row r="70" spans="1:15" ht="12.75" customHeight="1">
      <c r="A70" s="637" t="s">
        <v>211</v>
      </c>
      <c r="B70" s="638">
        <v>7288.3076500000006</v>
      </c>
      <c r="C70" s="638">
        <v>64556.252560000008</v>
      </c>
      <c r="D70" s="638">
        <v>409358.51720024541</v>
      </c>
      <c r="M70" s="117"/>
      <c r="N70" s="117"/>
      <c r="O70" s="117"/>
    </row>
    <row r="71" spans="1:15">
      <c r="A71" s="321" t="s">
        <v>122</v>
      </c>
      <c r="B71" s="320">
        <v>26.936820000000001</v>
      </c>
      <c r="C71" s="320">
        <v>154.13143000000002</v>
      </c>
      <c r="D71" s="320">
        <v>628.15822203264975</v>
      </c>
      <c r="M71" s="117"/>
      <c r="N71" s="117"/>
      <c r="O71" s="117"/>
    </row>
    <row r="72" spans="1:15">
      <c r="A72" s="321" t="s">
        <v>123</v>
      </c>
      <c r="B72" s="320">
        <v>4048.4353599999999</v>
      </c>
      <c r="C72" s="320">
        <v>37875.426449999999</v>
      </c>
      <c r="D72" s="320">
        <v>310331.75578760757</v>
      </c>
      <c r="M72" s="117"/>
      <c r="N72" s="117"/>
      <c r="O72" s="117"/>
    </row>
    <row r="73" spans="1:15">
      <c r="A73" s="321" t="s">
        <v>124</v>
      </c>
      <c r="B73" s="320">
        <v>4710.1648700000005</v>
      </c>
      <c r="C73" s="320">
        <v>57093.06437</v>
      </c>
      <c r="D73" s="320">
        <v>294234.88515850483</v>
      </c>
      <c r="M73" s="117"/>
      <c r="N73" s="117"/>
      <c r="O73" s="117"/>
    </row>
    <row r="74" spans="1:15">
      <c r="A74" s="637" t="s">
        <v>212</v>
      </c>
      <c r="B74" s="638">
        <v>8785.5370500000008</v>
      </c>
      <c r="C74" s="638">
        <v>95122.62225</v>
      </c>
      <c r="D74" s="638">
        <v>605194.79916814505</v>
      </c>
      <c r="M74" s="117"/>
      <c r="N74" s="117"/>
      <c r="O74" s="117"/>
    </row>
    <row r="75" spans="1:15">
      <c r="A75" s="321" t="s">
        <v>125</v>
      </c>
      <c r="B75" s="320">
        <v>15.892659999999999</v>
      </c>
      <c r="C75" s="320">
        <v>86.03367999999999</v>
      </c>
      <c r="D75" s="320">
        <v>638.00493673369181</v>
      </c>
      <c r="M75" s="117"/>
      <c r="N75" s="117"/>
      <c r="O75" s="117"/>
    </row>
    <row r="76" spans="1:15">
      <c r="A76" s="321" t="s">
        <v>126</v>
      </c>
      <c r="B76" s="320">
        <v>5324.5214599999999</v>
      </c>
      <c r="C76" s="320">
        <v>49433.77463</v>
      </c>
      <c r="D76" s="320">
        <v>421895.66058024706</v>
      </c>
      <c r="M76" s="117"/>
      <c r="N76" s="117"/>
      <c r="O76" s="117"/>
    </row>
    <row r="77" spans="1:15">
      <c r="A77" s="321" t="s">
        <v>127</v>
      </c>
      <c r="B77" s="320">
        <v>10279.176310000001</v>
      </c>
      <c r="C77" s="320">
        <v>100830.59049</v>
      </c>
      <c r="D77" s="320">
        <v>543685.40933025605</v>
      </c>
      <c r="M77" s="117"/>
      <c r="N77" s="117"/>
      <c r="O77" s="117"/>
    </row>
    <row r="78" spans="1:15">
      <c r="A78" s="637" t="s">
        <v>213</v>
      </c>
      <c r="B78" s="638">
        <v>15619.59043</v>
      </c>
      <c r="C78" s="638">
        <v>150350.3988</v>
      </c>
      <c r="D78" s="638">
        <v>966219.07484723674</v>
      </c>
      <c r="M78" s="117"/>
      <c r="N78" s="117"/>
      <c r="O78" s="117"/>
    </row>
    <row r="79" spans="1:15">
      <c r="A79" s="322" t="s">
        <v>214</v>
      </c>
      <c r="B79" s="323">
        <v>42.829480000000004</v>
      </c>
      <c r="C79" s="323">
        <v>317.13306</v>
      </c>
      <c r="D79" s="323">
        <v>2415.3428813975711</v>
      </c>
      <c r="M79" s="117"/>
      <c r="N79" s="117"/>
      <c r="O79" s="117"/>
    </row>
    <row r="80" spans="1:15">
      <c r="A80" s="322" t="s">
        <v>215</v>
      </c>
      <c r="B80" s="323">
        <v>22636.85457</v>
      </c>
      <c r="C80" s="323">
        <v>183736.81419999999</v>
      </c>
      <c r="D80" s="323">
        <v>1488977.007534659</v>
      </c>
      <c r="M80" s="117"/>
      <c r="N80" s="117"/>
      <c r="O80" s="117"/>
    </row>
    <row r="81" spans="1:15">
      <c r="A81" s="322" t="s">
        <v>216</v>
      </c>
      <c r="B81" s="323">
        <v>33082.347699999998</v>
      </c>
      <c r="C81" s="323">
        <v>318699.57151000004</v>
      </c>
      <c r="D81" s="323">
        <v>1669788.0402034356</v>
      </c>
      <c r="M81" s="117"/>
      <c r="N81" s="117"/>
      <c r="O81" s="117"/>
    </row>
    <row r="82" spans="1:15">
      <c r="A82" s="886" t="s">
        <v>556</v>
      </c>
      <c r="B82" s="889">
        <v>55762.031749999995</v>
      </c>
      <c r="C82" s="889">
        <v>502753.51877000002</v>
      </c>
      <c r="D82" s="889">
        <v>3161180.3906194922</v>
      </c>
      <c r="M82" s="117"/>
      <c r="N82" s="117"/>
      <c r="O82" s="117"/>
    </row>
    <row r="83" spans="1:15">
      <c r="A83" s="16" t="s">
        <v>553</v>
      </c>
    </row>
    <row r="85" spans="1:15">
      <c r="A85" s="570"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Prosinac 2025.</v>
      </c>
    </row>
    <row r="2" spans="1:18" ht="12.75" customHeight="1">
      <c r="A2" s="487" t="s">
        <v>860</v>
      </c>
      <c r="E2" s="489" t="str">
        <f>Naslovnica!A24</f>
        <v>December 2025</v>
      </c>
    </row>
    <row r="3" spans="1:18" ht="12.75" customHeight="1">
      <c r="E3" s="13" t="s">
        <v>1248</v>
      </c>
      <c r="F3" s="285"/>
      <c r="G3" s="285"/>
    </row>
    <row r="4" spans="1:18" ht="16.5" customHeight="1">
      <c r="A4" s="1170" t="s">
        <v>536</v>
      </c>
      <c r="B4" s="1177" t="s">
        <v>535</v>
      </c>
      <c r="C4" s="1177"/>
      <c r="D4" s="1177"/>
      <c r="E4" s="1177"/>
      <c r="F4" s="243"/>
      <c r="G4" s="243"/>
    </row>
    <row r="5" spans="1:18" ht="12.75" customHeight="1">
      <c r="A5" s="1170"/>
      <c r="B5" s="1175" t="str">
        <f>Naslovnica!A20</f>
        <v>Prosinac 2025.</v>
      </c>
      <c r="C5" s="1175"/>
      <c r="D5" s="1176" t="s">
        <v>17</v>
      </c>
      <c r="E5" s="1176"/>
    </row>
    <row r="6" spans="1:18" ht="12.75" customHeight="1">
      <c r="A6" s="1170"/>
      <c r="B6" s="1173" t="str">
        <f>Naslovnica!A24</f>
        <v>December 2025</v>
      </c>
      <c r="C6" s="1173"/>
      <c r="D6" s="1174" t="s">
        <v>45</v>
      </c>
      <c r="E6" s="1174"/>
    </row>
    <row r="7" spans="1:18" ht="12.75" customHeight="1">
      <c r="A7" s="1170"/>
      <c r="B7" s="687" t="s">
        <v>27</v>
      </c>
      <c r="C7" s="641" t="s">
        <v>28</v>
      </c>
      <c r="D7" s="641" t="s">
        <v>144</v>
      </c>
      <c r="E7" s="641" t="s">
        <v>142</v>
      </c>
    </row>
    <row r="8" spans="1:18" ht="12.75" customHeight="1">
      <c r="A8" s="1170"/>
      <c r="B8" s="686" t="s">
        <v>29</v>
      </c>
      <c r="C8" s="642" t="s">
        <v>30</v>
      </c>
      <c r="D8" s="642" t="s">
        <v>29</v>
      </c>
      <c r="E8" s="642" t="s">
        <v>143</v>
      </c>
    </row>
    <row r="9" spans="1:18" ht="12.75" customHeight="1">
      <c r="A9" s="328" t="s">
        <v>116</v>
      </c>
      <c r="B9" s="329">
        <v>287710.65954000002</v>
      </c>
      <c r="C9" s="330">
        <v>1.087643686197411E-2</v>
      </c>
      <c r="D9" s="329">
        <v>8617.6072000000277</v>
      </c>
      <c r="E9" s="330">
        <v>3.0877182816796855E-2</v>
      </c>
      <c r="H9" s="1064"/>
      <c r="I9" s="1064"/>
      <c r="J9" s="266"/>
      <c r="K9" s="1064"/>
      <c r="L9" s="1064"/>
      <c r="M9" s="1064"/>
      <c r="N9" s="1064"/>
      <c r="O9" s="1064"/>
      <c r="P9" s="1064"/>
      <c r="R9" s="1064"/>
    </row>
    <row r="10" spans="1:18" ht="12.75" customHeight="1">
      <c r="A10" s="328" t="s">
        <v>117</v>
      </c>
      <c r="B10" s="329">
        <v>8727456.8222700004</v>
      </c>
      <c r="C10" s="330">
        <v>0.32992741125682118</v>
      </c>
      <c r="D10" s="329">
        <v>69356.532099999487</v>
      </c>
      <c r="E10" s="330">
        <v>8.0105946773039172E-3</v>
      </c>
      <c r="H10" s="1064"/>
      <c r="I10" s="1064"/>
      <c r="J10" s="266"/>
      <c r="K10" s="1064"/>
      <c r="L10" s="1064"/>
      <c r="M10" s="1064"/>
      <c r="N10" s="1064"/>
      <c r="O10" s="1064"/>
      <c r="P10" s="1064"/>
    </row>
    <row r="11" spans="1:18" ht="12.75" customHeight="1">
      <c r="A11" s="328" t="s">
        <v>118</v>
      </c>
      <c r="B11" s="329">
        <v>644037.01127000002</v>
      </c>
      <c r="C11" s="330">
        <v>2.4346779160188854E-2</v>
      </c>
      <c r="D11" s="329">
        <v>-12631.387860000017</v>
      </c>
      <c r="E11" s="330">
        <v>-1.9235565281860656E-2</v>
      </c>
      <c r="H11" s="1064"/>
      <c r="I11" s="1064"/>
      <c r="J11" s="266"/>
      <c r="K11" s="1064"/>
      <c r="L11" s="1064"/>
      <c r="M11" s="1064"/>
      <c r="N11" s="1064"/>
      <c r="O11" s="1064"/>
      <c r="P11" s="1064"/>
    </row>
    <row r="12" spans="1:18" ht="12.75" customHeight="1">
      <c r="A12" s="643" t="s">
        <v>537</v>
      </c>
      <c r="B12" s="644">
        <v>9659204.4930799995</v>
      </c>
      <c r="C12" s="645">
        <v>0.36515062727898412</v>
      </c>
      <c r="D12" s="644">
        <v>65342.751439997926</v>
      </c>
      <c r="E12" s="645">
        <v>6.8108915053874952E-3</v>
      </c>
      <c r="H12" s="1064"/>
      <c r="I12" s="1064"/>
      <c r="J12" s="266"/>
      <c r="K12" s="1064"/>
      <c r="L12" s="1064"/>
      <c r="M12" s="1064"/>
      <c r="N12" s="1064"/>
      <c r="O12" s="1064"/>
      <c r="P12" s="1064"/>
    </row>
    <row r="13" spans="1:18" ht="12.75" customHeight="1">
      <c r="A13" s="328" t="s">
        <v>119</v>
      </c>
      <c r="B13" s="329">
        <v>248813.11352000001</v>
      </c>
      <c r="C13" s="330">
        <v>9.4059779500635342E-3</v>
      </c>
      <c r="D13" s="329">
        <v>8683.7906500000099</v>
      </c>
      <c r="E13" s="330">
        <v>3.6162974792966818E-2</v>
      </c>
      <c r="H13" s="1064"/>
      <c r="I13" s="1064"/>
      <c r="J13" s="266"/>
      <c r="K13" s="1064"/>
      <c r="L13" s="1064"/>
      <c r="M13" s="1064"/>
      <c r="N13" s="1064"/>
      <c r="O13" s="1064"/>
      <c r="P13" s="1064"/>
    </row>
    <row r="14" spans="1:18" ht="12.75" customHeight="1">
      <c r="A14" s="328" t="s">
        <v>120</v>
      </c>
      <c r="B14" s="329">
        <v>3921865.0974499998</v>
      </c>
      <c r="C14" s="330">
        <v>0.14825977661652978</v>
      </c>
      <c r="D14" s="329">
        <v>47123.912149999756</v>
      </c>
      <c r="E14" s="330">
        <v>1.216182188600845E-2</v>
      </c>
      <c r="H14" s="1064"/>
      <c r="I14" s="1064"/>
      <c r="J14" s="266"/>
      <c r="K14" s="1064"/>
      <c r="L14" s="1064"/>
      <c r="M14" s="1064"/>
      <c r="N14" s="1064"/>
      <c r="O14" s="1064"/>
      <c r="P14" s="1064"/>
    </row>
    <row r="15" spans="1:18" ht="12.75" customHeight="1">
      <c r="A15" s="328" t="s">
        <v>121</v>
      </c>
      <c r="B15" s="329">
        <v>192563.67293</v>
      </c>
      <c r="C15" s="330">
        <v>7.2795586853875169E-3</v>
      </c>
      <c r="D15" s="329">
        <v>-3516.9439799999818</v>
      </c>
      <c r="E15" s="760">
        <v>-1.7936214376631843E-2</v>
      </c>
      <c r="H15" s="1064"/>
      <c r="I15" s="1064"/>
      <c r="J15" s="266"/>
      <c r="K15" s="1064"/>
      <c r="L15" s="1064"/>
      <c r="M15" s="1064"/>
      <c r="N15" s="1064"/>
      <c r="O15" s="1064"/>
      <c r="P15" s="1064"/>
    </row>
    <row r="16" spans="1:18" ht="12.75" customHeight="1">
      <c r="A16" s="646" t="s">
        <v>538</v>
      </c>
      <c r="B16" s="644">
        <v>4363241.8838999998</v>
      </c>
      <c r="C16" s="645">
        <v>0.16494531325198084</v>
      </c>
      <c r="D16" s="644">
        <v>52290.758820000105</v>
      </c>
      <c r="E16" s="645">
        <v>1.2129749863269312E-2</v>
      </c>
      <c r="H16" s="1064"/>
      <c r="I16" s="1064"/>
      <c r="J16" s="266"/>
      <c r="K16" s="1064"/>
      <c r="L16" s="1064"/>
      <c r="M16" s="1064"/>
      <c r="N16" s="1064"/>
      <c r="O16" s="1064"/>
      <c r="P16" s="1064"/>
    </row>
    <row r="17" spans="1:16" ht="12.75" customHeight="1">
      <c r="A17" s="328" t="s">
        <v>122</v>
      </c>
      <c r="B17" s="329">
        <v>474239.56975999998</v>
      </c>
      <c r="C17" s="330">
        <v>1.7927861088606247E-2</v>
      </c>
      <c r="D17" s="329">
        <v>25947.455749999965</v>
      </c>
      <c r="E17" s="330">
        <v>5.7880687478301551E-2</v>
      </c>
      <c r="H17" s="1064"/>
      <c r="I17" s="1064"/>
      <c r="J17" s="266"/>
      <c r="K17" s="1064"/>
      <c r="L17" s="1064"/>
      <c r="M17" s="1064"/>
      <c r="N17" s="1064"/>
      <c r="O17" s="1064"/>
      <c r="P17" s="1064"/>
    </row>
    <row r="18" spans="1:16" ht="12.75" customHeight="1">
      <c r="A18" s="328" t="s">
        <v>123</v>
      </c>
      <c r="B18" s="329">
        <v>4430324.82271</v>
      </c>
      <c r="C18" s="330">
        <v>0.16748127542192331</v>
      </c>
      <c r="D18" s="329">
        <v>45537.978670000099</v>
      </c>
      <c r="E18" s="330">
        <v>1.0385448663689845E-2</v>
      </c>
      <c r="H18" s="1064"/>
      <c r="I18" s="1064"/>
      <c r="J18" s="266"/>
      <c r="K18" s="1064"/>
      <c r="L18" s="1064"/>
      <c r="M18" s="1064"/>
      <c r="N18" s="1064"/>
      <c r="O18" s="1064"/>
      <c r="P18" s="1064"/>
    </row>
    <row r="19" spans="1:16" ht="12.75" customHeight="1">
      <c r="A19" s="328" t="s">
        <v>124</v>
      </c>
      <c r="B19" s="329">
        <v>291360.51017999998</v>
      </c>
      <c r="C19" s="330">
        <v>1.1014413571300988E-2</v>
      </c>
      <c r="D19" s="329">
        <v>-3715.5522600000259</v>
      </c>
      <c r="E19" s="330">
        <v>-1.2591845740640317E-2</v>
      </c>
      <c r="H19" s="1064"/>
      <c r="I19" s="1064"/>
      <c r="J19" s="266"/>
      <c r="K19" s="1064"/>
      <c r="L19" s="1064"/>
      <c r="M19" s="1064"/>
      <c r="N19" s="1064"/>
      <c r="O19" s="1064"/>
      <c r="P19" s="1064"/>
    </row>
    <row r="20" spans="1:16" ht="12.75" customHeight="1">
      <c r="A20" s="643" t="s">
        <v>539</v>
      </c>
      <c r="B20" s="644">
        <v>5195924.9026500005</v>
      </c>
      <c r="C20" s="645">
        <v>0.19642355008183057</v>
      </c>
      <c r="D20" s="644">
        <v>67769.882160000503</v>
      </c>
      <c r="E20" s="645">
        <v>1.3215256147526722E-2</v>
      </c>
      <c r="H20" s="1064"/>
      <c r="I20" s="1064"/>
      <c r="J20" s="266"/>
      <c r="K20" s="1064"/>
      <c r="L20" s="1064"/>
      <c r="M20" s="1064"/>
      <c r="N20" s="1064"/>
      <c r="O20" s="1064"/>
      <c r="P20" s="1064"/>
    </row>
    <row r="21" spans="1:16" ht="12.75" customHeight="1">
      <c r="A21" s="328" t="s">
        <v>125</v>
      </c>
      <c r="B21" s="329">
        <v>208953.44284999999</v>
      </c>
      <c r="C21" s="330">
        <v>7.8991474694880895E-3</v>
      </c>
      <c r="D21" s="329">
        <v>5772.8066300000064</v>
      </c>
      <c r="E21" s="330">
        <v>2.8412188963466534E-2</v>
      </c>
      <c r="H21" s="1064"/>
      <c r="I21" s="1064"/>
      <c r="J21" s="266"/>
      <c r="K21" s="1064"/>
      <c r="L21" s="1064"/>
      <c r="M21" s="1064"/>
      <c r="N21" s="1064"/>
      <c r="O21" s="1064"/>
      <c r="P21" s="1064"/>
    </row>
    <row r="22" spans="1:16" ht="12.75" customHeight="1">
      <c r="A22" s="328" t="s">
        <v>126</v>
      </c>
      <c r="B22" s="329">
        <v>6531068.24933</v>
      </c>
      <c r="C22" s="330">
        <v>0.24689648818939799</v>
      </c>
      <c r="D22" s="329">
        <v>24136.779040000401</v>
      </c>
      <c r="E22" s="330">
        <v>3.7093949967363926E-3</v>
      </c>
      <c r="H22" s="1064"/>
      <c r="I22" s="1064"/>
      <c r="J22" s="266"/>
      <c r="K22" s="1064"/>
      <c r="L22" s="1064"/>
      <c r="M22" s="1064"/>
      <c r="N22" s="1064"/>
      <c r="O22" s="1064"/>
      <c r="P22" s="1064"/>
    </row>
    <row r="23" spans="1:16" ht="12.75" customHeight="1">
      <c r="A23" s="328" t="s">
        <v>127</v>
      </c>
      <c r="B23" s="329">
        <v>494264.56586999999</v>
      </c>
      <c r="C23" s="330">
        <v>1.8684873728318372E-2</v>
      </c>
      <c r="D23" s="329">
        <v>-8078.0509099999908</v>
      </c>
      <c r="E23" s="330">
        <v>-1.6080759704960035E-2</v>
      </c>
      <c r="H23" s="1064"/>
      <c r="I23" s="1064"/>
      <c r="J23" s="266"/>
      <c r="K23" s="1064"/>
      <c r="L23" s="1064"/>
      <c r="M23" s="1064"/>
      <c r="N23" s="1064"/>
      <c r="O23" s="1064"/>
      <c r="P23" s="1064"/>
    </row>
    <row r="24" spans="1:16" ht="12.75" customHeight="1">
      <c r="A24" s="643" t="s">
        <v>540</v>
      </c>
      <c r="B24" s="644">
        <v>7234286.2580500003</v>
      </c>
      <c r="C24" s="645">
        <v>0.27348050938720447</v>
      </c>
      <c r="D24" s="644">
        <v>21831.534760001116</v>
      </c>
      <c r="E24" s="645">
        <v>3.026921567979457E-3</v>
      </c>
      <c r="H24" s="1064"/>
      <c r="I24" s="1064"/>
      <c r="J24" s="266"/>
      <c r="K24" s="1064"/>
      <c r="L24" s="1064"/>
      <c r="M24" s="1064"/>
      <c r="N24" s="1064"/>
      <c r="O24" s="1064"/>
      <c r="P24" s="1064"/>
    </row>
    <row r="25" spans="1:16" ht="12.75" customHeight="1">
      <c r="A25" s="331" t="s">
        <v>541</v>
      </c>
      <c r="B25" s="332">
        <v>1219716.7856700001</v>
      </c>
      <c r="C25" s="333">
        <v>4.6109423370131984E-2</v>
      </c>
      <c r="D25" s="332">
        <v>49021.660230000038</v>
      </c>
      <c r="E25" s="333">
        <v>4.1873976550107717E-2</v>
      </c>
      <c r="H25" s="1064"/>
      <c r="I25" s="1064"/>
      <c r="J25" s="266"/>
      <c r="K25" s="1064"/>
      <c r="L25" s="1064"/>
      <c r="M25" s="1064"/>
      <c r="N25" s="1064"/>
      <c r="O25" s="1064"/>
      <c r="P25" s="1064"/>
    </row>
    <row r="26" spans="1:16" ht="12.75" customHeight="1">
      <c r="A26" s="331" t="s">
        <v>542</v>
      </c>
      <c r="B26" s="332">
        <v>23610714.991760001</v>
      </c>
      <c r="C26" s="333">
        <v>0.8925649514846723</v>
      </c>
      <c r="D26" s="332">
        <v>186155.20195999742</v>
      </c>
      <c r="E26" s="333">
        <v>7.9470096185567662E-3</v>
      </c>
      <c r="H26" s="1064"/>
      <c r="I26" s="1064"/>
      <c r="J26" s="266"/>
      <c r="K26" s="1064"/>
      <c r="L26" s="1064"/>
      <c r="M26" s="1064"/>
      <c r="N26" s="1064"/>
      <c r="O26" s="1064"/>
      <c r="P26" s="1064"/>
    </row>
    <row r="27" spans="1:16" ht="12.75" customHeight="1">
      <c r="A27" s="331" t="s">
        <v>543</v>
      </c>
      <c r="B27" s="332">
        <v>1622225.7602500001</v>
      </c>
      <c r="C27" s="333">
        <v>6.1325625145195732E-2</v>
      </c>
      <c r="D27" s="332">
        <v>-27941.935010000132</v>
      </c>
      <c r="E27" s="333">
        <v>-1.69327851286033E-2</v>
      </c>
      <c r="H27" s="1064"/>
      <c r="I27" s="1064"/>
      <c r="J27" s="266"/>
      <c r="K27" s="1064"/>
      <c r="L27" s="1064"/>
      <c r="M27" s="1064"/>
      <c r="N27" s="1064"/>
      <c r="O27" s="1064"/>
      <c r="P27" s="1064"/>
    </row>
    <row r="28" spans="1:16" ht="18.75" customHeight="1">
      <c r="A28" s="886" t="s">
        <v>544</v>
      </c>
      <c r="B28" s="887">
        <v>26452657.53768</v>
      </c>
      <c r="C28" s="888">
        <v>1</v>
      </c>
      <c r="D28" s="887">
        <v>207234.92717999592</v>
      </c>
      <c r="E28" s="888">
        <v>7.8960407784436359E-3</v>
      </c>
      <c r="H28" s="1064"/>
      <c r="I28" s="1064"/>
      <c r="J28" s="266"/>
      <c r="K28" s="1064"/>
      <c r="L28" s="1064"/>
      <c r="M28" s="1064"/>
      <c r="N28" s="1064"/>
      <c r="O28" s="1064"/>
      <c r="P28" s="1064"/>
    </row>
    <row r="29" spans="1:16" ht="12.75" customHeight="1">
      <c r="A29" s="19" t="s">
        <v>545</v>
      </c>
    </row>
    <row r="30" spans="1:16" ht="12.75" customHeight="1">
      <c r="C30" s="75"/>
    </row>
    <row r="31" spans="1:16" ht="12.75" customHeight="1"/>
    <row r="32" spans="1:16" s="243" customFormat="1" ht="12.75" customHeight="1">
      <c r="A32" s="136" t="s">
        <v>618</v>
      </c>
      <c r="L32" s="122" t="str">
        <f>Naslovnica!A20</f>
        <v>Prosinac 2025.</v>
      </c>
    </row>
    <row r="33" spans="1:12" s="243" customFormat="1" ht="12.75" customHeight="1">
      <c r="A33" s="514" t="s">
        <v>861</v>
      </c>
      <c r="L33" s="489" t="str">
        <f>Naslovnica!A24</f>
        <v>December 2025</v>
      </c>
    </row>
    <row r="34" spans="1:12" s="243" customFormat="1" ht="12.75" customHeight="1"/>
    <row r="35" spans="1:12" s="243" customFormat="1" ht="22.5" customHeight="1">
      <c r="A35" s="667"/>
      <c r="B35" s="1169" t="s">
        <v>1268</v>
      </c>
      <c r="C35" s="1169"/>
      <c r="D35" s="1169"/>
      <c r="E35" s="1169"/>
      <c r="F35" s="1169" t="s">
        <v>870</v>
      </c>
      <c r="G35" s="1169"/>
      <c r="H35" s="1169"/>
      <c r="I35" s="1169"/>
      <c r="J35" s="1169"/>
      <c r="K35" s="1169"/>
      <c r="L35" s="1169"/>
    </row>
    <row r="36" spans="1:12" s="243" customFormat="1" ht="45">
      <c r="A36" s="1170" t="s">
        <v>516</v>
      </c>
      <c r="B36" s="733" t="s">
        <v>67</v>
      </c>
      <c r="C36" s="732" t="s">
        <v>96</v>
      </c>
      <c r="D36" s="732" t="s">
        <v>98</v>
      </c>
      <c r="E36" s="732" t="s">
        <v>100</v>
      </c>
      <c r="F36" s="732" t="s">
        <v>603</v>
      </c>
      <c r="G36" s="730" t="s">
        <v>59</v>
      </c>
      <c r="H36" s="730" t="s">
        <v>50</v>
      </c>
      <c r="I36" s="885" t="s">
        <v>1202</v>
      </c>
      <c r="J36" s="885" t="s">
        <v>1203</v>
      </c>
      <c r="K36" s="885" t="s">
        <v>1204</v>
      </c>
      <c r="L36" s="730" t="s">
        <v>1208</v>
      </c>
    </row>
    <row r="37" spans="1:12" s="243" customFormat="1" ht="34.5" customHeight="1">
      <c r="A37" s="1170"/>
      <c r="B37" s="656" t="s">
        <v>600</v>
      </c>
      <c r="C37" s="731" t="s">
        <v>97</v>
      </c>
      <c r="D37" s="731" t="s">
        <v>99</v>
      </c>
      <c r="E37" s="731" t="s">
        <v>101</v>
      </c>
      <c r="F37" s="731" t="s">
        <v>219</v>
      </c>
      <c r="G37" s="731" t="s">
        <v>51</v>
      </c>
      <c r="H37" s="731" t="s">
        <v>52</v>
      </c>
      <c r="I37" s="656" t="s">
        <v>1205</v>
      </c>
      <c r="J37" s="656" t="s">
        <v>1206</v>
      </c>
      <c r="K37" s="656" t="s">
        <v>1207</v>
      </c>
      <c r="L37" s="734" t="s">
        <v>1209</v>
      </c>
    </row>
    <row r="38" spans="1:12" s="243" customFormat="1">
      <c r="A38" s="334" t="s">
        <v>116</v>
      </c>
      <c r="B38" s="335">
        <v>30.547499999999999</v>
      </c>
      <c r="C38" s="336">
        <v>30.331700000000001</v>
      </c>
      <c r="D38" s="335">
        <v>30.547499999999999</v>
      </c>
      <c r="E38" s="735">
        <v>0.21579999999999799</v>
      </c>
      <c r="F38" s="736">
        <v>5.0801004175289322E-3</v>
      </c>
      <c r="G38" s="683">
        <v>0.15193167034334532</v>
      </c>
      <c r="H38" s="683">
        <v>0.15193167034334532</v>
      </c>
      <c r="I38" s="683">
        <v>0.12397286433462074</v>
      </c>
      <c r="J38" s="683">
        <v>9.0258610990994637E-2</v>
      </c>
      <c r="K38" s="683">
        <v>7.2604485323286339E-2</v>
      </c>
      <c r="L38" s="683">
        <v>7.6071681736619601E-2</v>
      </c>
    </row>
    <row r="39" spans="1:12" s="243" customFormat="1">
      <c r="A39" s="334" t="s">
        <v>119</v>
      </c>
      <c r="B39" s="335">
        <v>33.069800000000001</v>
      </c>
      <c r="C39" s="336">
        <v>32.731200000000001</v>
      </c>
      <c r="D39" s="335">
        <v>33.1083</v>
      </c>
      <c r="E39" s="735">
        <v>0.37709999999999866</v>
      </c>
      <c r="F39" s="736">
        <v>7.1417042024894961E-3</v>
      </c>
      <c r="G39" s="683">
        <v>0.12968384374946629</v>
      </c>
      <c r="H39" s="683">
        <v>0.12968384374946629</v>
      </c>
      <c r="I39" s="683">
        <v>0.13854717971897945</v>
      </c>
      <c r="J39" s="683">
        <v>0.10164560868927586</v>
      </c>
      <c r="K39" s="683">
        <v>8.2446191603420926E-2</v>
      </c>
      <c r="L39" s="683">
        <v>8.3606647846817594E-2</v>
      </c>
    </row>
    <row r="40" spans="1:12" s="243" customFormat="1">
      <c r="A40" s="334" t="s">
        <v>122</v>
      </c>
      <c r="B40" s="335">
        <v>37.871000000000002</v>
      </c>
      <c r="C40" s="336">
        <v>37.428199999999997</v>
      </c>
      <c r="D40" s="335">
        <v>37.904699999999998</v>
      </c>
      <c r="E40" s="735">
        <v>0.47650000000000148</v>
      </c>
      <c r="F40" s="736">
        <v>1.1209253642072925E-2</v>
      </c>
      <c r="G40" s="683">
        <v>0.18057265769908204</v>
      </c>
      <c r="H40" s="683">
        <v>0.18057265769908204</v>
      </c>
      <c r="I40" s="683">
        <v>0.17512827081011029</v>
      </c>
      <c r="J40" s="683">
        <v>0.11853021425130139</v>
      </c>
      <c r="K40" s="683">
        <v>9.5112087670791601E-2</v>
      </c>
      <c r="L40" s="683">
        <v>9.6604039610205472E-2</v>
      </c>
    </row>
    <row r="41" spans="1:12" s="243" customFormat="1">
      <c r="A41" s="334" t="s">
        <v>125</v>
      </c>
      <c r="B41" s="335">
        <v>27.317499999999999</v>
      </c>
      <c r="C41" s="336">
        <v>27.116599999999998</v>
      </c>
      <c r="D41" s="335">
        <v>27.332699999999999</v>
      </c>
      <c r="E41" s="735">
        <v>0.21610000000000085</v>
      </c>
      <c r="F41" s="736">
        <v>5.8619280293685794E-3</v>
      </c>
      <c r="G41" s="683">
        <v>8.6100851227938868E-2</v>
      </c>
      <c r="H41" s="683">
        <v>8.6100851227938868E-2</v>
      </c>
      <c r="I41" s="683">
        <v>8.6897654537961388E-2</v>
      </c>
      <c r="J41" s="683">
        <v>6.3534830052186075E-2</v>
      </c>
      <c r="K41" s="683">
        <v>6.035677509133297E-2</v>
      </c>
      <c r="L41" s="683">
        <v>6.554669413523917E-2</v>
      </c>
    </row>
    <row r="42" spans="1:12" s="243" customFormat="1">
      <c r="A42" s="647" t="s">
        <v>128</v>
      </c>
      <c r="B42" s="648">
        <v>251.32189756512363</v>
      </c>
      <c r="C42" s="649">
        <v>248.64703817402187</v>
      </c>
      <c r="D42" s="648">
        <v>251.469828876213</v>
      </c>
      <c r="E42" s="737">
        <v>2.8227907021911278</v>
      </c>
      <c r="F42" s="738">
        <v>9.710320697401631E-3</v>
      </c>
      <c r="G42" s="721">
        <v>0.1598953280545603</v>
      </c>
      <c r="H42" s="721">
        <v>0.1598953280545603</v>
      </c>
      <c r="I42" s="721">
        <v>0.1469023330802437</v>
      </c>
      <c r="J42" s="721">
        <v>0.10429173943065506</v>
      </c>
      <c r="K42" s="721">
        <v>8.2059317104717699E-2</v>
      </c>
      <c r="L42" s="721">
        <v>8.4428644917271312E-2</v>
      </c>
    </row>
    <row r="43" spans="1:12" s="243" customFormat="1">
      <c r="A43" s="334" t="s">
        <v>117</v>
      </c>
      <c r="B43" s="335">
        <v>46.153100000000002</v>
      </c>
      <c r="C43" s="336">
        <v>45.822400000000002</v>
      </c>
      <c r="D43" s="335">
        <v>46.153100000000002</v>
      </c>
      <c r="E43" s="735">
        <v>0.33070000000000022</v>
      </c>
      <c r="F43" s="736">
        <v>4.6452197119266625E-3</v>
      </c>
      <c r="G43" s="684">
        <v>9.1616287760527548E-2</v>
      </c>
      <c r="H43" s="684">
        <v>9.1616287760527548E-2</v>
      </c>
      <c r="I43" s="684">
        <v>9.5249892000714986E-2</v>
      </c>
      <c r="J43" s="684">
        <v>5.6502406769285418E-2</v>
      </c>
      <c r="K43" s="684">
        <v>4.5656845732093387E-2</v>
      </c>
      <c r="L43" s="684">
        <v>5.4021969995044161E-2</v>
      </c>
    </row>
    <row r="44" spans="1:12" s="243" customFormat="1">
      <c r="A44" s="334" t="s">
        <v>120</v>
      </c>
      <c r="B44" s="335">
        <v>55.322899999999997</v>
      </c>
      <c r="C44" s="336">
        <v>54.842100000000002</v>
      </c>
      <c r="D44" s="335">
        <v>55.376300000000001</v>
      </c>
      <c r="E44" s="735">
        <v>0.53419999999999845</v>
      </c>
      <c r="F44" s="736">
        <v>7.8646486139855032E-3</v>
      </c>
      <c r="G44" s="684">
        <v>0.11289498459087355</v>
      </c>
      <c r="H44" s="684">
        <v>0.11289498459087355</v>
      </c>
      <c r="I44" s="684">
        <v>0.12268367295960081</v>
      </c>
      <c r="J44" s="684">
        <v>8.15350175452767E-2</v>
      </c>
      <c r="K44" s="684">
        <v>6.39297878288001E-2</v>
      </c>
      <c r="L44" s="684">
        <v>6.2116701937108498E-2</v>
      </c>
    </row>
    <row r="45" spans="1:12" s="243" customFormat="1">
      <c r="A45" s="334" t="s">
        <v>123</v>
      </c>
      <c r="B45" s="335">
        <v>48.768300000000004</v>
      </c>
      <c r="C45" s="336">
        <v>48.423099999999998</v>
      </c>
      <c r="D45" s="335">
        <v>48.7883</v>
      </c>
      <c r="E45" s="735">
        <v>0.36520000000000152</v>
      </c>
      <c r="F45" s="736">
        <v>6.2311337981237891E-3</v>
      </c>
      <c r="G45" s="684">
        <v>0.11479573176307079</v>
      </c>
      <c r="H45" s="684">
        <v>0.11479573176307079</v>
      </c>
      <c r="I45" s="684">
        <v>0.12382141101819077</v>
      </c>
      <c r="J45" s="684">
        <v>7.4579212513113058E-2</v>
      </c>
      <c r="K45" s="684">
        <v>6.2133901126465441E-2</v>
      </c>
      <c r="L45" s="684">
        <v>5.6477319628425171E-2</v>
      </c>
    </row>
    <row r="46" spans="1:12" s="243" customFormat="1">
      <c r="A46" s="334" t="s">
        <v>126</v>
      </c>
      <c r="B46" s="335">
        <v>44.271999999999998</v>
      </c>
      <c r="C46" s="336">
        <v>44.033200000000001</v>
      </c>
      <c r="D46" s="335">
        <v>44.287300000000002</v>
      </c>
      <c r="E46" s="735">
        <v>0.2541000000000011</v>
      </c>
      <c r="F46" s="736">
        <v>-2.2130988351865E-4</v>
      </c>
      <c r="G46" s="684">
        <v>4.4200198122552825E-2</v>
      </c>
      <c r="H46" s="684">
        <v>4.4200198122552825E-2</v>
      </c>
      <c r="I46" s="684">
        <v>5.946866994887845E-2</v>
      </c>
      <c r="J46" s="684">
        <v>4.1609497952393548E-2</v>
      </c>
      <c r="K46" s="684">
        <v>4.2464618551046218E-2</v>
      </c>
      <c r="L46" s="684">
        <v>5.2172013841417453E-2</v>
      </c>
    </row>
    <row r="47" spans="1:12" s="243" customFormat="1">
      <c r="A47" s="647" t="s">
        <v>129</v>
      </c>
      <c r="B47" s="648">
        <v>358.99353386312106</v>
      </c>
      <c r="C47" s="649">
        <v>356.45920974981874</v>
      </c>
      <c r="D47" s="648">
        <v>359.0973205187604</v>
      </c>
      <c r="E47" s="737">
        <v>2.6381107689416581</v>
      </c>
      <c r="F47" s="738">
        <v>4.507794455666625E-3</v>
      </c>
      <c r="G47" s="721">
        <v>8.834835005814945E-2</v>
      </c>
      <c r="H47" s="721">
        <v>8.834835005814945E-2</v>
      </c>
      <c r="I47" s="721">
        <v>9.5571693790194479E-2</v>
      </c>
      <c r="J47" s="721">
        <v>6.0417137537545962E-2</v>
      </c>
      <c r="K47" s="721">
        <v>5.0888340300186741E-2</v>
      </c>
      <c r="L47" s="721">
        <v>5.5440042216495344E-2</v>
      </c>
    </row>
    <row r="48" spans="1:12" s="243" customFormat="1">
      <c r="A48" s="334" t="s">
        <v>118</v>
      </c>
      <c r="B48" s="335">
        <v>18.485800000000001</v>
      </c>
      <c r="C48" s="336">
        <v>18.464700000000001</v>
      </c>
      <c r="D48" s="335">
        <v>18.507200000000001</v>
      </c>
      <c r="E48" s="735">
        <v>4.2500000000000426E-2</v>
      </c>
      <c r="F48" s="736">
        <v>-1.8789888016587097E-3</v>
      </c>
      <c r="G48" s="684">
        <v>2.0058160388030322E-2</v>
      </c>
      <c r="H48" s="684">
        <v>2.0058160388030322E-2</v>
      </c>
      <c r="I48" s="684">
        <v>3.2237507075190575E-2</v>
      </c>
      <c r="J48" s="684">
        <v>8.9334833027443494E-3</v>
      </c>
      <c r="K48" s="684">
        <v>2.6480583621234954E-2</v>
      </c>
      <c r="L48" s="684">
        <v>2.9569389427833714E-2</v>
      </c>
    </row>
    <row r="49" spans="1:12" s="243" customFormat="1">
      <c r="A49" s="334" t="s">
        <v>121</v>
      </c>
      <c r="B49" s="335">
        <v>19.982199999999999</v>
      </c>
      <c r="C49" s="336">
        <v>19.958100000000002</v>
      </c>
      <c r="D49" s="335">
        <v>20.004200000000001</v>
      </c>
      <c r="E49" s="735">
        <v>4.6099999999999142E-2</v>
      </c>
      <c r="F49" s="736">
        <v>-1.8282814154694238E-3</v>
      </c>
      <c r="G49" s="684">
        <v>2.36730344619136E-2</v>
      </c>
      <c r="H49" s="684">
        <v>2.36730344619136E-2</v>
      </c>
      <c r="I49" s="684">
        <v>4.1368646452361713E-2</v>
      </c>
      <c r="J49" s="684">
        <v>1.1658201665719625E-2</v>
      </c>
      <c r="K49" s="684">
        <v>3.2667670686516548E-2</v>
      </c>
      <c r="L49" s="684">
        <v>3.6642087765405451E-2</v>
      </c>
    </row>
    <row r="50" spans="1:12" s="243" customFormat="1">
      <c r="A50" s="334" t="s">
        <v>124</v>
      </c>
      <c r="B50" s="335">
        <v>18.957999999999998</v>
      </c>
      <c r="C50" s="336">
        <v>18.929500000000001</v>
      </c>
      <c r="D50" s="335">
        <v>18.9711</v>
      </c>
      <c r="E50" s="735">
        <v>4.1599999999998971E-2</v>
      </c>
      <c r="F50" s="736">
        <v>-1.2801399198200114E-3</v>
      </c>
      <c r="G50" s="684">
        <v>2.3981851571783563E-2</v>
      </c>
      <c r="H50" s="684">
        <v>2.3981851571783563E-2</v>
      </c>
      <c r="I50" s="684">
        <v>3.5121768187790225E-2</v>
      </c>
      <c r="J50" s="684">
        <v>5.7726656870125126E-3</v>
      </c>
      <c r="K50" s="684">
        <v>2.6706407587886449E-2</v>
      </c>
      <c r="L50" s="684">
        <v>3.185594251204682E-2</v>
      </c>
    </row>
    <row r="51" spans="1:12" s="243" customFormat="1">
      <c r="A51" s="334" t="s">
        <v>127</v>
      </c>
      <c r="B51" s="335">
        <v>19.617100000000001</v>
      </c>
      <c r="C51" s="336">
        <v>19.595600000000001</v>
      </c>
      <c r="D51" s="335">
        <v>19.617100000000001</v>
      </c>
      <c r="E51" s="735">
        <v>2.1499999999999631E-2</v>
      </c>
      <c r="F51" s="877">
        <v>-2.038621687875386E-4</v>
      </c>
      <c r="G51" s="684">
        <v>1.9048954826912823E-2</v>
      </c>
      <c r="H51" s="684">
        <v>1.9048954826912823E-2</v>
      </c>
      <c r="I51" s="684">
        <v>2.7306791559683186E-2</v>
      </c>
      <c r="J51" s="684">
        <v>1.0004867207203949E-2</v>
      </c>
      <c r="K51" s="684">
        <v>2.6940089162984737E-2</v>
      </c>
      <c r="L51" s="684">
        <v>3.4962169710258895E-2</v>
      </c>
    </row>
    <row r="52" spans="1:12" s="243" customFormat="1">
      <c r="A52" s="647" t="s">
        <v>130</v>
      </c>
      <c r="B52" s="648">
        <v>143.85564527847552</v>
      </c>
      <c r="C52" s="649">
        <v>143.68013342462424</v>
      </c>
      <c r="D52" s="648">
        <v>143.94826196658855</v>
      </c>
      <c r="E52" s="737">
        <v>0.2681285419643018</v>
      </c>
      <c r="F52" s="738">
        <v>-1.2173117851936865E-3</v>
      </c>
      <c r="G52" s="721">
        <v>2.0795447879512041E-2</v>
      </c>
      <c r="H52" s="721">
        <v>2.0795447879512041E-2</v>
      </c>
      <c r="I52" s="721">
        <v>3.2024141153070174E-2</v>
      </c>
      <c r="J52" s="721">
        <v>9.0227641576787754E-3</v>
      </c>
      <c r="K52" s="721">
        <v>2.7240480686860913E-2</v>
      </c>
      <c r="L52" s="721">
        <v>3.2499754570053829E-2</v>
      </c>
    </row>
    <row r="53" spans="1:12" s="243" customFormat="1" ht="12.75" customHeight="1">
      <c r="A53" s="22" t="s">
        <v>515</v>
      </c>
      <c r="G53" s="681"/>
      <c r="H53" s="681"/>
      <c r="I53" s="681"/>
      <c r="J53" s="681"/>
      <c r="K53" s="681"/>
      <c r="L53" s="681"/>
    </row>
    <row r="54" spans="1:12" s="243" customFormat="1" ht="25.5" customHeight="1">
      <c r="A54" s="1172" t="s">
        <v>1265</v>
      </c>
      <c r="B54" s="1172"/>
      <c r="C54" s="1172"/>
      <c r="D54" s="1172"/>
      <c r="E54" s="1172"/>
      <c r="F54" s="1172"/>
      <c r="G54" s="1172"/>
      <c r="H54" s="1172"/>
      <c r="I54" s="1172"/>
      <c r="J54" s="1172"/>
      <c r="K54" s="1172"/>
      <c r="L54" s="1172"/>
    </row>
    <row r="55" spans="1:12" s="243" customFormat="1" ht="20.25" customHeight="1">
      <c r="A55" s="1171" t="s">
        <v>161</v>
      </c>
      <c r="B55" s="1171"/>
      <c r="C55" s="1171"/>
      <c r="D55" s="1171"/>
      <c r="E55" s="1171"/>
      <c r="F55" s="1171"/>
      <c r="G55" s="1171"/>
      <c r="H55" s="1171"/>
      <c r="I55" s="1171"/>
      <c r="J55" s="1171"/>
      <c r="K55" s="1171"/>
      <c r="L55" s="1171"/>
    </row>
    <row r="56" spans="1:12" s="243" customFormat="1" ht="24" customHeight="1">
      <c r="A56" s="1167" t="s">
        <v>1264</v>
      </c>
      <c r="B56" s="1167"/>
      <c r="C56" s="1167"/>
      <c r="D56" s="1167"/>
      <c r="E56" s="1167"/>
      <c r="F56" s="1167"/>
      <c r="G56" s="1167"/>
      <c r="H56" s="1167"/>
      <c r="I56" s="1167"/>
      <c r="J56" s="1167"/>
      <c r="K56" s="1167"/>
      <c r="L56" s="1167"/>
    </row>
    <row r="57" spans="1:12" s="243" customFormat="1" ht="21" customHeight="1">
      <c r="A57" s="1168" t="s">
        <v>1210</v>
      </c>
      <c r="B57" s="1168"/>
      <c r="C57" s="1168"/>
      <c r="D57" s="1168"/>
      <c r="E57" s="1168"/>
      <c r="F57" s="1168"/>
      <c r="G57" s="1168"/>
      <c r="H57" s="1168"/>
      <c r="I57" s="1168"/>
      <c r="J57" s="1168"/>
      <c r="K57" s="1168"/>
      <c r="L57" s="1168"/>
    </row>
    <row r="58" spans="1:12" s="243" customFormat="1" ht="12.75" customHeight="1">
      <c r="F58" s="162"/>
    </row>
    <row r="59" spans="1:12" s="243" customFormat="1" ht="12.75" customHeight="1">
      <c r="A59" s="570" t="s">
        <v>81</v>
      </c>
    </row>
    <row r="60" spans="1:12" s="243" customFormat="1" ht="12.75" customHeight="1">
      <c r="A60" s="570"/>
    </row>
    <row r="61" spans="1:12" s="243" customFormat="1" ht="12.75" customHeight="1"/>
    <row r="62" spans="1:12" s="243" customFormat="1" ht="12.75" customHeight="1"/>
    <row r="63" spans="1:12" s="243" customFormat="1" ht="12.75" customHeight="1"/>
    <row r="95" spans="12:12">
      <c r="L95" s="66" t="s">
        <v>759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Prosinac 2025.</v>
      </c>
    </row>
    <row r="2" spans="1:35" ht="12.75" customHeight="1">
      <c r="A2" s="511" t="s">
        <v>862</v>
      </c>
      <c r="AG2" s="489" t="str">
        <f>Naslovnica!A24</f>
        <v>December 2025</v>
      </c>
    </row>
    <row r="3" spans="1:35" ht="12.75" customHeight="1">
      <c r="A3" s="65"/>
      <c r="AG3" s="64"/>
    </row>
    <row r="4" spans="1:35" ht="12.75" customHeight="1">
      <c r="I4" s="161"/>
      <c r="J4" s="161"/>
      <c r="K4" s="161"/>
      <c r="AG4" s="13" t="s">
        <v>1248</v>
      </c>
    </row>
    <row r="5" spans="1:35" ht="15" customHeight="1">
      <c r="A5" s="650" t="s">
        <v>131</v>
      </c>
      <c r="B5" s="1178" t="s">
        <v>531</v>
      </c>
      <c r="C5" s="1178"/>
      <c r="D5" s="1178"/>
      <c r="E5" s="1178"/>
      <c r="F5" s="1178"/>
      <c r="G5" s="1178"/>
      <c r="H5" s="1178"/>
      <c r="I5" s="1178"/>
      <c r="J5" s="1179" t="s">
        <v>525</v>
      </c>
      <c r="K5" s="1179"/>
      <c r="L5" s="1178" t="s">
        <v>530</v>
      </c>
      <c r="M5" s="1178"/>
      <c r="N5" s="1178"/>
      <c r="O5" s="1178"/>
      <c r="P5" s="1178"/>
      <c r="Q5" s="1178"/>
      <c r="R5" s="1178"/>
      <c r="S5" s="1178"/>
      <c r="T5" s="1179" t="s">
        <v>526</v>
      </c>
      <c r="U5" s="1179"/>
      <c r="V5" s="1178" t="s">
        <v>529</v>
      </c>
      <c r="W5" s="1178"/>
      <c r="X5" s="1178"/>
      <c r="Y5" s="1178"/>
      <c r="Z5" s="1178"/>
      <c r="AA5" s="1178"/>
      <c r="AB5" s="1178"/>
      <c r="AC5" s="1178"/>
      <c r="AD5" s="1179" t="s">
        <v>527</v>
      </c>
      <c r="AE5" s="1179"/>
      <c r="AF5" s="1181" t="s">
        <v>528</v>
      </c>
      <c r="AG5" s="1181"/>
    </row>
    <row r="6" spans="1:35" ht="22.5" customHeight="1">
      <c r="A6" s="1180" t="s">
        <v>532</v>
      </c>
      <c r="B6" s="1169" t="s">
        <v>132</v>
      </c>
      <c r="C6" s="1169"/>
      <c r="D6" s="1169" t="s">
        <v>133</v>
      </c>
      <c r="E6" s="1169"/>
      <c r="F6" s="1169" t="s">
        <v>134</v>
      </c>
      <c r="G6" s="1169"/>
      <c r="H6" s="1169" t="s">
        <v>135</v>
      </c>
      <c r="I6" s="1169"/>
      <c r="J6" s="1179"/>
      <c r="K6" s="1179"/>
      <c r="L6" s="1169" t="s">
        <v>132</v>
      </c>
      <c r="M6" s="1169"/>
      <c r="N6" s="1169" t="s">
        <v>133</v>
      </c>
      <c r="O6" s="1169"/>
      <c r="P6" s="1169" t="s">
        <v>134</v>
      </c>
      <c r="Q6" s="1169"/>
      <c r="R6" s="1169" t="s">
        <v>135</v>
      </c>
      <c r="S6" s="1169"/>
      <c r="T6" s="1179"/>
      <c r="U6" s="1179"/>
      <c r="V6" s="1169" t="s">
        <v>132</v>
      </c>
      <c r="W6" s="1169"/>
      <c r="X6" s="1169" t="s">
        <v>133</v>
      </c>
      <c r="Y6" s="1169"/>
      <c r="Z6" s="1169" t="s">
        <v>134</v>
      </c>
      <c r="AA6" s="1169"/>
      <c r="AB6" s="1169" t="s">
        <v>135</v>
      </c>
      <c r="AC6" s="1169"/>
      <c r="AD6" s="1179"/>
      <c r="AE6" s="1179"/>
      <c r="AF6" s="1181"/>
      <c r="AG6" s="1181"/>
    </row>
    <row r="7" spans="1:35">
      <c r="A7" s="1180"/>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c r="P7" s="650" t="s">
        <v>31</v>
      </c>
      <c r="Q7" s="650" t="s">
        <v>32</v>
      </c>
      <c r="R7" s="650" t="s">
        <v>31</v>
      </c>
      <c r="S7" s="650" t="s">
        <v>32</v>
      </c>
      <c r="T7" s="650" t="s">
        <v>31</v>
      </c>
      <c r="U7" s="650" t="s">
        <v>32</v>
      </c>
      <c r="V7" s="650" t="s">
        <v>31</v>
      </c>
      <c r="W7" s="650" t="s">
        <v>32</v>
      </c>
      <c r="X7" s="650" t="s">
        <v>31</v>
      </c>
      <c r="Y7" s="650" t="s">
        <v>32</v>
      </c>
      <c r="Z7" s="650" t="s">
        <v>31</v>
      </c>
      <c r="AA7" s="650" t="s">
        <v>32</v>
      </c>
      <c r="AB7" s="650" t="s">
        <v>31</v>
      </c>
      <c r="AC7" s="650" t="s">
        <v>32</v>
      </c>
      <c r="AD7" s="650" t="s">
        <v>31</v>
      </c>
      <c r="AE7" s="650" t="s">
        <v>32</v>
      </c>
      <c r="AF7" s="650" t="s">
        <v>31</v>
      </c>
      <c r="AG7" s="650" t="s">
        <v>32</v>
      </c>
    </row>
    <row r="8" spans="1:35">
      <c r="A8" s="1180"/>
      <c r="B8" s="651" t="s">
        <v>29</v>
      </c>
      <c r="C8" s="651" t="s">
        <v>30</v>
      </c>
      <c r="D8" s="651" t="s">
        <v>29</v>
      </c>
      <c r="E8" s="651" t="s">
        <v>30</v>
      </c>
      <c r="F8" s="651" t="s">
        <v>29</v>
      </c>
      <c r="G8" s="651" t="s">
        <v>30</v>
      </c>
      <c r="H8" s="651" t="s">
        <v>29</v>
      </c>
      <c r="I8" s="651" t="s">
        <v>30</v>
      </c>
      <c r="J8" s="651" t="s">
        <v>29</v>
      </c>
      <c r="K8" s="651" t="s">
        <v>30</v>
      </c>
      <c r="L8" s="651" t="s">
        <v>29</v>
      </c>
      <c r="M8" s="651" t="s">
        <v>30</v>
      </c>
      <c r="N8" s="651" t="s">
        <v>29</v>
      </c>
      <c r="O8" s="651" t="s">
        <v>30</v>
      </c>
      <c r="P8" s="651" t="s">
        <v>29</v>
      </c>
      <c r="Q8" s="651" t="s">
        <v>30</v>
      </c>
      <c r="R8" s="651" t="s">
        <v>29</v>
      </c>
      <c r="S8" s="651" t="s">
        <v>30</v>
      </c>
      <c r="T8" s="651" t="s">
        <v>29</v>
      </c>
      <c r="U8" s="651" t="s">
        <v>30</v>
      </c>
      <c r="V8" s="651" t="s">
        <v>29</v>
      </c>
      <c r="W8" s="651" t="s">
        <v>30</v>
      </c>
      <c r="X8" s="651" t="s">
        <v>29</v>
      </c>
      <c r="Y8" s="651" t="s">
        <v>30</v>
      </c>
      <c r="Z8" s="651" t="s">
        <v>29</v>
      </c>
      <c r="AA8" s="651" t="s">
        <v>30</v>
      </c>
      <c r="AB8" s="651" t="s">
        <v>29</v>
      </c>
      <c r="AC8" s="651" t="s">
        <v>30</v>
      </c>
      <c r="AD8" s="651" t="s">
        <v>29</v>
      </c>
      <c r="AE8" s="651" t="s">
        <v>30</v>
      </c>
      <c r="AF8" s="651" t="s">
        <v>29</v>
      </c>
      <c r="AG8" s="651" t="s">
        <v>30</v>
      </c>
    </row>
    <row r="9" spans="1:35" ht="18">
      <c r="A9" s="337" t="s">
        <v>400</v>
      </c>
      <c r="B9" s="338">
        <v>601.96044999999992</v>
      </c>
      <c r="C9" s="339">
        <v>2.0922424319016592E-3</v>
      </c>
      <c r="D9" s="338">
        <v>6742.7932499999988</v>
      </c>
      <c r="E9" s="339">
        <v>2.7099830693895471E-2</v>
      </c>
      <c r="F9" s="338">
        <v>4563.5064500000008</v>
      </c>
      <c r="G9" s="339">
        <v>9.6227871754975478E-3</v>
      </c>
      <c r="H9" s="338">
        <v>2073.7139200000001</v>
      </c>
      <c r="I9" s="339">
        <v>9.924286921123588E-3</v>
      </c>
      <c r="J9" s="338">
        <v>13981.974069999998</v>
      </c>
      <c r="K9" s="339">
        <v>1.1463295606498924E-2</v>
      </c>
      <c r="L9" s="338">
        <v>1464.0120699999998</v>
      </c>
      <c r="M9" s="339">
        <v>1.6774784451154307E-4</v>
      </c>
      <c r="N9" s="338">
        <v>21478.46646</v>
      </c>
      <c r="O9" s="339">
        <v>5.4765949176029498E-3</v>
      </c>
      <c r="P9" s="338">
        <v>22479.893200000002</v>
      </c>
      <c r="Q9" s="339">
        <v>5.074095940949359E-3</v>
      </c>
      <c r="R9" s="338">
        <v>17291.576120000002</v>
      </c>
      <c r="S9" s="339">
        <v>2.6475877237653869E-3</v>
      </c>
      <c r="T9" s="338">
        <v>62713.947849999997</v>
      </c>
      <c r="U9" s="339">
        <v>2.6561647062380857E-3</v>
      </c>
      <c r="V9" s="338">
        <v>228.42205000000001</v>
      </c>
      <c r="W9" s="339">
        <v>3.546722408904932E-4</v>
      </c>
      <c r="X9" s="338">
        <v>5967.1460399999996</v>
      </c>
      <c r="Y9" s="339">
        <v>3.0987911422779905E-2</v>
      </c>
      <c r="Z9" s="338">
        <v>183.75498999999999</v>
      </c>
      <c r="AA9" s="339">
        <v>6.3067911944030333E-4</v>
      </c>
      <c r="AB9" s="338">
        <v>4502.31592</v>
      </c>
      <c r="AC9" s="339">
        <v>9.1091213712135403E-3</v>
      </c>
      <c r="AD9" s="338">
        <v>10881.638999999999</v>
      </c>
      <c r="AE9" s="339">
        <v>6.707845027926396E-3</v>
      </c>
      <c r="AF9" s="338">
        <v>87577.560919999989</v>
      </c>
      <c r="AG9" s="339">
        <v>3.3107282622013628E-3</v>
      </c>
    </row>
    <row r="10" spans="1:35" ht="18">
      <c r="A10" s="337" t="s">
        <v>401</v>
      </c>
      <c r="B10" s="340">
        <v>1090.83872</v>
      </c>
      <c r="C10" s="341">
        <v>3.7914435347792255E-3</v>
      </c>
      <c r="D10" s="340">
        <v>1057.7676500000036</v>
      </c>
      <c r="E10" s="341">
        <v>4.2512536222995981E-3</v>
      </c>
      <c r="F10" s="340">
        <v>6281.7855199998112</v>
      </c>
      <c r="G10" s="341">
        <v>1.3246017246470718E-2</v>
      </c>
      <c r="H10" s="340">
        <v>1297.98939</v>
      </c>
      <c r="I10" s="341">
        <v>6.2118593132336128E-3</v>
      </c>
      <c r="J10" s="340">
        <v>9728.3812799998159</v>
      </c>
      <c r="K10" s="341">
        <v>7.9759345731191342E-3</v>
      </c>
      <c r="L10" s="340">
        <v>622928.65693000727</v>
      </c>
      <c r="M10" s="341">
        <v>7.1375736324687009E-2</v>
      </c>
      <c r="N10" s="340">
        <v>3924.0259099991986</v>
      </c>
      <c r="O10" s="341">
        <v>1.0005509655573381E-3</v>
      </c>
      <c r="P10" s="340">
        <v>3701.1503600000001</v>
      </c>
      <c r="Q10" s="341">
        <v>8.354128665753294E-4</v>
      </c>
      <c r="R10" s="340">
        <v>36788.848019999998</v>
      </c>
      <c r="S10" s="341">
        <v>5.6328990320647851E-3</v>
      </c>
      <c r="T10" s="340">
        <v>667342.68122000643</v>
      </c>
      <c r="U10" s="339">
        <v>2.8264399509061917E-2</v>
      </c>
      <c r="V10" s="340">
        <v>5000</v>
      </c>
      <c r="W10" s="341">
        <v>7.7635289782771238E-3</v>
      </c>
      <c r="X10" s="340">
        <v>0</v>
      </c>
      <c r="Y10" s="341">
        <v>0</v>
      </c>
      <c r="Z10" s="340">
        <v>0</v>
      </c>
      <c r="AA10" s="341">
        <v>0</v>
      </c>
      <c r="AB10" s="340">
        <v>0.32915000000000005</v>
      </c>
      <c r="AC10" s="341">
        <v>6.6593889736083584E-7</v>
      </c>
      <c r="AD10" s="340">
        <v>5000.3291499999996</v>
      </c>
      <c r="AE10" s="341">
        <v>3.0823879589116053E-3</v>
      </c>
      <c r="AF10" s="340">
        <v>682071.39165000629</v>
      </c>
      <c r="AG10" s="339">
        <v>2.5784607489097104E-2</v>
      </c>
    </row>
    <row r="11" spans="1:35" ht="27">
      <c r="A11" s="337" t="s">
        <v>402</v>
      </c>
      <c r="B11" s="340">
        <v>283479.35125999997</v>
      </c>
      <c r="C11" s="341">
        <v>0.98529318209215755</v>
      </c>
      <c r="D11" s="340">
        <v>240646.35618</v>
      </c>
      <c r="E11" s="341">
        <v>0.96717714273396516</v>
      </c>
      <c r="F11" s="340">
        <v>462431.76879000006</v>
      </c>
      <c r="G11" s="341">
        <v>0.97510161166860154</v>
      </c>
      <c r="H11" s="340">
        <v>204088.21307999999</v>
      </c>
      <c r="I11" s="341">
        <v>0.97671620192689246</v>
      </c>
      <c r="J11" s="340">
        <v>1190645.68931</v>
      </c>
      <c r="K11" s="341">
        <v>0.97616569955233834</v>
      </c>
      <c r="L11" s="340">
        <v>8649335.5470799971</v>
      </c>
      <c r="M11" s="341">
        <v>0.99104879270547142</v>
      </c>
      <c r="N11" s="340">
        <v>3869083.4793600002</v>
      </c>
      <c r="O11" s="341">
        <v>0.98654170484220471</v>
      </c>
      <c r="P11" s="340">
        <v>4396807.0900600003</v>
      </c>
      <c r="Q11" s="341">
        <v>0.99243447512512228</v>
      </c>
      <c r="R11" s="340">
        <v>6469665.6920799976</v>
      </c>
      <c r="S11" s="341">
        <v>0.99059838989489979</v>
      </c>
      <c r="T11" s="340">
        <v>23384891.808579996</v>
      </c>
      <c r="U11" s="341">
        <v>0.99043556354818596</v>
      </c>
      <c r="V11" s="340">
        <v>646123.19724000001</v>
      </c>
      <c r="W11" s="341">
        <v>1.0032392330619611</v>
      </c>
      <c r="X11" s="340">
        <v>187127.42447</v>
      </c>
      <c r="Y11" s="341">
        <v>0.97176908615584967</v>
      </c>
      <c r="Z11" s="340">
        <v>291987.61724000005</v>
      </c>
      <c r="AA11" s="341">
        <v>1.002152340616141</v>
      </c>
      <c r="AB11" s="340">
        <v>491528.65416000003</v>
      </c>
      <c r="AC11" s="341">
        <v>0.99446468167269031</v>
      </c>
      <c r="AD11" s="340">
        <v>1616766.8931100001</v>
      </c>
      <c r="AE11" s="341">
        <v>0.99663495225893095</v>
      </c>
      <c r="AF11" s="340">
        <v>26192304.390999995</v>
      </c>
      <c r="AG11" s="341">
        <v>0.99015776973598468</v>
      </c>
    </row>
    <row r="12" spans="1:35" ht="18.75">
      <c r="A12" s="337" t="s">
        <v>403</v>
      </c>
      <c r="B12" s="342">
        <v>179187.89093999995</v>
      </c>
      <c r="C12" s="343">
        <v>0.62280588152865335</v>
      </c>
      <c r="D12" s="342">
        <v>87303.812610000008</v>
      </c>
      <c r="E12" s="343">
        <v>0.35088107449573319</v>
      </c>
      <c r="F12" s="342">
        <v>233735.30679000003</v>
      </c>
      <c r="G12" s="343">
        <v>0.49286335787687918</v>
      </c>
      <c r="H12" s="342">
        <v>92919.245839999989</v>
      </c>
      <c r="I12" s="343">
        <v>0.44468875254045614</v>
      </c>
      <c r="J12" s="342">
        <v>593146.25618000003</v>
      </c>
      <c r="K12" s="343">
        <v>0.48629834660246085</v>
      </c>
      <c r="L12" s="342">
        <v>6087214.5411899984</v>
      </c>
      <c r="M12" s="343">
        <v>0.69747862007991779</v>
      </c>
      <c r="N12" s="342">
        <v>1889236.5651800002</v>
      </c>
      <c r="O12" s="343">
        <v>0.48171890624887947</v>
      </c>
      <c r="P12" s="342">
        <v>2575475.9063700004</v>
      </c>
      <c r="Q12" s="343">
        <v>0.581328911408035</v>
      </c>
      <c r="R12" s="342">
        <v>3249953.4689699984</v>
      </c>
      <c r="S12" s="343">
        <v>0.49761437867433111</v>
      </c>
      <c r="T12" s="342">
        <v>13801880.481709998</v>
      </c>
      <c r="U12" s="343">
        <v>0.58456003922633626</v>
      </c>
      <c r="V12" s="342">
        <v>558094.66891999997</v>
      </c>
      <c r="W12" s="343">
        <v>0.8665568269564794</v>
      </c>
      <c r="X12" s="342">
        <v>147565.28281999999</v>
      </c>
      <c r="Y12" s="343">
        <v>0.76631942346489401</v>
      </c>
      <c r="Z12" s="342">
        <v>237668.42445000008</v>
      </c>
      <c r="AA12" s="343">
        <v>0.81571941339329246</v>
      </c>
      <c r="AB12" s="342">
        <v>378741.52910000004</v>
      </c>
      <c r="AC12" s="343">
        <v>0.76627287338177408</v>
      </c>
      <c r="AD12" s="342">
        <v>1322069.9052900001</v>
      </c>
      <c r="AE12" s="343">
        <v>0.81497282172020657</v>
      </c>
      <c r="AF12" s="342">
        <v>15717096.643179998</v>
      </c>
      <c r="AG12" s="343">
        <v>0.59415945716801755</v>
      </c>
    </row>
    <row r="13" spans="1:35" ht="19.5">
      <c r="A13" s="1108" t="s">
        <v>404</v>
      </c>
      <c r="B13" s="342">
        <v>63774.23272</v>
      </c>
      <c r="C13" s="343">
        <v>0.22166100074972561</v>
      </c>
      <c r="D13" s="342">
        <v>47872.696870000007</v>
      </c>
      <c r="E13" s="343">
        <v>0.19240423544607124</v>
      </c>
      <c r="F13" s="342">
        <v>76705.001310000021</v>
      </c>
      <c r="G13" s="343">
        <v>0.16174314882416579</v>
      </c>
      <c r="H13" s="342">
        <v>34239.208180000001</v>
      </c>
      <c r="I13" s="343">
        <v>0.16386046438382482</v>
      </c>
      <c r="J13" s="342">
        <v>222591.13908000005</v>
      </c>
      <c r="K13" s="343">
        <v>0.18249411806135293</v>
      </c>
      <c r="L13" s="342">
        <v>1377797.1875099998</v>
      </c>
      <c r="M13" s="343">
        <v>0.15786926427380399</v>
      </c>
      <c r="N13" s="342">
        <v>685044.81427999993</v>
      </c>
      <c r="O13" s="343">
        <v>0.17467322237381488</v>
      </c>
      <c r="P13" s="342">
        <v>745797.55633999989</v>
      </c>
      <c r="Q13" s="343">
        <v>0.16833924964531163</v>
      </c>
      <c r="R13" s="342">
        <v>673495.10826999997</v>
      </c>
      <c r="S13" s="343">
        <v>0.10312173790851011</v>
      </c>
      <c r="T13" s="342">
        <v>3482134.6663999995</v>
      </c>
      <c r="U13" s="343">
        <v>0.14748111895908667</v>
      </c>
      <c r="V13" s="342">
        <v>0</v>
      </c>
      <c r="W13" s="343">
        <v>0</v>
      </c>
      <c r="X13" s="342">
        <v>0</v>
      </c>
      <c r="Y13" s="343">
        <v>0</v>
      </c>
      <c r="Z13" s="342">
        <v>0</v>
      </c>
      <c r="AA13" s="343">
        <v>0</v>
      </c>
      <c r="AB13" s="342">
        <v>0</v>
      </c>
      <c r="AC13" s="343">
        <v>0</v>
      </c>
      <c r="AD13" s="342">
        <v>0</v>
      </c>
      <c r="AE13" s="343">
        <v>0</v>
      </c>
      <c r="AF13" s="342">
        <v>3704725.8054799996</v>
      </c>
      <c r="AG13" s="343">
        <v>0.14005117634086012</v>
      </c>
      <c r="AH13" s="117"/>
      <c r="AI13" s="75"/>
    </row>
    <row r="14" spans="1:35" ht="19.5">
      <c r="A14" s="1108" t="s">
        <v>405</v>
      </c>
      <c r="B14" s="342">
        <v>73116.325489999988</v>
      </c>
      <c r="C14" s="343">
        <v>0.25413144444109387</v>
      </c>
      <c r="D14" s="342">
        <v>24159.02864</v>
      </c>
      <c r="E14" s="343">
        <v>9.7097087453033179E-2</v>
      </c>
      <c r="F14" s="342">
        <v>100376.59401999997</v>
      </c>
      <c r="G14" s="343">
        <v>0.21165798980206971</v>
      </c>
      <c r="H14" s="342">
        <v>34029.736700000001</v>
      </c>
      <c r="I14" s="343">
        <v>0.1628579851849041</v>
      </c>
      <c r="J14" s="342">
        <v>231681.68484999996</v>
      </c>
      <c r="K14" s="343">
        <v>0.18994711524645766</v>
      </c>
      <c r="L14" s="342">
        <v>3698942.4538399992</v>
      </c>
      <c r="M14" s="343">
        <v>0.42382821584517255</v>
      </c>
      <c r="N14" s="342">
        <v>1075558.0339800001</v>
      </c>
      <c r="O14" s="343">
        <v>0.27424656566853839</v>
      </c>
      <c r="P14" s="342">
        <v>1597546.5670900003</v>
      </c>
      <c r="Q14" s="343">
        <v>0.36059355262190262</v>
      </c>
      <c r="R14" s="342">
        <v>2387690.1270999988</v>
      </c>
      <c r="S14" s="343">
        <v>0.3655895231756221</v>
      </c>
      <c r="T14" s="342">
        <v>8759737.1820099987</v>
      </c>
      <c r="U14" s="343">
        <v>0.37100685790707116</v>
      </c>
      <c r="V14" s="342">
        <v>460638.07967999997</v>
      </c>
      <c r="W14" s="343">
        <v>0.7152354160187212</v>
      </c>
      <c r="X14" s="342">
        <v>124984.56710999999</v>
      </c>
      <c r="Y14" s="343">
        <v>0.64905579130407376</v>
      </c>
      <c r="Z14" s="342">
        <v>215811.96570000006</v>
      </c>
      <c r="AA14" s="343">
        <v>0.74070424151396919</v>
      </c>
      <c r="AB14" s="342">
        <v>325668.19069999998</v>
      </c>
      <c r="AC14" s="343">
        <v>0.65889447309815097</v>
      </c>
      <c r="AD14" s="342">
        <v>1127102.8031899999</v>
      </c>
      <c r="AE14" s="343">
        <v>0.69478788391527646</v>
      </c>
      <c r="AF14" s="342">
        <v>10118521.670049999</v>
      </c>
      <c r="AG14" s="343">
        <v>0.38251437140767836</v>
      </c>
      <c r="AH14" s="117"/>
      <c r="AI14" s="75"/>
    </row>
    <row r="15" spans="1:35" ht="19.5">
      <c r="A15" s="1108" t="s">
        <v>406</v>
      </c>
      <c r="B15" s="342">
        <v>0</v>
      </c>
      <c r="C15" s="343">
        <v>0</v>
      </c>
      <c r="D15" s="342">
        <v>0</v>
      </c>
      <c r="E15" s="343">
        <v>0</v>
      </c>
      <c r="F15" s="342">
        <v>158.28351999999998</v>
      </c>
      <c r="G15" s="343">
        <v>3.337627859271699E-4</v>
      </c>
      <c r="H15" s="342">
        <v>0</v>
      </c>
      <c r="I15" s="343">
        <v>0</v>
      </c>
      <c r="J15" s="342">
        <v>158.28351999999998</v>
      </c>
      <c r="K15" s="343">
        <v>1.2977071551650965E-4</v>
      </c>
      <c r="L15" s="342">
        <v>0</v>
      </c>
      <c r="M15" s="343">
        <v>0</v>
      </c>
      <c r="N15" s="342">
        <v>0</v>
      </c>
      <c r="O15" s="343">
        <v>0</v>
      </c>
      <c r="P15" s="342">
        <v>0</v>
      </c>
      <c r="Q15" s="343">
        <v>0</v>
      </c>
      <c r="R15" s="342">
        <v>0</v>
      </c>
      <c r="S15" s="343">
        <v>0</v>
      </c>
      <c r="T15" s="342">
        <v>0</v>
      </c>
      <c r="U15" s="343">
        <v>0</v>
      </c>
      <c r="V15" s="342">
        <v>0</v>
      </c>
      <c r="W15" s="343">
        <v>0</v>
      </c>
      <c r="X15" s="342">
        <v>0</v>
      </c>
      <c r="Y15" s="343">
        <v>0</v>
      </c>
      <c r="Z15" s="342">
        <v>167.46179999999998</v>
      </c>
      <c r="AA15" s="343">
        <v>5.7475805453712143E-4</v>
      </c>
      <c r="AB15" s="342">
        <v>0</v>
      </c>
      <c r="AC15" s="343">
        <v>0</v>
      </c>
      <c r="AD15" s="342">
        <v>167.46179999999998</v>
      </c>
      <c r="AE15" s="343">
        <v>1.0322965157156973E-4</v>
      </c>
      <c r="AF15" s="342">
        <v>325.74531999999999</v>
      </c>
      <c r="AG15" s="343">
        <v>1.23142757788033E-5</v>
      </c>
      <c r="AI15" s="75"/>
    </row>
    <row r="16" spans="1:35" ht="19.5">
      <c r="A16" s="1108" t="s">
        <v>407</v>
      </c>
      <c r="B16" s="342">
        <v>2062.8889700000004</v>
      </c>
      <c r="C16" s="343">
        <v>7.1700123078449916E-3</v>
      </c>
      <c r="D16" s="342">
        <v>4208.6246499999997</v>
      </c>
      <c r="E16" s="343">
        <v>1.6914802403166534E-2</v>
      </c>
      <c r="F16" s="342">
        <v>10983.69584</v>
      </c>
      <c r="G16" s="343">
        <v>2.3160648204785101E-2</v>
      </c>
      <c r="H16" s="342">
        <v>1638.5865200000001</v>
      </c>
      <c r="I16" s="343">
        <v>7.8418737573818353E-3</v>
      </c>
      <c r="J16" s="342">
        <v>18893.795979999999</v>
      </c>
      <c r="K16" s="343">
        <v>1.5490313983082721E-2</v>
      </c>
      <c r="L16" s="342">
        <v>18121.05803</v>
      </c>
      <c r="M16" s="343">
        <v>2.0763274341044809E-3</v>
      </c>
      <c r="N16" s="342">
        <v>41831.778049999994</v>
      </c>
      <c r="O16" s="343">
        <v>1.0666297032405759E-2</v>
      </c>
      <c r="P16" s="342">
        <v>27040.281159999995</v>
      </c>
      <c r="Q16" s="343">
        <v>6.1034534130297996E-3</v>
      </c>
      <c r="R16" s="342">
        <v>12118.758949999999</v>
      </c>
      <c r="S16" s="343">
        <v>1.8555553988037446E-3</v>
      </c>
      <c r="T16" s="342">
        <v>99111.876189999995</v>
      </c>
      <c r="U16" s="343">
        <v>4.1977498870678547E-3</v>
      </c>
      <c r="V16" s="342">
        <v>6938.5919799999992</v>
      </c>
      <c r="W16" s="343">
        <v>1.0773591981034248E-2</v>
      </c>
      <c r="X16" s="342">
        <v>8982.4676099999997</v>
      </c>
      <c r="Y16" s="343">
        <v>4.6646740131848607E-2</v>
      </c>
      <c r="Z16" s="342">
        <v>13243.45124</v>
      </c>
      <c r="AA16" s="343">
        <v>4.5453830485875757E-2</v>
      </c>
      <c r="AB16" s="342">
        <v>13068.060619999998</v>
      </c>
      <c r="AC16" s="343">
        <v>2.6439404162015373E-2</v>
      </c>
      <c r="AD16" s="342">
        <v>42232.571449999996</v>
      </c>
      <c r="AE16" s="343">
        <v>2.6033720142473824E-2</v>
      </c>
      <c r="AF16" s="342">
        <v>160238.24361999999</v>
      </c>
      <c r="AG16" s="343">
        <v>6.0575480324559956E-3</v>
      </c>
      <c r="AI16" s="75"/>
    </row>
    <row r="17" spans="1:35" ht="19.5">
      <c r="A17" s="1109" t="s">
        <v>408</v>
      </c>
      <c r="B17" s="342">
        <v>607.16376000000002</v>
      </c>
      <c r="C17" s="343">
        <v>2.1103276499061614E-3</v>
      </c>
      <c r="D17" s="342">
        <v>2072.0811599999997</v>
      </c>
      <c r="E17" s="343">
        <v>8.3278615461048772E-3</v>
      </c>
      <c r="F17" s="342">
        <v>5322.7554600000012</v>
      </c>
      <c r="G17" s="343">
        <v>1.1223769165221087E-2</v>
      </c>
      <c r="H17" s="342">
        <v>0</v>
      </c>
      <c r="I17" s="343">
        <v>0</v>
      </c>
      <c r="J17" s="342">
        <v>8002.0003800000013</v>
      </c>
      <c r="K17" s="343">
        <v>6.560539687745017E-3</v>
      </c>
      <c r="L17" s="342">
        <v>16912.68001</v>
      </c>
      <c r="M17" s="343">
        <v>1.9378703732893154E-3</v>
      </c>
      <c r="N17" s="342">
        <v>27516.258440000001</v>
      </c>
      <c r="O17" s="343">
        <v>7.0161154849950717E-3</v>
      </c>
      <c r="P17" s="342">
        <v>15286.847019999999</v>
      </c>
      <c r="Q17" s="343">
        <v>3.4505025323739434E-3</v>
      </c>
      <c r="R17" s="342">
        <v>19379.050649999997</v>
      </c>
      <c r="S17" s="343">
        <v>2.967209943333242E-3</v>
      </c>
      <c r="T17" s="342">
        <v>79094.836119999993</v>
      </c>
      <c r="U17" s="343">
        <v>3.3499551431544795E-3</v>
      </c>
      <c r="V17" s="342">
        <v>0</v>
      </c>
      <c r="W17" s="343">
        <v>0</v>
      </c>
      <c r="X17" s="342">
        <v>0</v>
      </c>
      <c r="Y17" s="343">
        <v>0</v>
      </c>
      <c r="Z17" s="342">
        <v>0</v>
      </c>
      <c r="AA17" s="343">
        <v>0</v>
      </c>
      <c r="AB17" s="342">
        <v>0</v>
      </c>
      <c r="AC17" s="343">
        <v>0</v>
      </c>
      <c r="AD17" s="342">
        <v>0</v>
      </c>
      <c r="AE17" s="343">
        <v>0</v>
      </c>
      <c r="AF17" s="342">
        <v>87096.83649999999</v>
      </c>
      <c r="AG17" s="343">
        <v>3.2925552518217032E-3</v>
      </c>
      <c r="AH17" s="117"/>
      <c r="AI17" s="75"/>
    </row>
    <row r="18" spans="1:35" ht="19.5">
      <c r="A18" s="1109" t="s">
        <v>409</v>
      </c>
      <c r="B18" s="342">
        <v>3865.05125</v>
      </c>
      <c r="C18" s="343">
        <v>1.3433813179461455E-2</v>
      </c>
      <c r="D18" s="342">
        <v>1981.1356199999998</v>
      </c>
      <c r="E18" s="343">
        <v>7.9623440750827765E-3</v>
      </c>
      <c r="F18" s="342">
        <v>1381.6825900000001</v>
      </c>
      <c r="G18" s="343">
        <v>2.9134696429891607E-3</v>
      </c>
      <c r="H18" s="342">
        <v>3870.1357500000004</v>
      </c>
      <c r="I18" s="343">
        <v>1.8521521814685912E-2</v>
      </c>
      <c r="J18" s="342">
        <v>11098.005209999999</v>
      </c>
      <c r="K18" s="343">
        <v>9.098837812727769E-3</v>
      </c>
      <c r="L18" s="342">
        <v>3917.7663399999997</v>
      </c>
      <c r="M18" s="343">
        <v>4.4890125723818472E-4</v>
      </c>
      <c r="N18" s="342">
        <v>8235.4696600000007</v>
      </c>
      <c r="O18" s="343">
        <v>2.0998860122544006E-3</v>
      </c>
      <c r="P18" s="342">
        <v>12225.031920000001</v>
      </c>
      <c r="Q18" s="343">
        <v>2.75939855636184E-3</v>
      </c>
      <c r="R18" s="342">
        <v>7169.3417399999998</v>
      </c>
      <c r="S18" s="343">
        <v>1.0977288042787611E-3</v>
      </c>
      <c r="T18" s="342">
        <v>31547.609660000002</v>
      </c>
      <c r="U18" s="343">
        <v>1.3361564726476981E-3</v>
      </c>
      <c r="V18" s="342">
        <v>0</v>
      </c>
      <c r="W18" s="343">
        <v>0</v>
      </c>
      <c r="X18" s="342">
        <v>0</v>
      </c>
      <c r="Y18" s="343">
        <v>0</v>
      </c>
      <c r="Z18" s="342">
        <v>0</v>
      </c>
      <c r="AA18" s="343">
        <v>0</v>
      </c>
      <c r="AB18" s="342">
        <v>0</v>
      </c>
      <c r="AC18" s="343">
        <v>0</v>
      </c>
      <c r="AD18" s="342">
        <v>0</v>
      </c>
      <c r="AE18" s="343">
        <v>0</v>
      </c>
      <c r="AF18" s="342">
        <v>42645.614870000005</v>
      </c>
      <c r="AG18" s="343">
        <v>1.6121486020606987E-3</v>
      </c>
    </row>
    <row r="19" spans="1:35" ht="19.5">
      <c r="A19" s="1110"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1" t="s">
        <v>411</v>
      </c>
      <c r="B20" s="342">
        <v>35762.228750000002</v>
      </c>
      <c r="C20" s="343">
        <v>0.12429928320062131</v>
      </c>
      <c r="D20" s="342">
        <v>7010.2456700000002</v>
      </c>
      <c r="E20" s="343">
        <v>2.8174743572274567E-2</v>
      </c>
      <c r="F20" s="342">
        <v>38807.294050000004</v>
      </c>
      <c r="G20" s="343">
        <v>8.1830569451721097E-2</v>
      </c>
      <c r="H20" s="342">
        <v>19141.578689999998</v>
      </c>
      <c r="I20" s="343">
        <v>9.1606907399659529E-2</v>
      </c>
      <c r="J20" s="342">
        <v>100721.34716</v>
      </c>
      <c r="K20" s="343">
        <v>8.2577651095578158E-2</v>
      </c>
      <c r="L20" s="342">
        <v>971523.39545999991</v>
      </c>
      <c r="M20" s="343">
        <v>0.11131804089630933</v>
      </c>
      <c r="N20" s="342">
        <v>51050.210769999998</v>
      </c>
      <c r="O20" s="343">
        <v>1.3016819676870978E-2</v>
      </c>
      <c r="P20" s="342">
        <v>177579.62283999997</v>
      </c>
      <c r="Q20" s="343">
        <v>4.0082754639055036E-2</v>
      </c>
      <c r="R20" s="342">
        <v>150101.08226</v>
      </c>
      <c r="S20" s="343">
        <v>2.2982623443783243E-2</v>
      </c>
      <c r="T20" s="342">
        <v>1350254.3113299999</v>
      </c>
      <c r="U20" s="343">
        <v>5.7188200857308288E-2</v>
      </c>
      <c r="V20" s="342">
        <v>90517.997259999989</v>
      </c>
      <c r="W20" s="343">
        <v>0.14054781895672383</v>
      </c>
      <c r="X20" s="342">
        <v>13598.248099999999</v>
      </c>
      <c r="Y20" s="343">
        <v>7.0616892028971548E-2</v>
      </c>
      <c r="Z20" s="342">
        <v>8445.5457100000003</v>
      </c>
      <c r="AA20" s="343">
        <v>2.898658333891032E-2</v>
      </c>
      <c r="AB20" s="342">
        <v>40005.277780000004</v>
      </c>
      <c r="AC20" s="343">
        <v>8.0938996121607612E-2</v>
      </c>
      <c r="AD20" s="342">
        <v>152567.06884999998</v>
      </c>
      <c r="AE20" s="343">
        <v>9.4047988010884806E-2</v>
      </c>
      <c r="AF20" s="342">
        <v>1603542.7273399998</v>
      </c>
      <c r="AG20" s="343">
        <v>6.0619343257361756E-2</v>
      </c>
    </row>
    <row r="21" spans="1:35" ht="19.5">
      <c r="A21" s="344" t="s">
        <v>412</v>
      </c>
      <c r="B21" s="342">
        <v>104291.46032</v>
      </c>
      <c r="C21" s="343">
        <v>0.36248730056350414</v>
      </c>
      <c r="D21" s="342">
        <v>153342.54356999998</v>
      </c>
      <c r="E21" s="343">
        <v>0.61629606823823191</v>
      </c>
      <c r="F21" s="342">
        <v>228696.46200000003</v>
      </c>
      <c r="G21" s="343">
        <v>0.48223825379172236</v>
      </c>
      <c r="H21" s="342">
        <v>111168.96724000001</v>
      </c>
      <c r="I21" s="343">
        <v>0.53202744938643642</v>
      </c>
      <c r="J21" s="342">
        <v>597499.43313000002</v>
      </c>
      <c r="K21" s="343">
        <v>0.4898673529498776</v>
      </c>
      <c r="L21" s="342">
        <v>2562121.0058900001</v>
      </c>
      <c r="M21" s="343">
        <v>0.29357017262555368</v>
      </c>
      <c r="N21" s="342">
        <v>1979846.9141800001</v>
      </c>
      <c r="O21" s="343">
        <v>0.50482279859332524</v>
      </c>
      <c r="P21" s="342">
        <v>1821331.1836900003</v>
      </c>
      <c r="Q21" s="343">
        <v>0.4111055637170874</v>
      </c>
      <c r="R21" s="342">
        <v>3219712.2231099997</v>
      </c>
      <c r="S21" s="343">
        <v>0.49298401122056867</v>
      </c>
      <c r="T21" s="342">
        <v>9583011.32687</v>
      </c>
      <c r="U21" s="343">
        <v>0.40587552432184987</v>
      </c>
      <c r="V21" s="342">
        <v>88028.528320000012</v>
      </c>
      <c r="W21" s="343">
        <v>0.13668240610548169</v>
      </c>
      <c r="X21" s="342">
        <v>39562.141650000005</v>
      </c>
      <c r="Y21" s="343">
        <v>0.20544966269095566</v>
      </c>
      <c r="Z21" s="342">
        <v>54319.192790000008</v>
      </c>
      <c r="AA21" s="343">
        <v>0.18643292722284865</v>
      </c>
      <c r="AB21" s="342">
        <v>112787.12506000001</v>
      </c>
      <c r="AC21" s="343">
        <v>0.22819180829091629</v>
      </c>
      <c r="AD21" s="342">
        <v>294696.98782000004</v>
      </c>
      <c r="AE21" s="343">
        <v>0.18166213053872426</v>
      </c>
      <c r="AF21" s="342">
        <v>10475207.747819999</v>
      </c>
      <c r="AG21" s="343">
        <v>0.39599831256796725</v>
      </c>
    </row>
    <row r="22" spans="1:35" ht="19.5">
      <c r="A22" s="1108" t="s">
        <v>413</v>
      </c>
      <c r="B22" s="342">
        <v>47180.702599999997</v>
      </c>
      <c r="C22" s="343">
        <v>0.16398663391698395</v>
      </c>
      <c r="D22" s="342">
        <v>58459.743219999997</v>
      </c>
      <c r="E22" s="343">
        <v>0.2349544298530292</v>
      </c>
      <c r="F22" s="342">
        <v>71473.333430000013</v>
      </c>
      <c r="G22" s="343">
        <v>0.1507114504725339</v>
      </c>
      <c r="H22" s="342">
        <v>16212.462059999998</v>
      </c>
      <c r="I22" s="343">
        <v>7.7588872616175697E-2</v>
      </c>
      <c r="J22" s="342">
        <v>193326.24131000001</v>
      </c>
      <c r="K22" s="343">
        <v>0.15850092708903685</v>
      </c>
      <c r="L22" s="342">
        <v>1065252.9231700001</v>
      </c>
      <c r="M22" s="343">
        <v>0.1220576560693164</v>
      </c>
      <c r="N22" s="342">
        <v>638199.58351999999</v>
      </c>
      <c r="O22" s="343">
        <v>0.16272859154218924</v>
      </c>
      <c r="P22" s="342">
        <v>580031.20232000004</v>
      </c>
      <c r="Q22" s="343">
        <v>0.13092295159640208</v>
      </c>
      <c r="R22" s="342">
        <v>275783.73035000003</v>
      </c>
      <c r="S22" s="343">
        <v>4.2226435220347275E-2</v>
      </c>
      <c r="T22" s="342">
        <v>2559267.4393600002</v>
      </c>
      <c r="U22" s="343">
        <v>0.10839432182632641</v>
      </c>
      <c r="V22" s="342">
        <v>0</v>
      </c>
      <c r="W22" s="343">
        <v>0</v>
      </c>
      <c r="X22" s="342">
        <v>0</v>
      </c>
      <c r="Y22" s="343">
        <v>0</v>
      </c>
      <c r="Z22" s="342">
        <v>0</v>
      </c>
      <c r="AA22" s="343">
        <v>0</v>
      </c>
      <c r="AB22" s="342">
        <v>0</v>
      </c>
      <c r="AC22" s="343">
        <v>0</v>
      </c>
      <c r="AD22" s="342">
        <v>0</v>
      </c>
      <c r="AE22" s="343">
        <v>0</v>
      </c>
      <c r="AF22" s="342">
        <v>2752593.6806700001</v>
      </c>
      <c r="AG22" s="343">
        <v>0.10405735895380358</v>
      </c>
    </row>
    <row r="23" spans="1:35" ht="19.5">
      <c r="A23" s="1108" t="s">
        <v>414</v>
      </c>
      <c r="B23" s="342">
        <v>23269.076529999998</v>
      </c>
      <c r="C23" s="343">
        <v>8.0876657706055302E-2</v>
      </c>
      <c r="D23" s="342">
        <v>49802.446029999992</v>
      </c>
      <c r="E23" s="343">
        <v>0.20016005318787827</v>
      </c>
      <c r="F23" s="342">
        <v>47022.126899999988</v>
      </c>
      <c r="G23" s="343">
        <v>9.9152685474551708E-2</v>
      </c>
      <c r="H23" s="342">
        <v>45963.997920000002</v>
      </c>
      <c r="I23" s="343">
        <v>0.21997243641013309</v>
      </c>
      <c r="J23" s="342">
        <v>166057.64737999998</v>
      </c>
      <c r="K23" s="343">
        <v>0.13614443068672502</v>
      </c>
      <c r="L23" s="342">
        <v>752756.89595999999</v>
      </c>
      <c r="M23" s="343">
        <v>8.6251574919385676E-2</v>
      </c>
      <c r="N23" s="342">
        <v>868999.90445999999</v>
      </c>
      <c r="O23" s="343">
        <v>0.22157822435909072</v>
      </c>
      <c r="P23" s="342">
        <v>602062.75248000002</v>
      </c>
      <c r="Q23" s="343">
        <v>0.13589584885374661</v>
      </c>
      <c r="R23" s="342">
        <v>1827860.1392099997</v>
      </c>
      <c r="S23" s="343">
        <v>0.27987154159620276</v>
      </c>
      <c r="T23" s="342">
        <v>4051679.6921099997</v>
      </c>
      <c r="U23" s="343">
        <v>0.17160343062606565</v>
      </c>
      <c r="V23" s="342">
        <v>67449.655470000012</v>
      </c>
      <c r="W23" s="343">
        <v>0.10472947096323064</v>
      </c>
      <c r="X23" s="342">
        <v>23851.026979999999</v>
      </c>
      <c r="Y23" s="343">
        <v>0.12386046971938594</v>
      </c>
      <c r="Z23" s="342">
        <v>43430.096490000011</v>
      </c>
      <c r="AA23" s="343">
        <v>0.14905965281008487</v>
      </c>
      <c r="AB23" s="342">
        <v>27433.581920000001</v>
      </c>
      <c r="AC23" s="343">
        <v>5.5503841089056545E-2</v>
      </c>
      <c r="AD23" s="342">
        <v>162164.36086000002</v>
      </c>
      <c r="AE23" s="343">
        <v>9.996411401826627E-2</v>
      </c>
      <c r="AF23" s="342">
        <v>4379901.7003500005</v>
      </c>
      <c r="AG23" s="343">
        <v>0.1655751107096777</v>
      </c>
    </row>
    <row r="24" spans="1:35" ht="19.5">
      <c r="A24" s="1108"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8" t="s">
        <v>415</v>
      </c>
      <c r="B25" s="342">
        <v>0</v>
      </c>
      <c r="C25" s="343">
        <v>0</v>
      </c>
      <c r="D25" s="342">
        <v>7298.1621100000011</v>
      </c>
      <c r="E25" s="343">
        <v>2.9331902999933001E-2</v>
      </c>
      <c r="F25" s="342">
        <v>15275.051450000001</v>
      </c>
      <c r="G25" s="343">
        <v>3.2209567535096871E-2</v>
      </c>
      <c r="H25" s="342">
        <v>0</v>
      </c>
      <c r="I25" s="343">
        <v>0</v>
      </c>
      <c r="J25" s="342">
        <v>22573.213560000004</v>
      </c>
      <c r="K25" s="343">
        <v>1.8506930318381715E-2</v>
      </c>
      <c r="L25" s="342">
        <v>0</v>
      </c>
      <c r="M25" s="343">
        <v>0</v>
      </c>
      <c r="N25" s="342">
        <v>79879.793929999985</v>
      </c>
      <c r="O25" s="343">
        <v>2.0367807649159738E-2</v>
      </c>
      <c r="P25" s="342">
        <v>92054.047129999992</v>
      </c>
      <c r="Q25" s="343">
        <v>2.0778171085363246E-2</v>
      </c>
      <c r="R25" s="342">
        <v>0</v>
      </c>
      <c r="S25" s="343">
        <v>0</v>
      </c>
      <c r="T25" s="342">
        <v>171933.84105999998</v>
      </c>
      <c r="U25" s="343">
        <v>7.2820260259141151E-3</v>
      </c>
      <c r="V25" s="342">
        <v>0</v>
      </c>
      <c r="W25" s="343">
        <v>0</v>
      </c>
      <c r="X25" s="342">
        <v>10575.906640000001</v>
      </c>
      <c r="Y25" s="343">
        <v>5.4921608416996254E-2</v>
      </c>
      <c r="Z25" s="342">
        <v>10889.096300000001</v>
      </c>
      <c r="AA25" s="343">
        <v>3.7373274412763793E-2</v>
      </c>
      <c r="AB25" s="342">
        <v>0</v>
      </c>
      <c r="AC25" s="343">
        <v>0</v>
      </c>
      <c r="AD25" s="342">
        <v>21465.002940000002</v>
      </c>
      <c r="AE25" s="343">
        <v>1.3231822269191661E-2</v>
      </c>
      <c r="AF25" s="342">
        <v>215972.05755999999</v>
      </c>
      <c r="AG25" s="343">
        <v>8.1644748643186042E-3</v>
      </c>
    </row>
    <row r="26" spans="1:35" ht="19.5">
      <c r="A26" s="1109" t="s">
        <v>408</v>
      </c>
      <c r="B26" s="342">
        <v>3401.3511300000005</v>
      </c>
      <c r="C26" s="343">
        <v>1.1822124127893548E-2</v>
      </c>
      <c r="D26" s="342">
        <v>4119.1735799999997</v>
      </c>
      <c r="E26" s="343">
        <v>1.6555291327784265E-2</v>
      </c>
      <c r="F26" s="342">
        <v>9587.6700799999999</v>
      </c>
      <c r="G26" s="343">
        <v>2.0216933995727236E-2</v>
      </c>
      <c r="H26" s="342">
        <v>1277.39518</v>
      </c>
      <c r="I26" s="343">
        <v>6.1133004681669448E-3</v>
      </c>
      <c r="J26" s="342">
        <v>18385.589970000001</v>
      </c>
      <c r="K26" s="343">
        <v>1.5073654955361511E-2</v>
      </c>
      <c r="L26" s="342">
        <v>154439.89522000001</v>
      </c>
      <c r="M26" s="343">
        <v>1.7695864713563166E-2</v>
      </c>
      <c r="N26" s="342">
        <v>128950.58450999997</v>
      </c>
      <c r="O26" s="343">
        <v>3.287991333387754E-2</v>
      </c>
      <c r="P26" s="342">
        <v>144816.26676</v>
      </c>
      <c r="Q26" s="343">
        <v>3.268750544376943E-2</v>
      </c>
      <c r="R26" s="342">
        <v>77949.66277000001</v>
      </c>
      <c r="S26" s="343">
        <v>1.1935208727606946E-2</v>
      </c>
      <c r="T26" s="342">
        <v>506156.40925999993</v>
      </c>
      <c r="U26" s="343">
        <v>2.1437572281819153E-2</v>
      </c>
      <c r="V26" s="342">
        <v>0</v>
      </c>
      <c r="W26" s="343">
        <v>0</v>
      </c>
      <c r="X26" s="342">
        <v>0</v>
      </c>
      <c r="Y26" s="343">
        <v>0</v>
      </c>
      <c r="Z26" s="342">
        <v>0</v>
      </c>
      <c r="AA26" s="343">
        <v>0</v>
      </c>
      <c r="AB26" s="342">
        <v>0</v>
      </c>
      <c r="AC26" s="343">
        <v>0</v>
      </c>
      <c r="AD26" s="342">
        <v>0</v>
      </c>
      <c r="AE26" s="343">
        <v>0</v>
      </c>
      <c r="AF26" s="342">
        <v>524541.99922999996</v>
      </c>
      <c r="AG26" s="343">
        <v>1.9829463201752367E-2</v>
      </c>
    </row>
    <row r="27" spans="1:35" ht="39">
      <c r="A27" s="1109" t="s">
        <v>416</v>
      </c>
      <c r="B27" s="342">
        <v>16578.65006</v>
      </c>
      <c r="C27" s="343">
        <v>5.7622647998188233E-2</v>
      </c>
      <c r="D27" s="342">
        <v>33663.018630000006</v>
      </c>
      <c r="E27" s="343">
        <v>0.13529439086960723</v>
      </c>
      <c r="F27" s="342">
        <v>82090.684140000012</v>
      </c>
      <c r="G27" s="343">
        <v>0.17309960908901792</v>
      </c>
      <c r="H27" s="342">
        <v>35777.26208</v>
      </c>
      <c r="I27" s="343">
        <v>0.171221213644626</v>
      </c>
      <c r="J27" s="342">
        <v>168109.61491</v>
      </c>
      <c r="K27" s="343">
        <v>0.13782676182634554</v>
      </c>
      <c r="L27" s="342">
        <v>463908.05154000001</v>
      </c>
      <c r="M27" s="343">
        <v>5.315500964236234E-2</v>
      </c>
      <c r="N27" s="342">
        <v>263817.04775999999</v>
      </c>
      <c r="O27" s="343">
        <v>6.7268261709008001E-2</v>
      </c>
      <c r="P27" s="342">
        <v>323575.71500000003</v>
      </c>
      <c r="Q27" s="343">
        <v>7.3036566831700359E-2</v>
      </c>
      <c r="R27" s="342">
        <v>918967.69077999995</v>
      </c>
      <c r="S27" s="343">
        <v>0.14070710268175102</v>
      </c>
      <c r="T27" s="342">
        <v>1970268.50508</v>
      </c>
      <c r="U27" s="343">
        <v>8.3448066090866732E-2</v>
      </c>
      <c r="V27" s="342">
        <v>4724.9528499999997</v>
      </c>
      <c r="W27" s="343">
        <v>7.3364616743936163E-3</v>
      </c>
      <c r="X27" s="342">
        <v>5135.2080300000007</v>
      </c>
      <c r="Y27" s="343">
        <v>2.6667584554573447E-2</v>
      </c>
      <c r="Z27" s="342">
        <v>0</v>
      </c>
      <c r="AA27" s="343">
        <v>0</v>
      </c>
      <c r="AB27" s="342">
        <v>21698.98314</v>
      </c>
      <c r="AC27" s="343">
        <v>4.390155523652732E-2</v>
      </c>
      <c r="AD27" s="342">
        <v>31559.14402</v>
      </c>
      <c r="AE27" s="343">
        <v>1.9454224432566641E-2</v>
      </c>
      <c r="AF27" s="342">
        <v>2169937.26401</v>
      </c>
      <c r="AG27" s="343">
        <v>8.2030974049668776E-2</v>
      </c>
    </row>
    <row r="28" spans="1:35" ht="19.5" customHeight="1">
      <c r="A28" s="1110" t="s">
        <v>410</v>
      </c>
      <c r="B28" s="342">
        <v>13861.68</v>
      </c>
      <c r="C28" s="343">
        <v>4.8179236814383061E-2</v>
      </c>
      <c r="D28" s="342">
        <v>0</v>
      </c>
      <c r="E28" s="343">
        <v>0</v>
      </c>
      <c r="F28" s="342">
        <v>3247.596</v>
      </c>
      <c r="G28" s="343">
        <v>6.8480072247946808E-3</v>
      </c>
      <c r="H28" s="342">
        <v>11937.85</v>
      </c>
      <c r="I28" s="343">
        <v>5.7131626247334651E-2</v>
      </c>
      <c r="J28" s="342">
        <v>29047.126000000004</v>
      </c>
      <c r="K28" s="343">
        <v>2.381464807402698E-2</v>
      </c>
      <c r="L28" s="342">
        <v>125763.24</v>
      </c>
      <c r="M28" s="343">
        <v>1.441006728092609E-2</v>
      </c>
      <c r="N28" s="342">
        <v>0</v>
      </c>
      <c r="O28" s="343">
        <v>0</v>
      </c>
      <c r="P28" s="342">
        <v>78791.199999999997</v>
      </c>
      <c r="Q28" s="343">
        <v>1.7784519906105651E-2</v>
      </c>
      <c r="R28" s="342">
        <v>119151</v>
      </c>
      <c r="S28" s="343">
        <v>1.8243722994660688E-2</v>
      </c>
      <c r="T28" s="342">
        <v>323705.44</v>
      </c>
      <c r="U28" s="343">
        <v>1.3710107470857779E-2</v>
      </c>
      <c r="V28" s="342">
        <v>15853.92</v>
      </c>
      <c r="W28" s="343">
        <v>2.4616473467857451E-2</v>
      </c>
      <c r="X28" s="342">
        <v>0</v>
      </c>
      <c r="Y28" s="343">
        <v>0</v>
      </c>
      <c r="Z28" s="342">
        <v>0</v>
      </c>
      <c r="AA28" s="343">
        <v>0</v>
      </c>
      <c r="AB28" s="342">
        <v>63654.559999999998</v>
      </c>
      <c r="AC28" s="343">
        <v>0.12878641196533241</v>
      </c>
      <c r="AD28" s="342">
        <v>79508.479999999996</v>
      </c>
      <c r="AE28" s="343">
        <v>4.9011969818699673E-2</v>
      </c>
      <c r="AF28" s="342">
        <v>432261.04599999997</v>
      </c>
      <c r="AG28" s="343">
        <v>1.634093078874619E-2</v>
      </c>
    </row>
    <row r="29" spans="1:35" ht="19.5">
      <c r="A29" s="1108"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6" customFormat="1" ht="19.5">
      <c r="A30" s="1112" t="s">
        <v>1604</v>
      </c>
      <c r="B30" s="342">
        <v>2883.4183499999999</v>
      </c>
      <c r="C30" s="343">
        <v>1.0021937854544879E-2</v>
      </c>
      <c r="D30" s="342">
        <v>541.67999999999995</v>
      </c>
      <c r="E30" s="343">
        <v>2.1770556720346274E-3</v>
      </c>
      <c r="F30" s="342">
        <v>1162.8</v>
      </c>
      <c r="G30" s="343">
        <v>2.4519253013586834E-3</v>
      </c>
      <c r="H30" s="342">
        <v>1580.8983000000001</v>
      </c>
      <c r="I30" s="343">
        <v>7.5657920656271209E-3</v>
      </c>
      <c r="J30" s="342">
        <v>6168.7966499999993</v>
      </c>
      <c r="K30" s="343">
        <v>0</v>
      </c>
      <c r="L30" s="342">
        <v>82443.679680000001</v>
      </c>
      <c r="M30" s="343">
        <v>9.4464723640701308E-3</v>
      </c>
      <c r="N30" s="342">
        <v>29968.522619999996</v>
      </c>
      <c r="O30" s="343">
        <v>7.6413955798202279E-3</v>
      </c>
      <c r="P30" s="342">
        <v>32182.206839999999</v>
      </c>
      <c r="Q30" s="343">
        <v>7.2640738834843155E-3</v>
      </c>
      <c r="R30" s="342">
        <v>22396.059249999998</v>
      </c>
      <c r="S30" s="343">
        <v>3.4291571294324695E-3</v>
      </c>
      <c r="T30" s="342">
        <v>166990.46838999999</v>
      </c>
      <c r="U30" s="343">
        <v>3.5831189368784416E-10</v>
      </c>
      <c r="V30" s="342">
        <v>0</v>
      </c>
      <c r="W30" s="343">
        <v>0</v>
      </c>
      <c r="X30" s="342">
        <v>0</v>
      </c>
      <c r="Y30" s="343">
        <v>0</v>
      </c>
      <c r="Z30" s="342">
        <v>0</v>
      </c>
      <c r="AA30" s="343">
        <v>0</v>
      </c>
      <c r="AB30" s="342">
        <v>0</v>
      </c>
      <c r="AC30" s="343">
        <v>0</v>
      </c>
      <c r="AD30" s="342">
        <v>0</v>
      </c>
      <c r="AE30" s="343">
        <v>0</v>
      </c>
      <c r="AF30" s="342">
        <v>173159.26504</v>
      </c>
      <c r="AG30" s="343">
        <v>3.1981663800626804E-10</v>
      </c>
    </row>
    <row r="31" spans="1:35" ht="19.5">
      <c r="A31" s="344" t="s">
        <v>417</v>
      </c>
      <c r="B31" s="342">
        <v>0</v>
      </c>
      <c r="C31" s="343">
        <v>0</v>
      </c>
      <c r="D31" s="342">
        <v>0</v>
      </c>
      <c r="E31" s="343">
        <v>0</v>
      </c>
      <c r="F31" s="342">
        <v>0</v>
      </c>
      <c r="G31" s="343">
        <v>0</v>
      </c>
      <c r="H31" s="342">
        <v>0</v>
      </c>
      <c r="I31" s="343">
        <v>0</v>
      </c>
      <c r="J31" s="342">
        <v>0</v>
      </c>
      <c r="K31" s="343">
        <v>0</v>
      </c>
      <c r="L31" s="342">
        <v>8.4600000000000005E-3</v>
      </c>
      <c r="M31" s="343">
        <v>9.6935455222555278E-10</v>
      </c>
      <c r="N31" s="342">
        <v>0</v>
      </c>
      <c r="O31" s="343">
        <v>0</v>
      </c>
      <c r="P31" s="342">
        <v>0</v>
      </c>
      <c r="Q31" s="343">
        <v>0</v>
      </c>
      <c r="R31" s="342">
        <v>0</v>
      </c>
      <c r="S31" s="343">
        <v>0</v>
      </c>
      <c r="T31" s="342">
        <v>8.4600000000000005E-3</v>
      </c>
      <c r="U31" s="343">
        <v>3.5831189368784416E-10</v>
      </c>
      <c r="V31" s="342">
        <v>0</v>
      </c>
      <c r="W31" s="343">
        <v>0</v>
      </c>
      <c r="X31" s="342">
        <v>0</v>
      </c>
      <c r="Y31" s="343">
        <v>0</v>
      </c>
      <c r="Z31" s="342">
        <v>0</v>
      </c>
      <c r="AA31" s="343">
        <v>0</v>
      </c>
      <c r="AB31" s="342">
        <v>0</v>
      </c>
      <c r="AC31" s="343">
        <v>0</v>
      </c>
      <c r="AD31" s="342">
        <v>0</v>
      </c>
      <c r="AE31" s="343">
        <v>0</v>
      </c>
      <c r="AF31" s="342">
        <v>8.4600000000000005E-3</v>
      </c>
      <c r="AG31" s="343">
        <v>3.1981663800626804E-10</v>
      </c>
    </row>
    <row r="32" spans="1:35" ht="18">
      <c r="A32" s="337" t="s">
        <v>418</v>
      </c>
      <c r="B32" s="340">
        <v>288055.56878000003</v>
      </c>
      <c r="C32" s="341">
        <v>1.0011988059133834</v>
      </c>
      <c r="D32" s="340">
        <v>248988.59708000001</v>
      </c>
      <c r="E32" s="341">
        <v>1.0007052827221949</v>
      </c>
      <c r="F32" s="340">
        <v>474439.86075999989</v>
      </c>
      <c r="G32" s="341">
        <v>1.0004223413919284</v>
      </c>
      <c r="H32" s="340">
        <v>209040.81469</v>
      </c>
      <c r="I32" s="341">
        <v>1.0004181402268768</v>
      </c>
      <c r="J32" s="340">
        <v>1220524.8413099998</v>
      </c>
      <c r="K32" s="341">
        <v>1.0006624945065228</v>
      </c>
      <c r="L32" s="340">
        <v>9356171.9042200055</v>
      </c>
      <c r="M32" s="341">
        <v>1.0720387502080946</v>
      </c>
      <c r="N32" s="340">
        <v>3924454.4943499994</v>
      </c>
      <c r="O32" s="341">
        <v>1.0006602463051852</v>
      </c>
      <c r="P32" s="340">
        <v>4455170.3404600006</v>
      </c>
      <c r="Q32" s="341">
        <v>1.0056080578161315</v>
      </c>
      <c r="R32" s="340">
        <v>6546142.1754699983</v>
      </c>
      <c r="S32" s="341">
        <v>1.0023080337801624</v>
      </c>
      <c r="T32" s="340">
        <v>24281938.914500002</v>
      </c>
      <c r="U32" s="341">
        <v>1.0284287842632449</v>
      </c>
      <c r="V32" s="340">
        <v>651351.61928999994</v>
      </c>
      <c r="W32" s="341">
        <v>1.0113574342811287</v>
      </c>
      <c r="X32" s="340">
        <v>193094.57050999999</v>
      </c>
      <c r="Y32" s="341">
        <v>1.0027569975786295</v>
      </c>
      <c r="Z32" s="340">
        <v>292171.3722300001</v>
      </c>
      <c r="AA32" s="341">
        <v>1.0027830197355814</v>
      </c>
      <c r="AB32" s="340">
        <v>496031.29923</v>
      </c>
      <c r="AC32" s="341">
        <v>1.0035744689828012</v>
      </c>
      <c r="AD32" s="340">
        <v>1632648.8612600002</v>
      </c>
      <c r="AE32" s="341">
        <v>1.0064251852457688</v>
      </c>
      <c r="AF32" s="340">
        <v>27135112.617070001</v>
      </c>
      <c r="AG32" s="341">
        <v>1.0257991121882735</v>
      </c>
    </row>
    <row r="33" spans="1:33" ht="18">
      <c r="A33" s="337" t="s">
        <v>533</v>
      </c>
      <c r="B33" s="340">
        <v>344.90924000000001</v>
      </c>
      <c r="C33" s="341">
        <v>1.1988059133834343E-3</v>
      </c>
      <c r="D33" s="340">
        <v>175.48358999999999</v>
      </c>
      <c r="E33" s="341">
        <v>7.0528272219483649E-4</v>
      </c>
      <c r="F33" s="340">
        <v>200.291</v>
      </c>
      <c r="G33" s="341">
        <v>4.2234139192847612E-4</v>
      </c>
      <c r="H33" s="340">
        <v>87.371839999999992</v>
      </c>
      <c r="I33" s="341">
        <v>4.1814022687685997E-4</v>
      </c>
      <c r="J33" s="340">
        <v>808.05566999999996</v>
      </c>
      <c r="K33" s="341">
        <v>6.6249450652267896E-4</v>
      </c>
      <c r="L33" s="340">
        <v>628715.08197000017</v>
      </c>
      <c r="M33" s="341">
        <v>7.2038750208094707E-2</v>
      </c>
      <c r="N33" s="340">
        <v>2589.3969400000001</v>
      </c>
      <c r="O33" s="341">
        <v>6.6024630518526461E-4</v>
      </c>
      <c r="P33" s="340">
        <v>24845.517749999999</v>
      </c>
      <c r="Q33" s="341">
        <v>5.6080578161314494E-3</v>
      </c>
      <c r="R33" s="340">
        <v>15073.926140000001</v>
      </c>
      <c r="S33" s="341">
        <v>2.3080337801624396E-3</v>
      </c>
      <c r="T33" s="340">
        <v>671223.92280000017</v>
      </c>
      <c r="U33" s="341">
        <v>2.8428784263244845E-2</v>
      </c>
      <c r="V33" s="340">
        <v>7314.6080300000003</v>
      </c>
      <c r="W33" s="341">
        <v>1.1357434281128708E-2</v>
      </c>
      <c r="X33" s="340">
        <v>530.89757999999995</v>
      </c>
      <c r="Y33" s="341">
        <v>2.7569975786294327E-3</v>
      </c>
      <c r="Z33" s="340">
        <v>810.86204999999995</v>
      </c>
      <c r="AA33" s="341">
        <v>2.7830197355813804E-3</v>
      </c>
      <c r="AB33" s="340">
        <v>1766.7333600000002</v>
      </c>
      <c r="AC33" s="341">
        <v>3.5744689828011685E-3</v>
      </c>
      <c r="AD33" s="340">
        <v>10423.10102</v>
      </c>
      <c r="AE33" s="341">
        <v>6.4251852457687247E-3</v>
      </c>
      <c r="AF33" s="340">
        <v>682455.07949000015</v>
      </c>
      <c r="AG33" s="341">
        <v>2.5799112188273313E-2</v>
      </c>
    </row>
    <row r="34" spans="1:33" ht="22.5" customHeight="1">
      <c r="A34" s="833" t="s">
        <v>420</v>
      </c>
      <c r="B34" s="834">
        <v>287710.65954000002</v>
      </c>
      <c r="C34" s="835">
        <v>1</v>
      </c>
      <c r="D34" s="834">
        <v>248813.11349000002</v>
      </c>
      <c r="E34" s="835">
        <v>1</v>
      </c>
      <c r="F34" s="896">
        <v>474239.56975999987</v>
      </c>
      <c r="G34" s="835">
        <v>1</v>
      </c>
      <c r="H34" s="834">
        <v>208953.44284999999</v>
      </c>
      <c r="I34" s="835">
        <v>1</v>
      </c>
      <c r="J34" s="834">
        <v>1219716.7856399999</v>
      </c>
      <c r="K34" s="835">
        <v>1</v>
      </c>
      <c r="L34" s="834">
        <v>8727456.8222500049</v>
      </c>
      <c r="M34" s="835">
        <v>1</v>
      </c>
      <c r="N34" s="834">
        <v>3921865.0974099995</v>
      </c>
      <c r="O34" s="835">
        <v>1</v>
      </c>
      <c r="P34" s="896">
        <v>4430324.8227100009</v>
      </c>
      <c r="Q34" s="835">
        <v>1</v>
      </c>
      <c r="R34" s="834">
        <v>6531068.2493299982</v>
      </c>
      <c r="S34" s="835">
        <v>1</v>
      </c>
      <c r="T34" s="834">
        <v>23610714.991700005</v>
      </c>
      <c r="U34" s="835">
        <v>1</v>
      </c>
      <c r="V34" s="834">
        <v>644037.01125999994</v>
      </c>
      <c r="W34" s="835">
        <v>1</v>
      </c>
      <c r="X34" s="834">
        <v>192563.67292999997</v>
      </c>
      <c r="Y34" s="835">
        <v>1</v>
      </c>
      <c r="Z34" s="896">
        <v>291360.51018000004</v>
      </c>
      <c r="AA34" s="835">
        <v>1</v>
      </c>
      <c r="AB34" s="834">
        <v>494264.56586999999</v>
      </c>
      <c r="AC34" s="835">
        <v>1</v>
      </c>
      <c r="AD34" s="834">
        <v>1622225.76024</v>
      </c>
      <c r="AE34" s="835">
        <v>1</v>
      </c>
      <c r="AF34" s="834">
        <v>26452657.537580006</v>
      </c>
      <c r="AG34" s="835">
        <v>1</v>
      </c>
    </row>
    <row r="35" spans="1:33" ht="19.5">
      <c r="A35" s="346" t="s">
        <v>421</v>
      </c>
      <c r="B35" s="342">
        <v>-33.271809999999995</v>
      </c>
      <c r="C35" s="343">
        <v>-1.1564329960244057E-4</v>
      </c>
      <c r="D35" s="342">
        <v>437.84658999999999</v>
      </c>
      <c r="E35" s="343">
        <v>1.7597408105163932E-3</v>
      </c>
      <c r="F35" s="342">
        <v>171.21357</v>
      </c>
      <c r="G35" s="343">
        <v>3.6102759220755593E-4</v>
      </c>
      <c r="H35" s="342">
        <v>0</v>
      </c>
      <c r="I35" s="343">
        <v>0</v>
      </c>
      <c r="J35" s="342">
        <v>575.78835000000004</v>
      </c>
      <c r="K35" s="343">
        <v>4.7206725100358197E-4</v>
      </c>
      <c r="L35" s="342">
        <v>-952.46564999999998</v>
      </c>
      <c r="M35" s="343">
        <v>-1.0913438695815249E-4</v>
      </c>
      <c r="N35" s="342">
        <v>3398.8183399999998</v>
      </c>
      <c r="O35" s="343">
        <v>8.6663315937220283E-4</v>
      </c>
      <c r="P35" s="342">
        <v>0</v>
      </c>
      <c r="Q35" s="343">
        <v>0</v>
      </c>
      <c r="R35" s="342">
        <v>0</v>
      </c>
      <c r="S35" s="343">
        <v>0</v>
      </c>
      <c r="T35" s="342">
        <v>2446.3526899999997</v>
      </c>
      <c r="U35" s="339">
        <v>1.036119698560581E-4</v>
      </c>
      <c r="V35" s="342">
        <v>0</v>
      </c>
      <c r="W35" s="343">
        <v>0</v>
      </c>
      <c r="X35" s="342">
        <v>0</v>
      </c>
      <c r="Y35" s="343">
        <v>0</v>
      </c>
      <c r="Z35" s="342">
        <v>0</v>
      </c>
      <c r="AA35" s="343">
        <v>0</v>
      </c>
      <c r="AB35" s="342">
        <v>0</v>
      </c>
      <c r="AC35" s="343">
        <v>0</v>
      </c>
      <c r="AD35" s="342">
        <v>0</v>
      </c>
      <c r="AE35" s="343">
        <v>0</v>
      </c>
      <c r="AF35" s="342">
        <v>3022.1410399999995</v>
      </c>
      <c r="AG35" s="343">
        <v>1.1424716158316386E-4</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0"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7"/>
      <c r="Q53" s="908"/>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Prosinac 2025.</v>
      </c>
    </row>
    <row r="2" spans="1:17" ht="12.75" customHeight="1">
      <c r="A2" s="487" t="s">
        <v>863</v>
      </c>
      <c r="I2" s="478"/>
      <c r="J2" s="489" t="str">
        <f>Naslovnica!A24</f>
        <v>December 2025</v>
      </c>
    </row>
    <row r="3" spans="1:17" ht="12.75" customHeight="1"/>
    <row r="4" spans="1:17" ht="33.75">
      <c r="A4" s="802" t="s">
        <v>518</v>
      </c>
      <c r="B4" s="803" t="s">
        <v>33</v>
      </c>
      <c r="C4" s="803" t="s">
        <v>34</v>
      </c>
      <c r="D4" s="803" t="s">
        <v>198</v>
      </c>
      <c r="E4" s="803" t="s">
        <v>199</v>
      </c>
      <c r="F4" s="803" t="s">
        <v>35</v>
      </c>
      <c r="G4" s="803" t="s">
        <v>36</v>
      </c>
      <c r="H4" s="803" t="s">
        <v>37</v>
      </c>
      <c r="I4" s="803" t="s">
        <v>38</v>
      </c>
      <c r="J4" s="803" t="s">
        <v>399</v>
      </c>
      <c r="N4" s="996"/>
    </row>
    <row r="5" spans="1:17" ht="21.75">
      <c r="A5" s="652" t="s">
        <v>519</v>
      </c>
      <c r="B5" s="653">
        <v>59790</v>
      </c>
      <c r="C5" s="653">
        <v>121086</v>
      </c>
      <c r="D5" s="653">
        <v>7397</v>
      </c>
      <c r="E5" s="653">
        <v>3528</v>
      </c>
      <c r="F5" s="653">
        <v>39466</v>
      </c>
      <c r="G5" s="653">
        <v>43479</v>
      </c>
      <c r="H5" s="653">
        <v>53926</v>
      </c>
      <c r="I5" s="653">
        <v>111205</v>
      </c>
      <c r="J5" s="653">
        <v>439877</v>
      </c>
      <c r="K5" s="51"/>
    </row>
    <row r="6" spans="1:17" ht="22.5">
      <c r="A6" s="685" t="s">
        <v>520</v>
      </c>
      <c r="B6" s="347">
        <v>0.13592436067355193</v>
      </c>
      <c r="C6" s="347">
        <v>0.27527240569522843</v>
      </c>
      <c r="D6" s="347">
        <v>1.6816064490755369E-2</v>
      </c>
      <c r="E6" s="347">
        <v>8.0204238912241384E-3</v>
      </c>
      <c r="F6" s="347">
        <v>8.9720535513336683E-2</v>
      </c>
      <c r="G6" s="347">
        <v>9.8843540353326043E-2</v>
      </c>
      <c r="H6" s="347">
        <v>0.12259336132600704</v>
      </c>
      <c r="I6" s="347">
        <v>0.25280930805657037</v>
      </c>
      <c r="J6" s="347">
        <v>1</v>
      </c>
      <c r="K6" s="51"/>
    </row>
    <row r="7" spans="1:17" ht="21.75">
      <c r="A7" s="766" t="s">
        <v>852</v>
      </c>
      <c r="B7" s="767">
        <v>423</v>
      </c>
      <c r="C7" s="767">
        <v>945</v>
      </c>
      <c r="D7" s="767">
        <v>289</v>
      </c>
      <c r="E7" s="767">
        <v>56</v>
      </c>
      <c r="F7" s="767">
        <v>322</v>
      </c>
      <c r="G7" s="767">
        <v>1259</v>
      </c>
      <c r="H7" s="767">
        <v>432</v>
      </c>
      <c r="I7" s="767">
        <v>1250</v>
      </c>
      <c r="J7" s="767">
        <v>4976</v>
      </c>
      <c r="K7" s="51"/>
    </row>
    <row r="8" spans="1:17" ht="22.5">
      <c r="A8" s="77" t="s">
        <v>521</v>
      </c>
      <c r="B8" s="199">
        <v>191</v>
      </c>
      <c r="C8" s="199">
        <v>22</v>
      </c>
      <c r="D8" s="199">
        <v>1</v>
      </c>
      <c r="E8" s="199">
        <v>4</v>
      </c>
      <c r="F8" s="199">
        <v>23</v>
      </c>
      <c r="G8" s="199">
        <v>4</v>
      </c>
      <c r="H8" s="199">
        <v>88</v>
      </c>
      <c r="I8" s="199">
        <v>137</v>
      </c>
      <c r="J8" s="199">
        <v>470</v>
      </c>
      <c r="K8" s="51"/>
    </row>
    <row r="9" spans="1:17" ht="22.5">
      <c r="A9" s="685" t="s">
        <v>604</v>
      </c>
      <c r="B9" s="200">
        <v>15</v>
      </c>
      <c r="C9" s="200">
        <v>16</v>
      </c>
      <c r="D9" s="200">
        <v>0</v>
      </c>
      <c r="E9" s="200">
        <v>1</v>
      </c>
      <c r="F9" s="200">
        <v>7</v>
      </c>
      <c r="G9" s="200">
        <v>1</v>
      </c>
      <c r="H9" s="200">
        <v>8</v>
      </c>
      <c r="I9" s="200">
        <v>21</v>
      </c>
      <c r="J9" s="200">
        <v>69</v>
      </c>
    </row>
    <row r="10" spans="1:17" ht="22.5">
      <c r="A10" s="685" t="s">
        <v>762</v>
      </c>
      <c r="B10" s="200">
        <v>23</v>
      </c>
      <c r="C10" s="200">
        <v>96</v>
      </c>
      <c r="D10" s="200">
        <v>2</v>
      </c>
      <c r="E10" s="200">
        <v>4</v>
      </c>
      <c r="F10" s="200">
        <v>14</v>
      </c>
      <c r="G10" s="200">
        <v>21</v>
      </c>
      <c r="H10" s="200">
        <v>26</v>
      </c>
      <c r="I10" s="200">
        <v>21</v>
      </c>
      <c r="J10" s="200">
        <v>207</v>
      </c>
    </row>
    <row r="11" spans="1:17" ht="32.25">
      <c r="A11" s="766" t="s">
        <v>853</v>
      </c>
      <c r="B11" s="767">
        <v>229</v>
      </c>
      <c r="C11" s="767">
        <v>134</v>
      </c>
      <c r="D11" s="767">
        <v>3</v>
      </c>
      <c r="E11" s="767">
        <v>9</v>
      </c>
      <c r="F11" s="767">
        <v>44</v>
      </c>
      <c r="G11" s="767">
        <v>26</v>
      </c>
      <c r="H11" s="767">
        <v>122</v>
      </c>
      <c r="I11" s="767">
        <v>179</v>
      </c>
      <c r="J11" s="767">
        <v>746</v>
      </c>
      <c r="M11" s="243"/>
      <c r="N11" s="243"/>
      <c r="O11" s="243"/>
      <c r="P11" s="243"/>
      <c r="Q11" s="243"/>
    </row>
    <row r="12" spans="1:17" ht="21.75">
      <c r="A12" s="652" t="s">
        <v>522</v>
      </c>
      <c r="B12" s="653">
        <v>59984</v>
      </c>
      <c r="C12" s="653">
        <v>121897</v>
      </c>
      <c r="D12" s="653">
        <v>7683</v>
      </c>
      <c r="E12" s="653">
        <v>3575</v>
      </c>
      <c r="F12" s="653">
        <v>39744</v>
      </c>
      <c r="G12" s="653">
        <v>44712</v>
      </c>
      <c r="H12" s="653">
        <v>54236</v>
      </c>
      <c r="I12" s="653">
        <v>112276</v>
      </c>
      <c r="J12" s="653">
        <v>444107</v>
      </c>
      <c r="M12" s="243"/>
      <c r="N12" s="243"/>
      <c r="O12" s="243"/>
      <c r="P12" s="243"/>
      <c r="Q12" s="243"/>
    </row>
    <row r="13" spans="1:17" s="243" customFormat="1" ht="22.5">
      <c r="A13" s="987" t="s">
        <v>607</v>
      </c>
      <c r="B13" s="988">
        <v>194</v>
      </c>
      <c r="C13" s="988">
        <v>811</v>
      </c>
      <c r="D13" s="988">
        <v>286</v>
      </c>
      <c r="E13" s="988">
        <v>47</v>
      </c>
      <c r="F13" s="988">
        <v>278</v>
      </c>
      <c r="G13" s="988">
        <v>1233</v>
      </c>
      <c r="H13" s="988">
        <v>310</v>
      </c>
      <c r="I13" s="988">
        <v>1071</v>
      </c>
      <c r="J13" s="988">
        <v>4230</v>
      </c>
    </row>
    <row r="14" spans="1:17" s="243" customFormat="1" ht="22.5">
      <c r="A14" s="823" t="s">
        <v>1153</v>
      </c>
      <c r="B14" s="989">
        <v>3.244689747449403E-3</v>
      </c>
      <c r="C14" s="989">
        <v>6.6977189765951017E-3</v>
      </c>
      <c r="D14" s="989">
        <v>3.8664323374340892E-2</v>
      </c>
      <c r="E14" s="989">
        <v>1.3321995464852687E-2</v>
      </c>
      <c r="F14" s="989">
        <v>7.0440379060456859E-3</v>
      </c>
      <c r="G14" s="989">
        <v>2.8358517905195502E-2</v>
      </c>
      <c r="H14" s="989">
        <v>5.7486184771724513E-3</v>
      </c>
      <c r="I14" s="989">
        <v>9.6308619216762814E-3</v>
      </c>
      <c r="J14" s="989">
        <v>9.6163245634575123E-3</v>
      </c>
    </row>
    <row r="15" spans="1:17" ht="21.75" customHeight="1">
      <c r="A15" s="685" t="s">
        <v>523</v>
      </c>
      <c r="B15" s="347">
        <v>0.13506654927753897</v>
      </c>
      <c r="C15" s="347">
        <v>0.27447664639377445</v>
      </c>
      <c r="D15" s="347">
        <v>1.7299884937638902E-2</v>
      </c>
      <c r="E15" s="347">
        <v>8.0498618576153938E-3</v>
      </c>
      <c r="F15" s="347">
        <v>8.9491946760577964E-2</v>
      </c>
      <c r="G15" s="347">
        <v>0.10067844010565022</v>
      </c>
      <c r="H15" s="347">
        <v>0.12212372243625973</v>
      </c>
      <c r="I15" s="347">
        <v>0.25281294823094436</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1"/>
      <c r="H20" s="691" t="s">
        <v>43</v>
      </c>
      <c r="I20" s="263"/>
      <c r="J20" s="654" t="s">
        <v>1645</v>
      </c>
    </row>
    <row r="21" spans="1:10">
      <c r="A21" s="487" t="s">
        <v>621</v>
      </c>
      <c r="B21" s="243"/>
      <c r="C21" s="243"/>
      <c r="D21" s="243"/>
      <c r="E21" s="243"/>
      <c r="F21" s="243"/>
      <c r="G21" s="501"/>
      <c r="H21" s="501" t="s">
        <v>44</v>
      </c>
      <c r="I21" s="655"/>
      <c r="J21" s="489" t="s">
        <v>1646</v>
      </c>
    </row>
    <row r="22" spans="1:10">
      <c r="A22" s="243"/>
      <c r="B22" s="243"/>
      <c r="C22" s="243"/>
      <c r="D22" s="243"/>
      <c r="E22" s="243"/>
      <c r="F22" s="243"/>
      <c r="G22" s="243"/>
      <c r="H22" s="243"/>
      <c r="I22" s="243"/>
      <c r="J22" s="243"/>
    </row>
    <row r="23" spans="1:10" ht="24" customHeight="1">
      <c r="A23" s="662"/>
      <c r="B23" s="663"/>
      <c r="C23" s="663" t="s">
        <v>1643</v>
      </c>
      <c r="D23" s="663"/>
      <c r="E23" s="1179" t="s">
        <v>595</v>
      </c>
      <c r="F23" s="1182"/>
      <c r="G23" s="1182"/>
      <c r="H23" s="1183"/>
      <c r="I23" s="1184"/>
      <c r="J23" s="1184"/>
    </row>
    <row r="24" spans="1:10" ht="23.25">
      <c r="A24" s="662"/>
      <c r="B24" s="664"/>
      <c r="C24" s="665" t="s">
        <v>1644</v>
      </c>
      <c r="D24" s="664"/>
      <c r="E24" s="1185" t="s">
        <v>505</v>
      </c>
      <c r="F24" s="1185"/>
      <c r="G24" s="984" t="s">
        <v>506</v>
      </c>
      <c r="H24" s="1186"/>
      <c r="I24" s="1186"/>
      <c r="J24" s="286"/>
    </row>
    <row r="25" spans="1:10" ht="21.75">
      <c r="A25" s="682" t="s">
        <v>507</v>
      </c>
      <c r="B25" s="682" t="s">
        <v>508</v>
      </c>
      <c r="C25" s="682" t="s">
        <v>509</v>
      </c>
      <c r="D25" s="682" t="s">
        <v>510</v>
      </c>
      <c r="E25" s="682" t="s">
        <v>508</v>
      </c>
      <c r="F25" s="682" t="s">
        <v>509</v>
      </c>
      <c r="G25" s="984" t="s">
        <v>510</v>
      </c>
      <c r="H25" s="287"/>
      <c r="I25" s="287"/>
      <c r="J25" s="287"/>
    </row>
    <row r="26" spans="1:10">
      <c r="A26" s="76" t="s">
        <v>6</v>
      </c>
      <c r="B26" s="348">
        <v>1210</v>
      </c>
      <c r="C26" s="348">
        <v>1198</v>
      </c>
      <c r="D26" s="348">
        <v>2408</v>
      </c>
      <c r="E26" s="348">
        <v>19</v>
      </c>
      <c r="F26" s="348">
        <v>37</v>
      </c>
      <c r="G26" s="347">
        <v>2.3809523809523725E-2</v>
      </c>
      <c r="H26" s="288"/>
      <c r="I26" s="288"/>
      <c r="J26" s="289"/>
    </row>
    <row r="27" spans="1:10">
      <c r="A27" s="76" t="s">
        <v>7</v>
      </c>
      <c r="B27" s="348">
        <v>7135</v>
      </c>
      <c r="C27" s="348">
        <v>4207</v>
      </c>
      <c r="D27" s="348">
        <v>11342</v>
      </c>
      <c r="E27" s="348">
        <v>247</v>
      </c>
      <c r="F27" s="348">
        <v>139</v>
      </c>
      <c r="G27" s="347">
        <v>3.5231836436655728E-2</v>
      </c>
      <c r="H27" s="288"/>
      <c r="I27" s="288"/>
      <c r="J27" s="289"/>
    </row>
    <row r="28" spans="1:10">
      <c r="A28" s="76" t="s">
        <v>8</v>
      </c>
      <c r="B28" s="348">
        <v>14880</v>
      </c>
      <c r="C28" s="348">
        <v>10785</v>
      </c>
      <c r="D28" s="348">
        <v>25665</v>
      </c>
      <c r="E28" s="348">
        <v>280</v>
      </c>
      <c r="F28" s="348">
        <v>267</v>
      </c>
      <c r="G28" s="347">
        <v>2.1777211561430088E-2</v>
      </c>
      <c r="H28" s="288"/>
      <c r="I28" s="288"/>
      <c r="J28" s="289"/>
    </row>
    <row r="29" spans="1:10">
      <c r="A29" s="76" t="s">
        <v>9</v>
      </c>
      <c r="B29" s="348">
        <v>20264</v>
      </c>
      <c r="C29" s="348">
        <v>14918</v>
      </c>
      <c r="D29" s="348">
        <v>35182</v>
      </c>
      <c r="E29" s="348">
        <v>128</v>
      </c>
      <c r="F29" s="348">
        <v>271</v>
      </c>
      <c r="G29" s="347">
        <v>1.1471120949889224E-2</v>
      </c>
      <c r="H29" s="288"/>
      <c r="I29" s="288"/>
      <c r="J29" s="289"/>
    </row>
    <row r="30" spans="1:10">
      <c r="A30" s="76" t="s">
        <v>10</v>
      </c>
      <c r="B30" s="348">
        <v>26855</v>
      </c>
      <c r="C30" s="348">
        <v>21256</v>
      </c>
      <c r="D30" s="348">
        <v>48111</v>
      </c>
      <c r="E30" s="348">
        <v>156</v>
      </c>
      <c r="F30" s="348">
        <v>188</v>
      </c>
      <c r="G30" s="347">
        <v>7.2016245525152733E-3</v>
      </c>
      <c r="H30" s="288"/>
      <c r="I30" s="288"/>
      <c r="J30" s="289"/>
    </row>
    <row r="31" spans="1:10">
      <c r="A31" s="76" t="s">
        <v>11</v>
      </c>
      <c r="B31" s="348">
        <v>32804</v>
      </c>
      <c r="C31" s="348">
        <v>28214</v>
      </c>
      <c r="D31" s="348">
        <v>61018</v>
      </c>
      <c r="E31" s="348">
        <v>386</v>
      </c>
      <c r="F31" s="348">
        <v>148</v>
      </c>
      <c r="G31" s="347">
        <v>8.8287811652667525E-3</v>
      </c>
      <c r="H31" s="288"/>
      <c r="I31" s="288"/>
      <c r="J31" s="289"/>
    </row>
    <row r="32" spans="1:10">
      <c r="A32" s="76" t="s">
        <v>12</v>
      </c>
      <c r="B32" s="348">
        <v>32855</v>
      </c>
      <c r="C32" s="348">
        <v>31602</v>
      </c>
      <c r="D32" s="348">
        <v>64457</v>
      </c>
      <c r="E32" s="348">
        <v>357</v>
      </c>
      <c r="F32" s="348">
        <v>467</v>
      </c>
      <c r="G32" s="347">
        <v>1.2949255889239897E-2</v>
      </c>
      <c r="H32" s="288"/>
      <c r="I32" s="288"/>
      <c r="J32" s="289"/>
    </row>
    <row r="33" spans="1:10">
      <c r="A33" s="76" t="s">
        <v>39</v>
      </c>
      <c r="B33" s="348">
        <v>51259</v>
      </c>
      <c r="C33" s="348">
        <v>56132</v>
      </c>
      <c r="D33" s="348">
        <v>107391</v>
      </c>
      <c r="E33" s="348">
        <v>589</v>
      </c>
      <c r="F33" s="348">
        <v>624</v>
      </c>
      <c r="G33" s="347">
        <v>1.1424212172012949E-2</v>
      </c>
      <c r="H33" s="288"/>
      <c r="I33" s="288"/>
      <c r="J33" s="289"/>
    </row>
    <row r="34" spans="1:10">
      <c r="A34" s="76" t="s">
        <v>40</v>
      </c>
      <c r="B34" s="348">
        <v>28191</v>
      </c>
      <c r="C34" s="348">
        <v>30256</v>
      </c>
      <c r="D34" s="348">
        <v>58447</v>
      </c>
      <c r="E34" s="348">
        <v>443</v>
      </c>
      <c r="F34" s="348">
        <v>486</v>
      </c>
      <c r="G34" s="347">
        <v>1.6151465628151174E-2</v>
      </c>
      <c r="H34" s="288"/>
      <c r="I34" s="288"/>
      <c r="J34" s="289"/>
    </row>
    <row r="35" spans="1:10">
      <c r="A35" s="76" t="s">
        <v>41</v>
      </c>
      <c r="B35" s="348">
        <v>8761</v>
      </c>
      <c r="C35" s="348">
        <v>10603</v>
      </c>
      <c r="D35" s="348">
        <v>19364</v>
      </c>
      <c r="E35" s="348">
        <v>181</v>
      </c>
      <c r="F35" s="348">
        <v>169</v>
      </c>
      <c r="G35" s="347">
        <v>1.8407489218470685E-2</v>
      </c>
      <c r="H35" s="288"/>
      <c r="I35" s="288"/>
      <c r="J35" s="289"/>
    </row>
    <row r="36" spans="1:10">
      <c r="A36" s="76" t="s">
        <v>42</v>
      </c>
      <c r="B36" s="348">
        <v>754</v>
      </c>
      <c r="C36" s="348">
        <v>991</v>
      </c>
      <c r="D36" s="348">
        <v>1745</v>
      </c>
      <c r="E36" s="348">
        <v>6</v>
      </c>
      <c r="F36" s="348">
        <v>8</v>
      </c>
      <c r="G36" s="347">
        <v>8.0878105141537482E-3</v>
      </c>
      <c r="H36" s="288"/>
      <c r="I36" s="288"/>
      <c r="J36" s="289"/>
    </row>
    <row r="37" spans="1:10" ht="24">
      <c r="A37" s="897" t="s">
        <v>511</v>
      </c>
      <c r="B37" s="827">
        <v>224968</v>
      </c>
      <c r="C37" s="827">
        <v>210162</v>
      </c>
      <c r="D37" s="827">
        <v>435130</v>
      </c>
      <c r="E37" s="827">
        <v>2792</v>
      </c>
      <c r="F37" s="827">
        <v>2804</v>
      </c>
      <c r="G37" s="990">
        <v>1.3028072282985637E-2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0"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Prosinac 2025.</v>
      </c>
    </row>
    <row r="2" spans="1:10">
      <c r="A2" s="513" t="s">
        <v>864</v>
      </c>
      <c r="I2" s="489" t="str">
        <f>Naslovnica!A24</f>
        <v>December 2025</v>
      </c>
    </row>
    <row r="3" spans="1:10" ht="12.75" customHeight="1"/>
    <row r="4" spans="1:10" ht="12.75" customHeight="1">
      <c r="F4" s="285"/>
      <c r="I4" s="13" t="s">
        <v>1248</v>
      </c>
    </row>
    <row r="5" spans="1:10" s="243" customFormat="1" ht="22.35" customHeight="1">
      <c r="A5" s="1187" t="s">
        <v>990</v>
      </c>
      <c r="B5" s="1189" t="s">
        <v>968</v>
      </c>
      <c r="C5" s="1189"/>
      <c r="D5" s="1189"/>
      <c r="E5" s="1189"/>
      <c r="F5" s="1190" t="s">
        <v>970</v>
      </c>
      <c r="G5" s="1191" t="s">
        <v>967</v>
      </c>
      <c r="H5" s="1187" t="s">
        <v>969</v>
      </c>
      <c r="I5" s="1187" t="s">
        <v>971</v>
      </c>
      <c r="J5" s="816"/>
    </row>
    <row r="6" spans="1:10" s="243" customFormat="1" ht="72">
      <c r="A6" s="1187"/>
      <c r="B6" s="817" t="s">
        <v>963</v>
      </c>
      <c r="C6" s="817" t="s">
        <v>964</v>
      </c>
      <c r="D6" s="817" t="s">
        <v>965</v>
      </c>
      <c r="E6" s="817" t="s">
        <v>966</v>
      </c>
      <c r="F6" s="1190"/>
      <c r="G6" s="1191"/>
      <c r="H6" s="1187"/>
      <c r="I6" s="1187"/>
      <c r="J6" s="816"/>
    </row>
    <row r="7" spans="1:10" s="243" customFormat="1">
      <c r="A7" s="814" t="s">
        <v>929</v>
      </c>
      <c r="B7" s="820">
        <v>0</v>
      </c>
      <c r="C7" s="820">
        <v>2984.3021800000001</v>
      </c>
      <c r="D7" s="820">
        <v>1762.2954</v>
      </c>
      <c r="E7" s="820">
        <v>843.25479000000007</v>
      </c>
      <c r="F7" s="821">
        <v>5589.8523699999996</v>
      </c>
      <c r="G7" s="822">
        <v>1.6166567859908341</v>
      </c>
      <c r="H7" s="821">
        <v>27750.42108</v>
      </c>
      <c r="I7" s="821">
        <v>270499.56709879957</v>
      </c>
    </row>
    <row r="8" spans="1:10" s="243" customFormat="1">
      <c r="A8" s="814" t="s">
        <v>930</v>
      </c>
      <c r="B8" s="820">
        <v>0</v>
      </c>
      <c r="C8" s="820">
        <v>5938.5902100000003</v>
      </c>
      <c r="D8" s="820">
        <v>3475.9215899999999</v>
      </c>
      <c r="E8" s="820">
        <v>121.44711</v>
      </c>
      <c r="F8" s="821">
        <v>9535.9589099999994</v>
      </c>
      <c r="G8" s="822">
        <v>2.1593929315620457</v>
      </c>
      <c r="H8" s="821">
        <v>37160.595590000099</v>
      </c>
      <c r="I8" s="821">
        <v>422899.96761710831</v>
      </c>
    </row>
    <row r="9" spans="1:10" s="243" customFormat="1">
      <c r="A9" s="814" t="s">
        <v>198</v>
      </c>
      <c r="B9" s="820">
        <v>2.806</v>
      </c>
      <c r="C9" s="820">
        <v>869.98539000000005</v>
      </c>
      <c r="D9" s="820">
        <v>291.80546000000004</v>
      </c>
      <c r="E9" s="820">
        <v>72.688450000000003</v>
      </c>
      <c r="F9" s="821">
        <v>1237.2853000000002</v>
      </c>
      <c r="G9" s="822">
        <v>2.1242215393052981</v>
      </c>
      <c r="H9" s="821">
        <v>4278.3157399999982</v>
      </c>
      <c r="I9" s="821">
        <v>17106.426475689164</v>
      </c>
    </row>
    <row r="10" spans="1:10" s="243" customFormat="1">
      <c r="A10" s="814" t="s">
        <v>199</v>
      </c>
      <c r="B10" s="820">
        <v>0</v>
      </c>
      <c r="C10" s="820">
        <v>335.55515000000003</v>
      </c>
      <c r="D10" s="820">
        <v>125.18831</v>
      </c>
      <c r="E10" s="820">
        <v>1.0458000000000001</v>
      </c>
      <c r="F10" s="821">
        <v>461.78926000000001</v>
      </c>
      <c r="G10" s="822">
        <v>2.1765695786379875</v>
      </c>
      <c r="H10" s="821">
        <v>1576.9957099999992</v>
      </c>
      <c r="I10" s="821">
        <v>11563.549846543237</v>
      </c>
    </row>
    <row r="11" spans="1:10" s="243" customFormat="1">
      <c r="A11" s="814" t="s">
        <v>46</v>
      </c>
      <c r="B11" s="820">
        <v>0</v>
      </c>
      <c r="C11" s="820">
        <v>2738.3323</v>
      </c>
      <c r="D11" s="820">
        <v>977.12410999999997</v>
      </c>
      <c r="E11" s="820">
        <v>26.225189999999998</v>
      </c>
      <c r="F11" s="821">
        <v>3741.6815999999999</v>
      </c>
      <c r="G11" s="822">
        <v>3.4296425651427738</v>
      </c>
      <c r="H11" s="821">
        <v>10247.285250000001</v>
      </c>
      <c r="I11" s="821">
        <v>99731.630966708472</v>
      </c>
    </row>
    <row r="12" spans="1:10" s="243" customFormat="1">
      <c r="A12" s="814" t="s">
        <v>36</v>
      </c>
      <c r="B12" s="820">
        <v>0</v>
      </c>
      <c r="C12" s="820">
        <v>3118.7178199999998</v>
      </c>
      <c r="D12" s="820">
        <v>1274.9913700000002</v>
      </c>
      <c r="E12" s="820">
        <v>190.79417000000001</v>
      </c>
      <c r="F12" s="821">
        <v>4584.5033599999997</v>
      </c>
      <c r="G12" s="822">
        <v>2.0150153904108303</v>
      </c>
      <c r="H12" s="821">
        <v>17414.084560000003</v>
      </c>
      <c r="I12" s="821">
        <v>96412.261269632349</v>
      </c>
    </row>
    <row r="13" spans="1:10" s="243" customFormat="1">
      <c r="A13" s="814" t="s">
        <v>37</v>
      </c>
      <c r="B13" s="820">
        <v>0</v>
      </c>
      <c r="C13" s="820">
        <v>2198.3363300000001</v>
      </c>
      <c r="D13" s="820">
        <v>1327.4410800000001</v>
      </c>
      <c r="E13" s="820">
        <v>161.0326</v>
      </c>
      <c r="F13" s="821">
        <v>3686.8100100000001</v>
      </c>
      <c r="G13" s="822">
        <v>2.0844619138674472</v>
      </c>
      <c r="H13" s="821">
        <v>15301.099310000005</v>
      </c>
      <c r="I13" s="821">
        <v>116074.92419995488</v>
      </c>
    </row>
    <row r="14" spans="1:10" s="243" customFormat="1">
      <c r="A14" s="349" t="s">
        <v>38</v>
      </c>
      <c r="B14" s="820">
        <v>0</v>
      </c>
      <c r="C14" s="820">
        <v>8324.5032900000006</v>
      </c>
      <c r="D14" s="820">
        <v>3929.03559</v>
      </c>
      <c r="E14" s="820">
        <v>0.68235000000000001</v>
      </c>
      <c r="F14" s="821">
        <v>12254.221229999999</v>
      </c>
      <c r="G14" s="822">
        <v>2.9133704982066302</v>
      </c>
      <c r="H14" s="821">
        <v>37888.593389999936</v>
      </c>
      <c r="I14" s="821">
        <v>414306.17215413769</v>
      </c>
    </row>
    <row r="15" spans="1:10" s="243" customFormat="1" ht="20.45" customHeight="1">
      <c r="A15" s="818" t="s">
        <v>931</v>
      </c>
      <c r="B15" s="819">
        <v>2.806</v>
      </c>
      <c r="C15" s="819">
        <v>26508.322670000001</v>
      </c>
      <c r="D15" s="819">
        <v>13163.80291</v>
      </c>
      <c r="E15" s="819">
        <v>1417.1704600000003</v>
      </c>
      <c r="F15" s="819">
        <v>41092.102039999998</v>
      </c>
      <c r="G15" s="868">
        <v>2.3171280347731025</v>
      </c>
      <c r="H15" s="819">
        <v>151617.39063000004</v>
      </c>
      <c r="I15" s="819">
        <v>1448594.4996285737</v>
      </c>
    </row>
    <row r="16" spans="1:10">
      <c r="A16" s="21" t="s">
        <v>871</v>
      </c>
      <c r="B16" s="17"/>
      <c r="C16" s="18"/>
      <c r="D16" s="18"/>
      <c r="E16" s="18"/>
      <c r="F16" s="18"/>
      <c r="G16" s="18"/>
    </row>
    <row r="17" spans="1:14" ht="10.35" customHeight="1">
      <c r="A17" s="846" t="s">
        <v>47</v>
      </c>
      <c r="B17" s="712"/>
      <c r="C17" s="712"/>
      <c r="D17" s="712"/>
      <c r="E17" s="712"/>
      <c r="F17" s="712"/>
      <c r="G17" s="29"/>
    </row>
    <row r="18" spans="1:14" ht="10.35" customHeight="1">
      <c r="A18" s="843" t="s">
        <v>874</v>
      </c>
      <c r="B18" s="844"/>
      <c r="C18" s="844"/>
      <c r="D18" s="844"/>
      <c r="E18" s="844"/>
      <c r="F18" s="844"/>
      <c r="G18" s="30"/>
    </row>
    <row r="19" spans="1:14" ht="10.35" customHeight="1">
      <c r="A19" s="842" t="s">
        <v>48</v>
      </c>
      <c r="B19" s="841"/>
      <c r="C19" s="841"/>
      <c r="D19" s="841"/>
      <c r="E19" s="841"/>
      <c r="F19" s="841"/>
      <c r="G19" s="31"/>
    </row>
    <row r="20" spans="1:14" ht="10.35" customHeight="1">
      <c r="A20" s="843" t="s">
        <v>49</v>
      </c>
      <c r="B20" s="845"/>
      <c r="C20" s="845"/>
      <c r="D20" s="845"/>
      <c r="E20" s="845"/>
      <c r="F20" s="845"/>
      <c r="G20" s="30"/>
    </row>
    <row r="21" spans="1:14" ht="12.75" customHeight="1"/>
    <row r="22" spans="1:14" ht="12.75" customHeight="1">
      <c r="A22" s="135" t="s">
        <v>624</v>
      </c>
      <c r="L22" s="122" t="str">
        <f>Naslovnica!A20</f>
        <v>Prosinac 2025.</v>
      </c>
    </row>
    <row r="23" spans="1:14" ht="12.75" customHeight="1">
      <c r="A23" s="513" t="s">
        <v>865</v>
      </c>
      <c r="L23" s="489" t="str">
        <f>Naslovnica!A24</f>
        <v>December 2025</v>
      </c>
    </row>
    <row r="24" spans="1:14" ht="12.75" customHeight="1"/>
    <row r="25" spans="1:14" ht="12.75" customHeight="1">
      <c r="L25" s="13" t="s">
        <v>1248</v>
      </c>
    </row>
    <row r="26" spans="1:14" s="243" customFormat="1" ht="14.45" customHeight="1">
      <c r="A26" s="1187" t="s">
        <v>990</v>
      </c>
      <c r="B26" s="1188" t="s">
        <v>1025</v>
      </c>
      <c r="C26" s="1188"/>
      <c r="D26" s="1188"/>
      <c r="E26" s="1188"/>
      <c r="F26" s="1192" t="s">
        <v>973</v>
      </c>
      <c r="G26" s="1192"/>
      <c r="H26" s="1192"/>
      <c r="I26" s="1190" t="s">
        <v>972</v>
      </c>
      <c r="J26" s="1191" t="s">
        <v>967</v>
      </c>
      <c r="K26" s="1187" t="s">
        <v>969</v>
      </c>
      <c r="L26" s="1187" t="s">
        <v>971</v>
      </c>
    </row>
    <row r="27" spans="1:14" s="243" customFormat="1" ht="96">
      <c r="A27" s="1187"/>
      <c r="B27" s="817" t="s">
        <v>975</v>
      </c>
      <c r="C27" s="817" t="s">
        <v>976</v>
      </c>
      <c r="D27" s="817" t="s">
        <v>977</v>
      </c>
      <c r="E27" s="817" t="s">
        <v>978</v>
      </c>
      <c r="F27" s="817" t="s">
        <v>974</v>
      </c>
      <c r="G27" s="817" t="s">
        <v>979</v>
      </c>
      <c r="H27" s="817" t="s">
        <v>932</v>
      </c>
      <c r="I27" s="1190"/>
      <c r="J27" s="1191"/>
      <c r="K27" s="1187"/>
      <c r="L27" s="1187"/>
      <c r="M27"/>
      <c r="N27"/>
    </row>
    <row r="28" spans="1:14" s="243" customFormat="1">
      <c r="A28" s="814" t="s">
        <v>929</v>
      </c>
      <c r="B28" s="820">
        <v>81.767420000000001</v>
      </c>
      <c r="C28" s="820">
        <v>0</v>
      </c>
      <c r="D28" s="820">
        <v>711.34335999999996</v>
      </c>
      <c r="E28" s="820">
        <v>387.64870999999999</v>
      </c>
      <c r="F28" s="820">
        <v>78.657169999999994</v>
      </c>
      <c r="G28" s="820">
        <v>94.58466</v>
      </c>
      <c r="H28" s="820">
        <v>0.66937000000000002</v>
      </c>
      <c r="I28" s="821">
        <v>1354.6706899999999</v>
      </c>
      <c r="J28" s="822">
        <v>7.949630777500083E-2</v>
      </c>
      <c r="K28" s="821">
        <v>15731.401909999971</v>
      </c>
      <c r="L28" s="821">
        <v>120433.14287190155</v>
      </c>
      <c r="M28"/>
      <c r="N28"/>
    </row>
    <row r="29" spans="1:14" s="243" customFormat="1">
      <c r="A29" s="814" t="s">
        <v>930</v>
      </c>
      <c r="B29" s="820">
        <v>223.25509</v>
      </c>
      <c r="C29" s="820">
        <v>0</v>
      </c>
      <c r="D29" s="820">
        <v>0</v>
      </c>
      <c r="E29" s="820">
        <v>5.6979700000000006</v>
      </c>
      <c r="F29" s="820">
        <v>114.79</v>
      </c>
      <c r="G29" s="820">
        <v>720.20263</v>
      </c>
      <c r="H29" s="820">
        <v>2.5907399999999998</v>
      </c>
      <c r="I29" s="821">
        <v>1066.5364300000001</v>
      </c>
      <c r="J29" s="822">
        <v>0.41045260307824716</v>
      </c>
      <c r="K29" s="821">
        <v>12356.369830000054</v>
      </c>
      <c r="L29" s="821">
        <v>114521.65316880157</v>
      </c>
      <c r="M29"/>
      <c r="N29"/>
    </row>
    <row r="30" spans="1:14" s="243" customFormat="1">
      <c r="A30" s="814" t="s">
        <v>198</v>
      </c>
      <c r="B30" s="820">
        <v>0</v>
      </c>
      <c r="C30" s="820">
        <v>0</v>
      </c>
      <c r="D30" s="820">
        <v>12.84873</v>
      </c>
      <c r="E30" s="820">
        <v>17.94491</v>
      </c>
      <c r="F30" s="820">
        <v>0.27614</v>
      </c>
      <c r="G30" s="820">
        <v>5.6083500000000006</v>
      </c>
      <c r="H30" s="820">
        <v>0</v>
      </c>
      <c r="I30" s="821">
        <v>36.678130000000003</v>
      </c>
      <c r="J30" s="822">
        <v>0.73940547049096139</v>
      </c>
      <c r="K30" s="821">
        <v>275.63120999999978</v>
      </c>
      <c r="L30" s="821">
        <v>1188.4995971544229</v>
      </c>
      <c r="M30"/>
      <c r="N30"/>
    </row>
    <row r="31" spans="1:14" s="243" customFormat="1">
      <c r="A31" s="814" t="s">
        <v>199</v>
      </c>
      <c r="B31" s="820">
        <v>0</v>
      </c>
      <c r="C31" s="820">
        <v>0</v>
      </c>
      <c r="D31" s="820">
        <v>14.25173</v>
      </c>
      <c r="E31" s="820">
        <v>9.0358099999999997</v>
      </c>
      <c r="F31" s="820">
        <v>6.1667700000000005</v>
      </c>
      <c r="G31" s="820">
        <v>33.93383</v>
      </c>
      <c r="H31" s="820">
        <v>1.2E-2</v>
      </c>
      <c r="I31" s="821">
        <v>63.40014</v>
      </c>
      <c r="J31" s="822">
        <v>2.4166406197793959</v>
      </c>
      <c r="K31" s="821">
        <v>340.07020999999986</v>
      </c>
      <c r="L31" s="821">
        <v>3950.7260309841413</v>
      </c>
      <c r="M31"/>
      <c r="N31"/>
    </row>
    <row r="32" spans="1:14" s="243" customFormat="1">
      <c r="A32" s="814" t="s">
        <v>46</v>
      </c>
      <c r="B32" s="820">
        <v>0.42146</v>
      </c>
      <c r="C32" s="820">
        <v>0</v>
      </c>
      <c r="D32" s="820">
        <v>153.49785</v>
      </c>
      <c r="E32" s="820">
        <v>63.373800000000003</v>
      </c>
      <c r="F32" s="820">
        <v>73.021839999999997</v>
      </c>
      <c r="G32" s="820">
        <v>49.517969999999998</v>
      </c>
      <c r="H32" s="820">
        <v>1.4823199999999999</v>
      </c>
      <c r="I32" s="821">
        <v>341.31524000000002</v>
      </c>
      <c r="J32" s="822">
        <v>0.63325192640234129</v>
      </c>
      <c r="K32" s="821">
        <v>3368.5199899999934</v>
      </c>
      <c r="L32" s="821">
        <v>26389.309330317192</v>
      </c>
      <c r="M32"/>
      <c r="N32"/>
    </row>
    <row r="33" spans="1:14" s="243" customFormat="1">
      <c r="A33" s="814" t="s">
        <v>36</v>
      </c>
      <c r="B33" s="820">
        <v>12.474950000000002</v>
      </c>
      <c r="C33" s="820">
        <v>0</v>
      </c>
      <c r="D33" s="820">
        <v>0</v>
      </c>
      <c r="E33" s="820">
        <v>55.38711</v>
      </c>
      <c r="F33" s="820">
        <v>8.94773</v>
      </c>
      <c r="G33" s="820">
        <v>97.092190000000002</v>
      </c>
      <c r="H33" s="820">
        <v>0.76878000000000002</v>
      </c>
      <c r="I33" s="821">
        <v>174.67075999999997</v>
      </c>
      <c r="J33" s="822">
        <v>4.3298584340709656E-2</v>
      </c>
      <c r="K33" s="821">
        <v>2226.2121000000079</v>
      </c>
      <c r="L33" s="821">
        <v>20937.957412871467</v>
      </c>
      <c r="M33"/>
      <c r="N33"/>
    </row>
    <row r="34" spans="1:14" s="243" customFormat="1">
      <c r="A34" s="814" t="s">
        <v>37</v>
      </c>
      <c r="B34" s="820">
        <v>5.3247399999999994</v>
      </c>
      <c r="C34" s="820">
        <v>0</v>
      </c>
      <c r="D34" s="820">
        <v>197.71304999999998</v>
      </c>
      <c r="E34" s="820">
        <v>45.005230000000005</v>
      </c>
      <c r="F34" s="820">
        <v>12.31223</v>
      </c>
      <c r="G34" s="820">
        <v>64.938469999999995</v>
      </c>
      <c r="H34" s="820">
        <v>0.66427000000000003</v>
      </c>
      <c r="I34" s="821">
        <v>325.95798999999994</v>
      </c>
      <c r="J34" s="822">
        <v>-4.6024760135764287E-2</v>
      </c>
      <c r="K34" s="821">
        <v>4325.504960000002</v>
      </c>
      <c r="L34" s="821">
        <v>34448.536043781285</v>
      </c>
      <c r="M34"/>
      <c r="N34"/>
    </row>
    <row r="35" spans="1:14" s="243" customFormat="1">
      <c r="A35" s="349" t="s">
        <v>38</v>
      </c>
      <c r="B35" s="820">
        <v>384.83928000000003</v>
      </c>
      <c r="C35" s="820">
        <v>0</v>
      </c>
      <c r="D35" s="820">
        <v>491.13029</v>
      </c>
      <c r="E35" s="820">
        <v>255.12139000000002</v>
      </c>
      <c r="F35" s="820">
        <v>83.584729999999993</v>
      </c>
      <c r="G35" s="820">
        <v>189.99188000000001</v>
      </c>
      <c r="H35" s="820">
        <v>0.73285</v>
      </c>
      <c r="I35" s="821">
        <v>1405.4004200000002</v>
      </c>
      <c r="J35" s="822">
        <v>0.34535188958560425</v>
      </c>
      <c r="K35" s="821">
        <v>14175.384069999971</v>
      </c>
      <c r="L35" s="821">
        <v>137044.12050643237</v>
      </c>
      <c r="M35"/>
      <c r="N35"/>
    </row>
    <row r="36" spans="1:14" s="243" customFormat="1" ht="20.100000000000001" customHeight="1">
      <c r="A36" s="818" t="s">
        <v>931</v>
      </c>
      <c r="B36" s="819">
        <v>708.08294000000001</v>
      </c>
      <c r="C36" s="819">
        <v>0</v>
      </c>
      <c r="D36" s="819">
        <v>1580.7850100000001</v>
      </c>
      <c r="E36" s="819">
        <v>839.21492999999998</v>
      </c>
      <c r="F36" s="819">
        <v>377.75660999999997</v>
      </c>
      <c r="G36" s="819">
        <v>1255.8699799999999</v>
      </c>
      <c r="H36" s="819">
        <v>6.9203300000000008</v>
      </c>
      <c r="I36" s="819">
        <v>4768.6297999999997</v>
      </c>
      <c r="J36" s="868">
        <v>0.25048065229987526</v>
      </c>
      <c r="K36" s="819">
        <v>52799.094280000005</v>
      </c>
      <c r="L36" s="819">
        <v>458913.94496224402</v>
      </c>
      <c r="M36"/>
      <c r="N36"/>
    </row>
    <row r="37" spans="1:14" ht="12.75" customHeight="1">
      <c r="A37" s="21" t="s">
        <v>871</v>
      </c>
      <c r="G37" s="117"/>
      <c r="H37" s="117"/>
    </row>
    <row r="38" spans="1:14" ht="12.75" customHeight="1">
      <c r="A38" s="16" t="s">
        <v>854</v>
      </c>
    </row>
    <row r="39" spans="1:14" ht="12.75" customHeight="1">
      <c r="A39" s="768" t="s">
        <v>873</v>
      </c>
      <c r="G39" s="75"/>
    </row>
    <row r="40" spans="1:14" ht="12.75" customHeight="1"/>
    <row r="41" spans="1:14" ht="12.75" customHeight="1">
      <c r="A41" s="570"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2026-01-28T11:25:47Z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