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a 1.21" sheetId="36" r:id="rId13"/>
    <sheet name="14 Tablice 2.1 - 2.4" sheetId="83" r:id="rId14"/>
    <sheet name="15 Tablice 2.5, 2.6" sheetId="89" r:id="rId15"/>
    <sheet name="16 Tablice 2.7 - 2.9" sheetId="90" r:id="rId16"/>
    <sheet name="17 Tablica 3.1" sheetId="37" r:id="rId17"/>
    <sheet name="18 Tablica 3.2" sheetId="38" r:id="rId18"/>
    <sheet name="19 Tablica 4.1" sheetId="44" r:id="rId19"/>
    <sheet name="20 Tablice 4.2 - 4.7" sheetId="45" r:id="rId20"/>
    <sheet name="21 Tablice 5.1 - 5.4" sheetId="86" r:id="rId21"/>
    <sheet name="22 Tablica 6.1" sheetId="46" r:id="rId22"/>
    <sheet name="23 Tablice 6.2, 6.3" sheetId="67" r:id="rId23"/>
    <sheet name="24 Tablice 6.4 - 6.8" sheetId="65" r:id="rId24"/>
    <sheet name="25 Tablice 6.9 - 6.12 " sheetId="68" r:id="rId25"/>
    <sheet name="26 Tablice 7.1, 7.2 " sheetId="70" r:id="rId26"/>
    <sheet name="27 Tablice 7.3, 7.4" sheetId="71" r:id="rId27"/>
    <sheet name="28 Tablica 7.5" sheetId="76" r:id="rId28"/>
    <sheet name="29 Tablica 7.6 " sheetId="72" r:id="rId29"/>
    <sheet name="30 Tablica 7.7" sheetId="85" r:id="rId30"/>
    <sheet name="31 Tablica 7.8" sheetId="87" r:id="rId31"/>
    <sheet name="32 Tablice 8.1 - 8.5" sheetId="82" r:id="rId32"/>
    <sheet name="33 Tablica 8,6" sheetId="88" r:id="rId33"/>
  </sheets>
  <externalReferences>
    <externalReference r:id="rId34"/>
    <externalReference r:id="rId35"/>
    <externalReference r:id="rId36"/>
    <externalReference r:id="rId37"/>
    <externalReference r:id="rId38"/>
    <externalReference r:id="rId39"/>
    <externalReference r:id="rId40"/>
    <externalReference r:id="rId41"/>
  </externalReferences>
  <definedNames>
    <definedName name="bazaprol">[1]privremeni!$A$4:$I$291</definedName>
    <definedName name="clanstvo">[2]Clanstvo!$A$1:$IV$59</definedName>
    <definedName name="datum">'12 Tablice 1.18 - 1.20'!#REF!</definedName>
    <definedName name="datum_p">'8 Tablice 1.11, 1.12'!$B$4</definedName>
    <definedName name="datumd" localSheetId="4">'5 Tablice 1.5 - 1.7'!$B$2</definedName>
    <definedName name="datumn" localSheetId="4">'5 Tablice 1.5 - 1.7'!$B$35</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'19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1.18 - 1.20'!$A$1:$P$49</definedName>
    <definedName name="_xlnm.Print_Area" localSheetId="12">'13 Tablica 1.21'!$A$1:$AQ$63</definedName>
    <definedName name="_xlnm.Print_Area" localSheetId="13">'14 Tablice 2.1 - 2.4'!$A$1:$H$56</definedName>
    <definedName name="_xlnm.Print_Area" localSheetId="14">'15 Tablice 2.5, 2.6'!$A$1:$E$50</definedName>
    <definedName name="_xlnm.Print_Area" localSheetId="15">'16 Tablice 2.7 - 2.9'!$A$1:$E$57</definedName>
    <definedName name="_xlnm.Print_Area" localSheetId="16">'17 Tablica 3.1'!$A$1:$P$48</definedName>
    <definedName name="_xlnm.Print_Area" localSheetId="17">'18 Tablica 3.2'!$A$1:$F$38</definedName>
    <definedName name="_xlnm.Print_Area" localSheetId="18">'19 Tablica 4.1'!$A$1:$G$60</definedName>
    <definedName name="_xlnm.Print_Area" localSheetId="1">'2 Sadržaj'!$A$1:$A$172</definedName>
    <definedName name="_xlnm.Print_Area" localSheetId="19">'20 Tablice 4.2 - 4.7'!$A$1:$K$76</definedName>
    <definedName name="_xlnm.Print_Area" localSheetId="20">'21 Tablice 5.1 - 5.4'!$A$1:$J$76</definedName>
    <definedName name="_xlnm.Print_Area" localSheetId="21">'22 Tablica 6.1'!$A$1:$L$147</definedName>
    <definedName name="_xlnm.Print_Area" localSheetId="22">'23 Tablice 6.2, 6.3'!$A$1:$O$56</definedName>
    <definedName name="_xlnm.Print_Area" localSheetId="23">'24 Tablice 6.4 - 6.8'!$A$1:$G$86</definedName>
    <definedName name="_xlnm.Print_Area" localSheetId="24">'25 Tablice 6.9 - 6.12 '!$A$1:$F$50</definedName>
    <definedName name="_xlnm.Print_Area" localSheetId="25">'26 Tablice 7.1, 7.2 '!$A$1:$I$32</definedName>
    <definedName name="_xlnm.Print_Area" localSheetId="26">'27 Tablice 7.3, 7.4'!$A$1:$D$56</definedName>
    <definedName name="_xlnm.Print_Area" localSheetId="27">'28 Tablica 7.5'!$A$1:$E$60</definedName>
    <definedName name="_xlnm.Print_Area" localSheetId="28">'29 Tablica 7.6 '!$A$1:$I$56</definedName>
    <definedName name="_xlnm.Print_Area" localSheetId="2">'3 Tablice 1.1, 1.2'!$A$1:$S$54</definedName>
    <definedName name="_xlnm.Print_Area" localSheetId="29">'30 Tablica 7.7'!$A$1:$O$46</definedName>
    <definedName name="_xlnm.Print_Area" localSheetId="31">'32 Tablice 8.1 - 8.5'!$A$1:$E$69</definedName>
    <definedName name="_xlnm.Print_Area" localSheetId="3">'4 Tablice 1.3, 1.4'!$A$1:$E$74</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isplate">[8]Isplate!$A$1:$IU$382</definedName>
    <definedName name="ZDMFnav">[7]NAV!$1:$1048576</definedName>
    <definedName name="ZDMFuplate">#REF!</definedName>
  </definedNames>
  <calcPr calcId="162913"/>
</workbook>
</file>

<file path=xl/calcChain.xml><?xml version="1.0" encoding="utf-8"?>
<calcChain xmlns="http://schemas.openxmlformats.org/spreadsheetml/2006/main">
  <c r="C14" i="90" l="1"/>
  <c r="B14" i="90"/>
  <c r="H130" i="46" l="1"/>
  <c r="F40" i="65" l="1"/>
  <c r="H16" i="45" l="1"/>
  <c r="B34" i="45"/>
  <c r="B16" i="45"/>
  <c r="S31" i="3" l="1"/>
  <c r="S32" i="3"/>
  <c r="I33" i="8" l="1"/>
  <c r="I32" i="8"/>
  <c r="B27" i="31"/>
  <c r="B26" i="31"/>
  <c r="G23" i="31"/>
  <c r="G22" i="31"/>
  <c r="C36" i="5" l="1"/>
  <c r="B8" i="44" l="1"/>
  <c r="B7" i="44"/>
  <c r="E8" i="44" l="1"/>
  <c r="B31" i="44"/>
  <c r="B19" i="44"/>
  <c r="B49" i="44"/>
  <c r="B35" i="44"/>
  <c r="E7" i="44"/>
  <c r="B48" i="44"/>
  <c r="B34" i="44"/>
  <c r="B30" i="44"/>
  <c r="B18" i="44"/>
  <c r="E49" i="44" l="1"/>
  <c r="E31" i="44"/>
  <c r="E19" i="44"/>
  <c r="E30" i="44"/>
  <c r="E48" i="44"/>
  <c r="E18" i="44"/>
  <c r="E16" i="68"/>
  <c r="F64" i="45" l="1"/>
  <c r="E64" i="45"/>
  <c r="F2" i="68" l="1"/>
  <c r="F1" i="68"/>
  <c r="H42" i="67" l="1"/>
  <c r="H41" i="67"/>
  <c r="F72" i="45" l="1"/>
  <c r="E72" i="45"/>
  <c r="F77" i="65" l="1"/>
  <c r="F17" i="65" l="1"/>
  <c r="E32" i="68" l="1"/>
  <c r="E31" i="68"/>
  <c r="O2" i="67" l="1"/>
  <c r="O1" i="67"/>
  <c r="E2" i="45" l="1"/>
  <c r="K2" i="45" s="1"/>
  <c r="E1" i="45"/>
  <c r="K1" i="45" s="1"/>
  <c r="H7" i="46"/>
  <c r="H6" i="46"/>
  <c r="B56" i="45"/>
  <c r="B39" i="45" l="1"/>
  <c r="AQ2" i="36"/>
  <c r="AQ1" i="36"/>
  <c r="G2" i="34"/>
  <c r="D11" i="34" s="1"/>
  <c r="G1" i="34"/>
  <c r="D10" i="34" s="1"/>
  <c r="S2" i="33"/>
  <c r="S1" i="33"/>
  <c r="G2" i="31"/>
  <c r="G1" i="31"/>
  <c r="B6" i="31"/>
  <c r="B7" i="31"/>
  <c r="B6" i="30"/>
  <c r="B7" i="30"/>
  <c r="F24" i="30"/>
  <c r="F23" i="30"/>
  <c r="F2" i="30"/>
  <c r="B29" i="30" s="1"/>
  <c r="F1" i="30"/>
  <c r="B28" i="30" s="1"/>
  <c r="D6" i="34" l="1"/>
  <c r="K6" i="34" s="1"/>
  <c r="P2" i="34"/>
  <c r="D5" i="34"/>
  <c r="K5" i="34" s="1"/>
  <c r="P1" i="34"/>
  <c r="J2" i="28"/>
  <c r="J1" i="28"/>
  <c r="AG2" i="27"/>
  <c r="AG1" i="27"/>
  <c r="B6" i="8" l="1"/>
  <c r="B5" i="8"/>
  <c r="G2" i="8"/>
  <c r="G1" i="8"/>
  <c r="E30" i="7"/>
  <c r="E29" i="7"/>
  <c r="E2" i="7"/>
  <c r="D59" i="7" s="1"/>
  <c r="E1" i="7"/>
  <c r="D58" i="7" s="1"/>
  <c r="D34" i="5"/>
  <c r="D33" i="5"/>
  <c r="D2" i="5"/>
  <c r="D1" i="5"/>
  <c r="S5" i="3"/>
  <c r="S4" i="3"/>
  <c r="B6" i="5" l="1"/>
  <c r="B37" i="5"/>
  <c r="B5" i="5"/>
  <c r="B36" i="5"/>
</calcChain>
</file>

<file path=xl/sharedStrings.xml><?xml version="1.0" encoding="utf-8"?>
<sst xmlns="http://schemas.openxmlformats.org/spreadsheetml/2006/main" count="3225" uniqueCount="1565">
  <si>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</si>
  <si>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</si>
  <si>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</si>
  <si>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</si>
  <si>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</si>
  <si>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</si>
  <si>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</si>
  <si>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</si>
  <si>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</si>
  <si>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</si>
  <si>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</si>
  <si>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</si>
  <si>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</si>
  <si>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</si>
  <si>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</si>
  <si>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</si>
  <si>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</si>
  <si>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</si>
  <si>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</si>
  <si>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</si>
  <si>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</si>
  <si>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</si>
  <si>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</si>
  <si>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</si>
  <si>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</si>
  <si>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</si>
  <si>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</si>
  <si>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</si>
  <si>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</si>
  <si>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</si>
  <si>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</si>
  <si>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</si>
  <si>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</si>
  <si>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</si>
  <si>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</si>
  <si>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</si>
  <si>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</si>
  <si>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</si>
  <si>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</si>
  <si>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</si>
  <si>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</si>
  <si>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</si>
  <si>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</si>
  <si>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</si>
  <si>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</si>
  <si>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</si>
  <si>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</si>
  <si>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</si>
  <si>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</si>
  <si>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</si>
  <si>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</si>
  <si>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</si>
  <si>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</si>
  <si>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</si>
  <si>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</si>
  <si>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</si>
  <si>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</si>
  <si>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</si>
  <si>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</si>
  <si>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</si>
  <si>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</si>
  <si>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</si>
  <si>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</si>
  <si>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</si>
  <si>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</si>
  <si>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</si>
  <si>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20.12.2006.</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</si>
  <si>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</si>
  <si>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</si>
  <si>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</si>
  <si>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</si>
  <si>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</si>
  <si>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</si>
  <si>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</si>
  <si>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</si>
  <si>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</si>
  <si>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</si>
  <si>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</si>
  <si>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</si>
  <si>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</si>
  <si>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</si>
  <si>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</si>
  <si>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</si>
  <si>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</si>
  <si>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</si>
  <si>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</si>
  <si>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</si>
  <si>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OTP INVEST d.o.o.</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</si>
  <si>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</si>
  <si>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</si>
  <si>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</si>
  <si>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</si>
  <si>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</si>
  <si>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</si>
  <si>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</si>
  <si>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</si>
  <si>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</si>
  <si>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</si>
  <si>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</si>
  <si>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</si>
  <si>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</si>
  <si>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</si>
  <si>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</si>
  <si>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</si>
  <si>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</si>
  <si>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</si>
  <si>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</si>
  <si>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</si>
  <si>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</si>
  <si>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</si>
  <si>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</si>
  <si>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</si>
  <si>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</si>
  <si>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</si>
  <si>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</si>
  <si>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</si>
  <si>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</si>
  <si>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</si>
  <si>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</si>
  <si>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</si>
  <si>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</si>
  <si>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</si>
  <si>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</si>
  <si>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</si>
  <si>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</si>
  <si>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</si>
  <si>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</si>
  <si>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</si>
  <si>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</si>
  <si>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</si>
  <si>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</si>
  <si>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</si>
  <si>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</si>
  <si>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Locusta Value II</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</si>
  <si>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</si>
  <si>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</si>
  <si>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</si>
  <si>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</si>
  <si>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</si>
  <si>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</si>
  <si>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</si>
  <si>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</si>
  <si>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</si>
  <si>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</si>
  <si>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</si>
  <si>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</si>
  <si>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</si>
  <si>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</si>
  <si>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</si>
  <si>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</si>
  <si>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</si>
  <si>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</si>
  <si>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</si>
  <si>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</si>
  <si>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</si>
  <si>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</si>
  <si>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</si>
  <si>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</si>
  <si>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</si>
  <si>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</si>
  <si>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</si>
  <si>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</si>
  <si>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</si>
  <si>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</si>
  <si>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</si>
  <si>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</si>
  <si>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Raiffeisen d.d.</t>
  </si>
  <si>
    <t>Erste d.o.o.</t>
  </si>
  <si>
    <t>Relativna</t>
  </si>
  <si>
    <t>Relative</t>
  </si>
  <si>
    <t xml:space="preserve">U iznosu </t>
  </si>
  <si>
    <t>ZB Private World</t>
  </si>
  <si>
    <t>SLAVONSKI ZAIF d.d.</t>
  </si>
  <si>
    <t>KAPITALNI FOND  d.d. ZAIF</t>
  </si>
  <si>
    <t>KD Locusta Fondovi d.o.o</t>
  </si>
  <si>
    <t>Locusta Absolute</t>
  </si>
  <si>
    <t>Croatia osiguranje d.o.o.</t>
  </si>
  <si>
    <t>14.3.2005.</t>
  </si>
  <si>
    <t>29.12.2015.</t>
  </si>
  <si>
    <t>2015.</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</si>
  <si>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</si>
  <si>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</si>
  <si>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</si>
  <si>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</si>
  <si>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</si>
  <si>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</si>
  <si>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</si>
  <si>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</si>
  <si>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</si>
  <si>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</si>
  <si>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</si>
  <si>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</si>
  <si>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</si>
  <si>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</si>
  <si>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</si>
  <si>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</si>
  <si>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</si>
  <si>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</si>
  <si>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</si>
  <si>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</si>
  <si>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</si>
  <si>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</si>
  <si>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</si>
  <si>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</si>
  <si>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</si>
  <si>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</si>
  <si>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</si>
  <si>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</si>
  <si>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</si>
  <si>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</si>
  <si>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Erste PB 1</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</si>
  <si>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</si>
  <si>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</si>
  <si>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</si>
  <si>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</si>
  <si>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</si>
  <si>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</si>
  <si>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</si>
  <si>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</si>
  <si>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</si>
  <si>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</si>
  <si>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</si>
  <si>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</si>
  <si>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</si>
  <si>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</si>
  <si>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</si>
  <si>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</si>
  <si>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</si>
  <si>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</si>
  <si>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</si>
  <si>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</si>
  <si>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</si>
  <si>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</si>
  <si>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</si>
  <si>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</si>
  <si>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</si>
  <si>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</si>
  <si>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</si>
  <si>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</si>
  <si>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</si>
  <si>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27.7.2017.</t>
  </si>
  <si>
    <t>8.3.2004.</t>
  </si>
  <si>
    <t>9.10.2008.</t>
  </si>
  <si>
    <t>20.9.2005.</t>
  </si>
  <si>
    <t>3.6.2008.</t>
  </si>
  <si>
    <t>9.5.2006.</t>
  </si>
  <si>
    <t>21.2.2005.</t>
  </si>
  <si>
    <t>1.7.2004.</t>
  </si>
  <si>
    <t>ICAM Capital Private 2</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</si>
  <si>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</si>
  <si>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</si>
  <si>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</si>
  <si>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</si>
  <si>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</si>
  <si>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</si>
  <si>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</si>
  <si>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</si>
  <si>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</si>
  <si>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</si>
  <si>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</si>
  <si>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</si>
  <si>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</si>
  <si>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</si>
  <si>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</si>
  <si>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</si>
  <si>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</si>
  <si>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</si>
  <si>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</si>
  <si>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</si>
  <si>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</si>
  <si>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</si>
  <si>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Raiffeisen Leasing d.o.o.</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</si>
  <si>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</si>
  <si>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</si>
  <si>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</si>
  <si>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</si>
  <si>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</si>
  <si>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</si>
  <si>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</si>
  <si>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</si>
  <si>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</si>
  <si>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</si>
  <si>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</si>
  <si>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30.8.2018.</t>
  </si>
  <si>
    <t>POLICIJSKI ZDMF</t>
  </si>
  <si>
    <t>5.10.2018.</t>
  </si>
  <si>
    <t>Allianz ZB d.o.o.</t>
  </si>
  <si>
    <t>Promjena od početka godine</t>
  </si>
  <si>
    <t xml:space="preserve">Napomene: </t>
  </si>
  <si>
    <t>EUROLEASING d.o.o.</t>
  </si>
  <si>
    <t>2018.</t>
  </si>
  <si>
    <t>ZB Invest Funds krovni UCITS fond</t>
  </si>
  <si>
    <t>Remarks:</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</si>
  <si>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</si>
  <si>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</si>
  <si>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</si>
  <si>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</si>
  <si>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</si>
  <si>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</si>
  <si>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</si>
  <si>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</si>
  <si>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</si>
  <si>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</si>
  <si>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</si>
  <si>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</si>
  <si>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</si>
  <si>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</si>
  <si>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</si>
  <si>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</si>
  <si>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</si>
  <si>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</si>
  <si>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</si>
  <si>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</si>
  <si>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</si>
  <si>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</si>
  <si>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</si>
  <si>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</si>
  <si>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</si>
  <si>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</si>
  <si>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</si>
  <si>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</si>
  <si>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</si>
  <si>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</si>
  <si>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</si>
  <si>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</si>
  <si>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</si>
  <si>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</si>
  <si>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</si>
  <si>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</si>
  <si>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</si>
  <si>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</si>
  <si>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</si>
  <si>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</si>
  <si>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</si>
  <si>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</si>
  <si>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</si>
  <si>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</si>
  <si>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</si>
  <si>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</si>
  <si>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</si>
  <si>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</si>
  <si>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</si>
  <si>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</si>
  <si>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</si>
  <si>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</si>
  <si>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</si>
  <si>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</si>
  <si>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</si>
  <si>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</si>
  <si>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</si>
  <si>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</si>
  <si>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</si>
  <si>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</si>
  <si>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</si>
  <si>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</si>
  <si>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</si>
  <si>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</si>
  <si>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</si>
  <si>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</si>
  <si>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</si>
  <si>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</si>
  <si>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</si>
  <si>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</si>
  <si>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</si>
  <si>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</si>
  <si>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</si>
  <si>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</si>
  <si>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</si>
  <si>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</si>
  <si>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</si>
  <si>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</si>
  <si>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</si>
  <si>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</si>
  <si>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</si>
  <si>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</si>
  <si>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</si>
  <si>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</si>
  <si>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</si>
  <si>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</si>
  <si>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</si>
  <si>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</si>
  <si>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</si>
  <si>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</si>
  <si>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</si>
  <si>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</si>
  <si>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</si>
  <si>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</si>
  <si>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</si>
  <si>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</si>
  <si>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</si>
  <si>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</si>
  <si>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</si>
  <si>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</si>
  <si>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</si>
  <si>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</si>
  <si>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</si>
  <si>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</si>
  <si>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</si>
  <si>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</si>
  <si>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</si>
  <si>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</si>
  <si>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</si>
  <si>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</si>
  <si>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</si>
  <si>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</si>
  <si>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</si>
  <si>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</si>
  <si>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</si>
  <si>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</si>
  <si>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</si>
  <si>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</si>
  <si>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</si>
  <si>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</si>
  <si>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</si>
  <si>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</si>
  <si>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</si>
  <si>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</si>
  <si>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</si>
  <si>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</si>
  <si>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</si>
  <si>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</si>
  <si>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</si>
  <si>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</si>
  <si>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</si>
  <si>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</si>
  <si>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</si>
  <si>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</si>
  <si>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</si>
  <si>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</si>
  <si>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</si>
  <si>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</si>
  <si>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</si>
  <si>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</si>
  <si>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</si>
  <si>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</si>
  <si>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</si>
  <si>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</si>
  <si>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</si>
  <si>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</si>
  <si>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</si>
  <si>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</si>
  <si>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</si>
  <si>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</si>
  <si>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</si>
  <si>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</si>
  <si>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</si>
  <si>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</si>
  <si>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</si>
  <si>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</si>
  <si>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</si>
  <si>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</si>
  <si>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</si>
  <si>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</si>
  <si>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</si>
  <si>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</si>
  <si>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</si>
  <si>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</si>
  <si>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</si>
  <si>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</si>
  <si>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</si>
  <si>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</si>
  <si>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</si>
  <si>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</si>
  <si>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</si>
  <si>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</si>
  <si>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</si>
  <si>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</si>
  <si>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</si>
  <si>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</si>
  <si>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</si>
  <si>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</si>
  <si>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</si>
  <si>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</si>
  <si>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</si>
  <si>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</si>
  <si>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</si>
  <si>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</si>
  <si>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</si>
  <si>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</si>
  <si>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</si>
  <si>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</si>
  <si>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</si>
  <si>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</si>
  <si>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</si>
  <si>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</si>
  <si>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</si>
  <si>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</si>
  <si>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</si>
  <si>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</si>
  <si>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</si>
  <si>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</si>
  <si>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</si>
  <si>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</si>
  <si>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</si>
  <si>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</si>
  <si>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</si>
  <si>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</si>
  <si>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</si>
  <si>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</si>
  <si>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</si>
  <si>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</si>
  <si>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</si>
  <si>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</si>
  <si>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</si>
  <si>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</si>
  <si>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</si>
  <si>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</si>
  <si>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</si>
  <si>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</si>
  <si>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</si>
  <si>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</si>
  <si>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</si>
  <si>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</si>
  <si>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</si>
  <si>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</si>
  <si>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</si>
  <si>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</si>
  <si>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</si>
  <si>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</si>
  <si>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</si>
  <si>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</si>
  <si>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</si>
  <si>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</si>
  <si>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</si>
  <si>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</si>
  <si>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</si>
  <si>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</si>
  <si>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</si>
  <si>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</si>
  <si>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</si>
  <si>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</si>
  <si>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</si>
  <si>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</si>
  <si>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</si>
  <si>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</si>
  <si>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</si>
  <si>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</si>
  <si>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</si>
  <si>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</si>
  <si>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</si>
  <si>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</si>
  <si>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</si>
  <si>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</si>
  <si>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</si>
  <si>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</si>
  <si>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</si>
  <si>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</si>
  <si>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</si>
  <si>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</si>
  <si>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</si>
  <si>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</si>
  <si>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</si>
  <si>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</si>
  <si>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</si>
  <si>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</si>
  <si>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</si>
  <si>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</si>
  <si>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</si>
  <si>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</si>
  <si>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</si>
  <si>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</si>
  <si>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</si>
  <si>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</si>
  <si>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</si>
  <si>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</si>
  <si>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</si>
  <si>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</si>
  <si>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</si>
  <si>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</si>
  <si>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</si>
  <si>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</si>
  <si>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</si>
  <si>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</si>
  <si>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</si>
  <si>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</si>
  <si>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</si>
  <si>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</si>
  <si>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</si>
  <si>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</si>
  <si>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</si>
  <si>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</si>
  <si>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</si>
  <si>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</si>
  <si>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</si>
  <si>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</si>
  <si>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</si>
  <si>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</si>
  <si>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</si>
  <si>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</si>
  <si>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</si>
  <si>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</si>
  <si>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</si>
  <si>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</si>
  <si>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</si>
  <si>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</si>
  <si>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</si>
  <si>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</si>
  <si>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</si>
  <si>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</si>
  <si>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</si>
  <si>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</si>
  <si>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</si>
  <si>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</si>
  <si>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</si>
  <si>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</si>
  <si>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</si>
  <si>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</si>
  <si>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</si>
  <si>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</si>
  <si>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</si>
  <si>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</si>
  <si>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</si>
  <si>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</si>
  <si>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</si>
  <si>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</si>
  <si>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</si>
  <si>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</si>
  <si>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</si>
  <si>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</si>
  <si>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</si>
  <si>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</si>
  <si>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</si>
  <si>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</si>
  <si>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</si>
  <si>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</si>
  <si>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</si>
  <si>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</si>
  <si>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</si>
  <si>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</si>
  <si>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</si>
  <si>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</si>
  <si>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</si>
  <si>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</si>
  <si>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</si>
  <si>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</si>
  <si>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</si>
  <si>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</si>
  <si>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</si>
  <si>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</si>
  <si>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</si>
  <si>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</si>
  <si>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</si>
  <si>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</si>
  <si>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</si>
  <si>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</si>
  <si>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</si>
  <si>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</si>
  <si>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</si>
  <si>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</si>
  <si>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</si>
  <si>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</si>
  <si>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</si>
  <si>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</si>
  <si>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</si>
  <si>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</si>
  <si>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</si>
  <si>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</si>
  <si>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</si>
  <si>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</si>
  <si>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</si>
  <si>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</si>
  <si>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</si>
  <si>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</si>
  <si>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</si>
  <si>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</si>
  <si>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</si>
  <si>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</si>
  <si>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</si>
  <si>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</si>
  <si>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</si>
  <si>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</si>
  <si>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</si>
  <si>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</si>
  <si>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</si>
  <si>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</si>
  <si>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</si>
  <si>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</si>
  <si>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</si>
  <si>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</si>
  <si>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</si>
  <si>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</si>
  <si>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</si>
  <si>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</si>
  <si>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</si>
  <si>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</si>
  <si>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</si>
  <si>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</si>
  <si>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</si>
  <si>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</si>
  <si>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</si>
  <si>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</si>
  <si>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</si>
  <si>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</si>
  <si>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</si>
  <si>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</si>
  <si>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</si>
  <si>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</si>
  <si>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</si>
  <si>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</si>
  <si>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</si>
  <si>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</si>
  <si>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</si>
  <si>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</si>
  <si>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</si>
  <si>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</si>
  <si>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</si>
  <si>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</si>
  <si>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</si>
  <si>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</si>
  <si>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</si>
  <si>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</si>
  <si>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</si>
  <si>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</si>
  <si>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</si>
  <si>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</si>
  <si>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</si>
  <si>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</si>
  <si>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</si>
  <si>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</si>
  <si>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</si>
  <si>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</si>
  <si>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</si>
  <si>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</si>
  <si>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</si>
  <si>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</si>
  <si>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</si>
  <si>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</si>
  <si>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2018 Q 1</t>
  </si>
  <si>
    <t>2018 Q 2</t>
  </si>
  <si>
    <t>2018 Q 3</t>
  </si>
  <si>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</si>
  <si>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</si>
  <si>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</si>
  <si>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</si>
  <si>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</si>
  <si>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</si>
  <si>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</si>
  <si>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</si>
  <si>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</si>
  <si>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29.1.2019.</t>
  </si>
  <si>
    <t>Annualized since first day in business</t>
  </si>
  <si>
    <t>Anualizirani od početka rada</t>
  </si>
  <si>
    <t>Mjesečni</t>
  </si>
  <si>
    <r>
      <t>Cijene udjela
U</t>
    </r>
    <r>
      <rPr>
        <b/>
        <i/>
        <sz val="8"/>
        <color theme="1" tint="0.34998626667073579"/>
        <rFont val="Arial"/>
        <family val="2"/>
        <charset val="238"/>
      </rPr>
      <t>nit prices</t>
    </r>
  </si>
  <si>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</si>
  <si>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</si>
  <si>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</si>
  <si>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</si>
  <si>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t xml:space="preserve">ALD Automotive d.o.o. </t>
  </si>
  <si>
    <t xml:space="preserve">i4next leasing Croatia d.o.o. </t>
  </si>
  <si>
    <t xml:space="preserve">IMPULS-LEASING d.o.o. </t>
  </si>
  <si>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</si>
  <si>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</si>
  <si>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</si>
  <si>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</si>
  <si>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</si>
  <si>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</si>
  <si>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</si>
  <si>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</si>
  <si>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</si>
  <si>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</si>
  <si>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</si>
  <si>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</si>
  <si>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</si>
  <si>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</si>
  <si>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</si>
  <si>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</si>
  <si>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</si>
  <si>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</si>
  <si>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r>
      <t>Tablica 1.16: Cijene udjela i prinosi</t>
    </r>
    <r>
      <rPr>
        <b/>
        <vertAlign val="superscript"/>
        <sz val="10"/>
        <color theme="1"/>
        <rFont val="Arial"/>
        <family val="2"/>
      </rPr>
      <t>1)</t>
    </r>
    <r>
      <rPr>
        <b/>
        <sz val="10"/>
        <color theme="1"/>
        <rFont val="Arial"/>
        <family val="2"/>
      </rPr>
      <t>ODMF-ova</t>
    </r>
  </si>
  <si>
    <t xml:space="preserve">Tablica 1.17: Struktura ulaganja ODMF-ova </t>
  </si>
  <si>
    <r>
      <t>Tablica 1.18: Podaci o zatvorenim dobrovoljnim mirovinskim fondovima (ZDMF-ovima)</t>
    </r>
    <r>
      <rPr>
        <b/>
        <vertAlign val="superscript"/>
        <sz val="9"/>
        <color theme="1"/>
        <rFont val="Arial"/>
        <family val="2"/>
        <charset val="238"/>
      </rPr>
      <t>1</t>
    </r>
  </si>
  <si>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</si>
  <si>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</si>
  <si>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</si>
  <si>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</si>
  <si>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</si>
  <si>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</si>
  <si>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</si>
  <si>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</si>
  <si>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</si>
  <si>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</si>
  <si>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</si>
  <si>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</si>
  <si>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</si>
  <si>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</si>
  <si>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</si>
  <si>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</si>
  <si>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</si>
  <si>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</si>
  <si>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</si>
  <si>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</si>
  <si>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</si>
  <si>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</si>
  <si>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</si>
  <si>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</si>
  <si>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</si>
  <si>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</si>
  <si>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</si>
  <si>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</si>
  <si>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</si>
  <si>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</si>
  <si>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</si>
  <si>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</si>
  <si>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</si>
  <si>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</si>
  <si>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</si>
  <si>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</si>
  <si>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</si>
  <si>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</si>
  <si>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</si>
  <si>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</si>
  <si>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</si>
  <si>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</si>
  <si>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</si>
  <si>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</si>
  <si>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</si>
  <si>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</si>
  <si>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</si>
  <si>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</si>
  <si>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</si>
  <si>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</si>
  <si>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</si>
  <si>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</si>
  <si>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</si>
  <si>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</si>
  <si>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</si>
  <si>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</si>
  <si>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</si>
  <si>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</si>
  <si>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</si>
  <si>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</si>
  <si>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</si>
  <si>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</si>
  <si>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</si>
  <si>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</si>
  <si>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</si>
  <si>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</si>
  <si>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</si>
  <si>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</si>
  <si>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</si>
  <si>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</si>
  <si>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</si>
  <si>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</si>
  <si>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</si>
  <si>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</si>
  <si>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</si>
  <si>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</si>
  <si>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</si>
  <si>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</si>
  <si>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</si>
  <si>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</si>
  <si>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</si>
  <si>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</si>
  <si>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</si>
  <si>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</si>
  <si>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</si>
  <si>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</si>
  <si>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</si>
  <si>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</si>
  <si>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</si>
  <si>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</si>
  <si>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</si>
  <si>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</si>
  <si>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</si>
  <si>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</si>
  <si>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</si>
  <si>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</si>
  <si>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</si>
  <si>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</si>
  <si>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</si>
  <si>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</si>
  <si>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</si>
  <si>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</si>
  <si>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</si>
  <si>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</si>
  <si>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</si>
  <si>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</si>
  <si>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</si>
  <si>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</si>
  <si>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</si>
  <si>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</si>
  <si>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</si>
  <si>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</si>
  <si>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</si>
  <si>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</si>
  <si>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</si>
  <si>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</si>
  <si>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</si>
  <si>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</si>
  <si>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</si>
  <si>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</si>
  <si>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</si>
  <si>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</si>
  <si>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</si>
  <si>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</si>
  <si>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</si>
  <si>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</si>
  <si>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</si>
  <si>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</si>
  <si>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</si>
  <si>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</si>
  <si>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</si>
  <si>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</si>
  <si>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</si>
  <si>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</si>
  <si>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</si>
  <si>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</si>
  <si>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</si>
  <si>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</si>
  <si>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</si>
  <si>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</si>
  <si>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</si>
  <si>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</si>
  <si>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</si>
  <si>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</si>
  <si>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</si>
  <si>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</si>
  <si>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</si>
  <si>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</si>
  <si>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</si>
  <si>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</si>
  <si>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</si>
  <si>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</si>
  <si>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</si>
  <si>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</si>
  <si>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</si>
  <si>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</si>
  <si>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</si>
  <si>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</si>
  <si>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</si>
  <si>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</si>
  <si>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</si>
  <si>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</si>
  <si>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</si>
  <si>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</si>
  <si>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</si>
  <si>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</si>
  <si>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</si>
  <si>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</si>
  <si>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</si>
  <si>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</si>
  <si>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</si>
  <si>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</si>
  <si>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</si>
  <si>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</si>
  <si>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</si>
  <si>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</si>
  <si>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31.3.2019.</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</si>
  <si>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</si>
  <si>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t>First day in business</t>
  </si>
  <si>
    <t xml:space="preserve">Year-on-year       </t>
  </si>
  <si>
    <t>HMID PLUS</t>
  </si>
  <si>
    <t>HMID d.o.o.</t>
  </si>
  <si>
    <t>ICAM Capital Private 3 **</t>
  </si>
  <si>
    <t>2019 Q 1</t>
  </si>
  <si>
    <t>41881411646</t>
  </si>
  <si>
    <t>HRHMIDUPLUS8</t>
  </si>
  <si>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</si>
  <si>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</si>
  <si>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</si>
  <si>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</si>
  <si>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</si>
  <si>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</si>
  <si>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</si>
  <si>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</si>
  <si>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</si>
  <si>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</si>
  <si>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</si>
  <si>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</si>
  <si>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</si>
  <si>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</si>
  <si>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</si>
  <si>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</si>
  <si>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</si>
  <si>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Lipanj 2019.</t>
  </si>
  <si>
    <t>June 2019</t>
  </si>
  <si>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</si>
  <si>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</si>
  <si>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30.6.2019.</t>
  </si>
  <si>
    <r>
      <t xml:space="preserve">Promet u kunama, tržišna kapitalizacija u miljunima kuna.
</t>
    </r>
    <r>
      <rPr>
        <i/>
        <sz val="8"/>
        <color theme="1" tint="0.249977111117893"/>
        <rFont val="Arial"/>
        <family val="2"/>
        <charset val="238"/>
      </rPr>
      <t>Turnover in HRK, market capitalization in millions of HRK</t>
    </r>
  </si>
  <si>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</si>
  <si>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</si>
  <si>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 xml:space="preserve">Mercedes-Benz Leasing Hrvatska d.o.o. </t>
  </si>
  <si>
    <t xml:space="preserve">OTP Leasing d.d. </t>
  </si>
  <si>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</si>
  <si>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</si>
  <si>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</si>
  <si>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</si>
  <si>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Allianz Equity</t>
  </si>
  <si>
    <t>HRAZINUAEQU5</t>
  </si>
  <si>
    <t>Allianz Invest d.o.o.</t>
  </si>
  <si>
    <t>D</t>
  </si>
  <si>
    <t>EUR</t>
  </si>
  <si>
    <t xml:space="preserve">Allianz Portfolio </t>
  </si>
  <si>
    <t>HRAZINUALPO5</t>
  </si>
  <si>
    <t>M</t>
  </si>
  <si>
    <t>HRK</t>
  </si>
  <si>
    <t>Allianz Short Term Bond</t>
  </si>
  <si>
    <t>HRAZINUALCA2</t>
  </si>
  <si>
    <t>O</t>
  </si>
  <si>
    <t>HRNFDAUEMBA7</t>
  </si>
  <si>
    <t>HRNFDAUMLCS2</t>
  </si>
  <si>
    <t>N</t>
  </si>
  <si>
    <t>HRNFDAUUSAL9</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</si>
  <si>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</si>
  <si>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</si>
  <si>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</si>
  <si>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</si>
  <si>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</si>
  <si>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</si>
  <si>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</si>
  <si>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</si>
  <si>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</si>
  <si>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</si>
  <si>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</si>
  <si>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I</t>
  </si>
  <si>
    <t>Erste Conservative</t>
  </si>
  <si>
    <t>HRERSIUERMO9</t>
  </si>
  <si>
    <t>Erste E- Conservative</t>
  </si>
  <si>
    <t>HRERSIUCONS9</t>
  </si>
  <si>
    <t>YOU INVEST Active</t>
  </si>
  <si>
    <t>HRERSIUACTV9</t>
  </si>
  <si>
    <t xml:space="preserve">YOU INVEST Balanced </t>
  </si>
  <si>
    <t>HRERSIUBLNC1</t>
  </si>
  <si>
    <t>YOU INVEST Solid</t>
  </si>
  <si>
    <t>07837941770</t>
  </si>
  <si>
    <t>HRERSIUSLID3</t>
  </si>
  <si>
    <t>CAPITAL BREEDER</t>
  </si>
  <si>
    <t>HRFGINUFMEQ0</t>
  </si>
  <si>
    <t xml:space="preserve">USA BLUE CHIP </t>
  </si>
  <si>
    <t>27077366355</t>
  </si>
  <si>
    <t>HRFGINUUBCH5</t>
  </si>
  <si>
    <t>USD</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</si>
  <si>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</si>
  <si>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</si>
  <si>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</si>
  <si>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</si>
  <si>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</si>
  <si>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</si>
  <si>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</si>
  <si>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</si>
  <si>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</si>
  <si>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</si>
  <si>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</si>
  <si>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</si>
  <si>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</si>
  <si>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</si>
  <si>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</si>
  <si>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 xml:space="preserve">ST Balanced </t>
  </si>
  <si>
    <t>HRTTINUBLNC6</t>
  </si>
  <si>
    <t>HPB d.d. (likvidator)</t>
  </si>
  <si>
    <t xml:space="preserve">ST Cash </t>
  </si>
  <si>
    <t xml:space="preserve"> HRTTINUCASH5</t>
  </si>
  <si>
    <t xml:space="preserve">ST Global Equity </t>
  </si>
  <si>
    <t>HRTTINUA0009</t>
  </si>
  <si>
    <t>InterCapital Balanced</t>
  </si>
  <si>
    <t>HRHAAIUHIBA0</t>
  </si>
  <si>
    <t>InterCapital Bond</t>
  </si>
  <si>
    <t>HRICAMUCAON0</t>
  </si>
  <si>
    <t>InterCapital Dollar Bond</t>
  </si>
  <si>
    <t>00300307851</t>
  </si>
  <si>
    <t>HRICAMUUSDB2</t>
  </si>
  <si>
    <t>InterCapital Euro Area Bond</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</si>
  <si>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</si>
  <si>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</si>
  <si>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</si>
  <si>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</si>
  <si>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</si>
  <si>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</si>
  <si>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</si>
  <si>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</si>
  <si>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</si>
  <si>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</si>
  <si>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</si>
  <si>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</si>
  <si>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</si>
  <si>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HREUINUICFE2</t>
  </si>
  <si>
    <t>HRILINUBRIC3</t>
  </si>
  <si>
    <t>HRFOINUENRG8</t>
  </si>
  <si>
    <t>HRILINUEUJI6</t>
  </si>
  <si>
    <t>HRFOINUNOEU6</t>
  </si>
  <si>
    <t>HREUINUICFM5</t>
  </si>
  <si>
    <t>HRFOINUORBF4</t>
  </si>
  <si>
    <t>01914309442</t>
  </si>
  <si>
    <t>HRFOINUVICF6</t>
  </si>
  <si>
    <t xml:space="preserve">OTP ABSOLUTE </t>
  </si>
  <si>
    <t>73113166994</t>
  </si>
  <si>
    <t>HROTPIUABSL5</t>
  </si>
  <si>
    <t>HROTPIUENVC5</t>
  </si>
  <si>
    <t>OTP INDEKSNI</t>
  </si>
  <si>
    <t>HROTPIUINDF7</t>
  </si>
  <si>
    <t xml:space="preserve">OTP MERIDIAN 20 </t>
  </si>
  <si>
    <t>HROTPIUMR207</t>
  </si>
  <si>
    <t>OTP MULTI 2</t>
  </si>
  <si>
    <t>64178949896</t>
  </si>
  <si>
    <t>HROTPIUMLT26</t>
  </si>
  <si>
    <t>OTP MULTI</t>
  </si>
  <si>
    <t>HROTPIUMLTI3</t>
  </si>
  <si>
    <t xml:space="preserve">OTP MULTI USD </t>
  </si>
  <si>
    <t>28456944283</t>
  </si>
  <si>
    <t>HROTPIUMUSD7</t>
  </si>
  <si>
    <t>OTP SHORT-TERM BOND</t>
  </si>
  <si>
    <t>31924937023</t>
  </si>
  <si>
    <t>HROTPIUSHTB3</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</si>
  <si>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</si>
  <si>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</si>
  <si>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</si>
  <si>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</si>
  <si>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</si>
  <si>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</si>
  <si>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</si>
  <si>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</si>
  <si>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</si>
  <si>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</si>
  <si>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</si>
  <si>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</si>
  <si>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</si>
  <si>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</si>
  <si>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</si>
  <si>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</si>
  <si>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</si>
  <si>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</si>
  <si>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</si>
  <si>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</si>
  <si>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</si>
  <si>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</si>
  <si>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</si>
  <si>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</si>
  <si>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</si>
  <si>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10606032717</t>
  </si>
  <si>
    <t>HRPBZIUPMAF4</t>
  </si>
  <si>
    <t>PBZ Short term bond</t>
  </si>
  <si>
    <t>HRPBZIUPSBF9</t>
  </si>
  <si>
    <t>PBZ START fond</t>
  </si>
  <si>
    <t>HRPBZIUNVCF6</t>
  </si>
  <si>
    <t xml:space="preserve">Platinum Blue Chip </t>
  </si>
  <si>
    <t>HRPNINUPBLC2</t>
  </si>
  <si>
    <t>PLATINUM INVEST d.o.o.</t>
  </si>
  <si>
    <t>Platinum Corporate Bond</t>
  </si>
  <si>
    <t>42181086241</t>
  </si>
  <si>
    <t>HRPNINUPCOB6</t>
  </si>
  <si>
    <t>Platinum Global Opportunity</t>
  </si>
  <si>
    <t>HRPNINUPJIE7</t>
  </si>
  <si>
    <t>FWR Multi-Asset Strategy I</t>
  </si>
  <si>
    <t>HRRBAIUMAS16</t>
  </si>
  <si>
    <t>RAIFFEISEN INVEST d.o.o.</t>
  </si>
  <si>
    <t xml:space="preserve">Raiffeisen Classic </t>
  </si>
  <si>
    <t>09165375440</t>
  </si>
  <si>
    <t>HRRBAIURBCL6</t>
  </si>
  <si>
    <t>Raiffeisen Dynamic</t>
  </si>
  <si>
    <t>HRRBAIURBPE3</t>
  </si>
  <si>
    <t>Raiffeisen Eurski Val 2025 Bond</t>
  </si>
  <si>
    <t>HRRBAIUREVB1</t>
  </si>
  <si>
    <t>HRRBAIUREUC1</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</si>
  <si>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</si>
  <si>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</si>
  <si>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</si>
  <si>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</si>
  <si>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</si>
  <si>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</si>
  <si>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</si>
  <si>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</si>
  <si>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</si>
  <si>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</si>
  <si>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</si>
  <si>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</si>
  <si>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</si>
  <si>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</si>
  <si>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 xml:space="preserve">Raiffeisen USD 2021 Bond </t>
  </si>
  <si>
    <t>89428374721</t>
  </si>
  <si>
    <t>HRRBAIU20219</t>
  </si>
  <si>
    <t>07545658431</t>
  </si>
  <si>
    <t>HRZDINUCASH6</t>
  </si>
  <si>
    <t xml:space="preserve">ZB aktiv UCITS fond </t>
  </si>
  <si>
    <t>HRZBINUAKTV2</t>
  </si>
  <si>
    <t xml:space="preserve"> ZB bond 2024 USD </t>
  </si>
  <si>
    <t>43616644525</t>
  </si>
  <si>
    <t>HRZBINU24US9</t>
  </si>
  <si>
    <t xml:space="preserve">ZB bond UCITS fond </t>
  </si>
  <si>
    <t>HRZBINUBOND3</t>
  </si>
  <si>
    <t>ZB BRIC+ UCITS fond</t>
  </si>
  <si>
    <t>HRZBINUBRIC8</t>
  </si>
  <si>
    <t>04869107820</t>
  </si>
  <si>
    <t>HRZBINUZBBR4</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</si>
  <si>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</si>
  <si>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</si>
  <si>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</si>
  <si>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</si>
  <si>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</si>
  <si>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</si>
  <si>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</si>
  <si>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</si>
  <si>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</si>
  <si>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</si>
  <si>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</si>
  <si>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</si>
  <si>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</si>
  <si>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</si>
  <si>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</si>
  <si>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</si>
  <si>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</si>
  <si>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</si>
  <si>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</si>
  <si>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</si>
  <si>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</si>
  <si>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</si>
  <si>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</si>
  <si>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</si>
  <si>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</si>
  <si>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</si>
  <si>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 xml:space="preserve">ZB plus UCITS fond </t>
  </si>
  <si>
    <t>HRZBINUPLUS2</t>
  </si>
  <si>
    <t>ZB Protect 2022 UCITS fond</t>
  </si>
  <si>
    <t>HRZBINU20223</t>
  </si>
  <si>
    <t xml:space="preserve">ZB trend UCITS fond </t>
  </si>
  <si>
    <t>HRZBINUTRND8</t>
  </si>
  <si>
    <t>02920672950</t>
  </si>
  <si>
    <t>Inspirio FGS</t>
  </si>
  <si>
    <t>Prosperus FGS II</t>
  </si>
  <si>
    <t>AZ A1 ZDMF</t>
  </si>
  <si>
    <t>30.9.2019.</t>
  </si>
  <si>
    <t>Generali Investments d.o.o.</t>
  </si>
  <si>
    <t xml:space="preserve">BKS - leasing Croatia d.o.o. </t>
  </si>
  <si>
    <t>Erste &amp; Steiermärkische S-Leasing d.o.o.</t>
  </si>
  <si>
    <t>HETA Asset Resolution Hrvatska d.o.o.</t>
  </si>
  <si>
    <t>PBZ-LEASING d.o.o.</t>
  </si>
  <si>
    <t xml:space="preserve">PORSCHE LEASING d.o.o. </t>
  </si>
  <si>
    <t xml:space="preserve">SCANIA CREDIT HRVATSKA d.o.o. </t>
  </si>
  <si>
    <t xml:space="preserve">UniCredit Leasing Croatia d.o.o. </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</si>
  <si>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</si>
  <si>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</si>
  <si>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</si>
  <si>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</si>
  <si>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</si>
  <si>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</si>
  <si>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</si>
  <si>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</si>
  <si>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</si>
  <si>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</si>
  <si>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</si>
  <si>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</si>
  <si>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</si>
  <si>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</si>
  <si>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</si>
  <si>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HRERSIUMASS6</t>
  </si>
  <si>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</si>
  <si>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</si>
  <si>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</si>
  <si>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</si>
  <si>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</si>
  <si>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</si>
  <si>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</si>
  <si>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</si>
  <si>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</si>
  <si>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</si>
  <si>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1.21: Struktura ulaganja ZDMF-ova </t>
  </si>
  <si>
    <t>Generali Balanced</t>
  </si>
  <si>
    <t>Generali BRIC</t>
  </si>
  <si>
    <t>Generali Energija</t>
  </si>
  <si>
    <t>Generali Europa</t>
  </si>
  <si>
    <t>Generali Nova Europa</t>
  </si>
  <si>
    <t>Generali Plus</t>
  </si>
  <si>
    <t>Generali Prvi izbor</t>
  </si>
  <si>
    <t>Generali Victoria</t>
  </si>
  <si>
    <t xml:space="preserve">Tablica 1.19: Cijene udjela i prinosi zatvorenih dobrovoljnih mirovinskih fondova (ZDMF) </t>
  </si>
  <si>
    <t xml:space="preserve">Tablica 1.20: Struktura članova ZDMF- ova prema dobi i spolu </t>
  </si>
  <si>
    <t xml:space="preserve">Table 1.20: Closed voluntary pension funds members age and gender structure </t>
  </si>
  <si>
    <t>2019.</t>
  </si>
  <si>
    <t>31.12.2019.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</si>
  <si>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</si>
  <si>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</si>
  <si>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</si>
  <si>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t>Year
on year</t>
  </si>
  <si>
    <t>Zadnjih
12 mjeseci</t>
  </si>
  <si>
    <t>PROSINAC 2019.</t>
  </si>
  <si>
    <t>DECEMBER 2019</t>
  </si>
  <si>
    <t>Prosinac 2019.</t>
  </si>
  <si>
    <t>December 2019</t>
  </si>
  <si>
    <t>Od početka rada</t>
  </si>
  <si>
    <r>
      <t xml:space="preserve">Ukupne uplate i isplate / </t>
    </r>
    <r>
      <rPr>
        <b/>
        <i/>
        <sz val="11"/>
        <color theme="1" tint="0.34998626667073579"/>
        <rFont val="Calibri"/>
        <family val="2"/>
        <charset val="238"/>
        <scheme val="minor"/>
      </rPr>
      <t>Total payments and payouts</t>
    </r>
  </si>
  <si>
    <t>Since the start of activity</t>
  </si>
  <si>
    <r>
      <t>Od toga /</t>
    </r>
    <r>
      <rPr>
        <i/>
        <sz val="9"/>
        <color theme="1" tint="0.34998626667073579"/>
        <rFont val="Arial"/>
        <family val="2"/>
        <charset val="238"/>
      </rPr>
      <t xml:space="preserve"> Thereof</t>
    </r>
    <r>
      <rPr>
        <sz val="9"/>
        <rFont val="Arial"/>
        <family val="2"/>
        <charset val="238"/>
      </rPr>
      <t>:</t>
    </r>
  </si>
  <si>
    <t>In current year</t>
  </si>
  <si>
    <r>
      <t>Umirovljenje /</t>
    </r>
    <r>
      <rPr>
        <sz val="9"/>
        <color theme="1" tint="0.34998626667073579"/>
        <rFont val="Arial"/>
        <family val="2"/>
        <charset val="238"/>
      </rPr>
      <t xml:space="preserve"> </t>
    </r>
    <r>
      <rPr>
        <i/>
        <sz val="9"/>
        <color theme="1" tint="0.34998626667073579"/>
        <rFont val="Arial"/>
        <family val="2"/>
        <charset val="238"/>
      </rPr>
      <t>Retirement</t>
    </r>
  </si>
  <si>
    <r>
      <t xml:space="preserve">Smrt / </t>
    </r>
    <r>
      <rPr>
        <i/>
        <sz val="9"/>
        <color theme="1" tint="0.34998626667073579"/>
        <rFont val="Arial"/>
        <family val="2"/>
        <charset val="238"/>
      </rPr>
      <t>Death</t>
    </r>
  </si>
  <si>
    <r>
      <t xml:space="preserve">Ostali razlozi / </t>
    </r>
    <r>
      <rPr>
        <i/>
        <sz val="9"/>
        <color theme="1" tint="0.34998626667073579"/>
        <rFont val="Arial"/>
        <family val="2"/>
        <charset val="238"/>
      </rPr>
      <t>Other reasons</t>
    </r>
  </si>
  <si>
    <r>
      <t xml:space="preserve">Podaci o ZDMF-ovima
</t>
    </r>
    <r>
      <rPr>
        <b/>
        <i/>
        <sz val="9"/>
        <color theme="1" tint="0.34998626667073579"/>
        <rFont val="Arial"/>
        <family val="2"/>
        <charset val="238"/>
      </rPr>
      <t>ZDMFs data</t>
    </r>
  </si>
  <si>
    <r>
      <t>Od toga /</t>
    </r>
    <r>
      <rPr>
        <i/>
        <sz val="9"/>
        <color theme="0" tint="-0.499984740745262"/>
        <rFont val="Arial"/>
        <family val="2"/>
        <charset val="238"/>
      </rPr>
      <t xml:space="preserve"> T</t>
    </r>
    <r>
      <rPr>
        <i/>
        <sz val="9"/>
        <color theme="1" tint="0.34998626667073579"/>
        <rFont val="Arial"/>
        <family val="2"/>
        <charset val="238"/>
      </rPr>
      <t>hereof</t>
    </r>
    <r>
      <rPr>
        <sz val="9"/>
        <rFont val="Arial"/>
        <family val="2"/>
        <charset val="238"/>
      </rPr>
      <t>:</t>
    </r>
  </si>
  <si>
    <r>
      <t xml:space="preserve">Umirovljenje / </t>
    </r>
    <r>
      <rPr>
        <i/>
        <sz val="9"/>
        <color theme="1" tint="0.499984740745262"/>
        <rFont val="Arial"/>
        <family val="2"/>
        <charset val="238"/>
      </rPr>
      <t>Retirement</t>
    </r>
  </si>
  <si>
    <r>
      <t xml:space="preserve">Smrt / </t>
    </r>
    <r>
      <rPr>
        <i/>
        <sz val="9"/>
        <color theme="1" tint="0.499984740745262"/>
        <rFont val="Arial"/>
        <family val="2"/>
        <charset val="238"/>
      </rPr>
      <t>Death</t>
    </r>
  </si>
  <si>
    <r>
      <t xml:space="preserve">Ostali razlozi / </t>
    </r>
    <r>
      <rPr>
        <i/>
        <sz val="9"/>
        <color theme="1" tint="0.499984740745262"/>
        <rFont val="Arial"/>
        <family val="2"/>
        <charset val="238"/>
      </rPr>
      <t>Other reasons</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</si>
  <si>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</si>
  <si>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</si>
  <si>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1.1. - 31.12.2019</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</si>
  <si>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31.12.2019</t>
    </r>
  </si>
  <si>
    <t>MWM 2</t>
  </si>
  <si>
    <t>Maverick Wealth Management d.o.o.</t>
  </si>
  <si>
    <t>MWM 1</t>
  </si>
  <si>
    <t>MWM Infinity Alpha</t>
  </si>
  <si>
    <t>25633344976</t>
  </si>
  <si>
    <t>HRMWM0UMWM10</t>
  </si>
  <si>
    <t>72167546465</t>
  </si>
  <si>
    <t>HRMWM0UMWM28</t>
  </si>
  <si>
    <t xml:space="preserve"> 79726997335</t>
  </si>
  <si>
    <t>HRMWM0UINAL6</t>
  </si>
  <si>
    <r>
      <t xml:space="preserve">Fondovi brisani iz evidencije / </t>
    </r>
    <r>
      <rPr>
        <i/>
        <sz val="8"/>
        <color theme="1" tint="0.34998626667073579"/>
        <rFont val="Arial"/>
        <family val="2"/>
        <charset val="238"/>
      </rPr>
      <t>Funds removed from registry</t>
    </r>
    <r>
      <rPr>
        <sz val="8"/>
        <color theme="1"/>
        <rFont val="Arial"/>
        <family val="2"/>
        <charset val="238"/>
      </rPr>
      <t>: Locusta Value I i / and Locusta Value IV (13. 8. 2019.)</t>
    </r>
  </si>
  <si>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</si>
  <si>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</si>
  <si>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</si>
  <si>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</si>
  <si>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</si>
  <si>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</si>
  <si>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</si>
  <si>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</si>
  <si>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</si>
  <si>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</si>
  <si>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Triglav Emerging Bond</t>
  </si>
  <si>
    <t>Triglav Multicash</t>
  </si>
  <si>
    <t>Triglav Special Opportunity</t>
  </si>
  <si>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</si>
  <si>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6.11.2015.</t>
  </si>
  <si>
    <t>HPB Bond Plus</t>
  </si>
  <si>
    <t>OTP e-start</t>
  </si>
  <si>
    <t>OTP start</t>
  </si>
  <si>
    <t>PBZ D-START</t>
  </si>
  <si>
    <t>PBZ International Multi Asset</t>
  </si>
  <si>
    <t>Raiffeisen Flexi Euro</t>
  </si>
  <si>
    <t>Raiffeisen Flexi Kuna</t>
  </si>
  <si>
    <t>Triglav Skladi d.o.o.</t>
  </si>
  <si>
    <t>ZB Invest Funds – ZB Bridge</t>
  </si>
  <si>
    <t>Manuela Andrić - likvidator</t>
  </si>
  <si>
    <t>- Društvo za osiguranje ERGO osiguranje d.d. i ERGO životno osiguranje d.d. od 30. studenog 2019. prekogrančno su prenijela portfelj na društvo Zavarovalnica Sava d.d.</t>
  </si>
  <si>
    <t>- Društvo Allianz Zagreb d.d. je 16.12.2019 promijenilo naziv tvrtke u Allianz Hrvatska d.d.</t>
  </si>
  <si>
    <t>- As of 30 November 2019 ERGO osiguranje d.d. and ERGO životno osiguranje d.d. have transfered portfolio to an accepting undertaking Zavarovalnica Sava d.d.</t>
  </si>
  <si>
    <t>-On 16 December Allianz Zagreb d.d. changed the company name into Allianz Hrvatska d.d.</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</si>
  <si>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</si>
  <si>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</si>
  <si>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</si>
  <si>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</si>
  <si>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</si>
  <si>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</si>
  <si>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</si>
  <si>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</si>
  <si>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</si>
  <si>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</si>
  <si>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</si>
  <si>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</si>
  <si>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</si>
  <si>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</si>
  <si>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</si>
  <si>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</si>
  <si>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</si>
  <si>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</si>
  <si>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t>31.3.2020.</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</si>
  <si>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</si>
  <si>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</si>
  <si>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xml:space="preserve">Tablica 8.4: Skraćeni prikaz Izvještaja o strukturi portfelja - volumenu turansakcija </t>
  </si>
  <si>
    <t>OŽUJAK 2020.</t>
  </si>
  <si>
    <t>Ožujak 2020.</t>
  </si>
  <si>
    <t>MARCH 2020</t>
  </si>
  <si>
    <t>March 2020</t>
  </si>
  <si>
    <t>FOND ZA STABILNOST</t>
  </si>
  <si>
    <r>
      <t xml:space="preserve">I s p l a t e  / </t>
    </r>
    <r>
      <rPr>
        <b/>
        <sz val="9"/>
        <color theme="1" tint="0.34998626667073579"/>
        <rFont val="Arial"/>
        <family val="2"/>
        <charset val="238"/>
      </rPr>
      <t xml:space="preserve"> </t>
    </r>
    <r>
      <rPr>
        <b/>
        <i/>
        <sz val="9"/>
        <color theme="1" tint="0.34998626667073579"/>
        <rFont val="Arial"/>
        <family val="2"/>
        <charset val="238"/>
      </rPr>
      <t>P a y o u t s *</t>
    </r>
  </si>
  <si>
    <t>* Napomena: Isplate ODMF-ova ažurirane su za sve mjesece od početka godine.</t>
  </si>
  <si>
    <t>* Napomena: Isplate ZDMF-ova ažurirane su za sve mjesece od početka godine.</t>
  </si>
  <si>
    <r>
      <t xml:space="preserve">    Fond PBZ Moderate 30 brisan je iz evidencije 9.4.2020. / </t>
    </r>
    <r>
      <rPr>
        <i/>
        <sz val="8"/>
        <color theme="1" tint="0.34998626667073579"/>
        <rFont val="Arial"/>
        <family val="2"/>
      </rPr>
      <t>The PBZ Moderate 30 fund was removed from the registry on April 9, 2020.</t>
    </r>
  </si>
  <si>
    <r>
      <t xml:space="preserve"> </t>
    </r>
    <r>
      <rPr>
        <b/>
        <vertAlign val="superscript"/>
        <sz val="8"/>
        <color rgb="FFFF0000"/>
        <rFont val="Arial"/>
        <family val="2"/>
      </rPr>
      <t>3</t>
    </r>
    <r>
      <rPr>
        <sz val="8"/>
        <rFont val="Arial"/>
        <family val="2"/>
        <charset val="238"/>
      </rPr>
      <t xml:space="preserve">  Fond SQ Flow promijenio je ime u Generali Flow; a upravljanje fondom preneseno je s društva SQ KAPITAL d.o.o. na društvo Generali investment d.o.o. (22.4.2020.).</t>
    </r>
  </si>
  <si>
    <t xml:space="preserve">    The SQ Flow Fund changed its name to Generali Flow; and the management of the fund was transferred from SQ KAPITAL to Generali investment d.o.o. (22 April 2020).</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</si>
  <si>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</si>
  <si>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</si>
  <si>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</si>
  <si>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</si>
  <si>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</si>
  <si>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</si>
  <si>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</si>
  <si>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</si>
  <si>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</si>
  <si>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</si>
  <si>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</si>
  <si>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</si>
  <si>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</si>
  <si>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r>
      <t>Table 1.16: OVPFs' unit prices and rates of return</t>
    </r>
    <r>
      <rPr>
        <b/>
        <i/>
        <vertAlign val="superscript"/>
        <sz val="9"/>
        <color theme="1" tint="0.34998626667073579"/>
        <rFont val="Arial"/>
        <family val="2"/>
        <charset val="238"/>
      </rPr>
      <t>1)</t>
    </r>
  </si>
  <si>
    <t xml:space="preserve">Table 1.17: OVPFs' investment structure </t>
  </si>
  <si>
    <r>
      <t>Table 1.18: Closed voluntary pension funds' (CVPFs')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</si>
  <si>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Table 1.19: Unit prices and rates of return of closed voluntary pension funds (CVPFs)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</si>
  <si>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</si>
  <si>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</si>
  <si>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Ukupno članova ZDMF-ova 
</t>
    </r>
    <r>
      <rPr>
        <i/>
        <sz val="9"/>
        <color theme="1" tint="0.34998626667073579"/>
        <rFont val="Arial"/>
        <family val="2"/>
        <charset val="238"/>
      </rPr>
      <t>Total membership CVPFs</t>
    </r>
  </si>
  <si>
    <r>
      <t xml:space="preserve">Ukupna neto imovina ZDMF-ova (u tis. kn)
</t>
    </r>
    <r>
      <rPr>
        <i/>
        <sz val="9"/>
        <color theme="1" tint="0.34998626667073579"/>
        <rFont val="Arial"/>
        <family val="2"/>
        <charset val="238"/>
      </rPr>
      <t>Total net assets CVPFs (in thousand HRK)</t>
    </r>
  </si>
  <si>
    <r>
      <t>Bruto doprinosi u ZDMF-ove (u tis. kuna)
CVP</t>
    </r>
    <r>
      <rPr>
        <i/>
        <sz val="9"/>
        <color theme="1" tint="0.34998626667073579"/>
        <rFont val="Arial"/>
        <family val="2"/>
        <charset val="238"/>
      </rPr>
      <t>Fs' gross contributions (in thousand HRK)</t>
    </r>
  </si>
  <si>
    <r>
      <t>Isplate ZDMF-ova (u tis. kn)*
CVP</t>
    </r>
    <r>
      <rPr>
        <i/>
        <sz val="9"/>
        <color theme="1" tint="0.34998626667073579"/>
        <rFont val="Arial"/>
        <family val="2"/>
        <charset val="238"/>
      </rPr>
      <t>F˝s payouts (in thousand HRK)*</t>
    </r>
  </si>
  <si>
    <r>
      <t>Prinosi ZDMF-ova
CVP</t>
    </r>
    <r>
      <rPr>
        <b/>
        <i/>
        <sz val="10"/>
        <color theme="1" tint="0.34998626667073579"/>
        <rFont val="Arial"/>
        <family val="2"/>
        <charset val="238"/>
      </rPr>
      <t>Fs' rates of return</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</si>
  <si>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</si>
  <si>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</si>
  <si>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</si>
  <si>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</si>
  <si>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</si>
  <si>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CVPF payouts have been updated for all months since the beginning of the year.</t>
  </si>
  <si>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</si>
  <si>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</si>
  <si>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</si>
  <si>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</si>
  <si>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</si>
  <si>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</si>
  <si>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</si>
  <si>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</si>
  <si>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</si>
  <si>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</si>
  <si>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</si>
  <si>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t>Table 1.18: Closed voluntary pension funds' (CVPFs' data)</t>
  </si>
  <si>
    <t>Tablica 1.18: Podaci o zatvorenim dobrovoljnim mirovinskim fondovima (ZDMF-ovima)</t>
  </si>
  <si>
    <t>Svibanj 2020.</t>
  </si>
  <si>
    <t>May 2020</t>
  </si>
  <si>
    <t>Generali Flow</t>
  </si>
  <si>
    <t>Travanj 2020.</t>
  </si>
  <si>
    <t>April 2020</t>
  </si>
  <si>
    <t>HRRIVPRA0000</t>
  </si>
  <si>
    <t>HRHT00RA0005</t>
  </si>
  <si>
    <t>HROPTERA0001</t>
  </si>
  <si>
    <t>HRADRSPA0009</t>
  </si>
  <si>
    <t>HRARNTRA0004</t>
  </si>
  <si>
    <t>HRPODRRA0004</t>
  </si>
  <si>
    <t>HRZABARA0009</t>
  </si>
  <si>
    <t>HRERNTRA0000</t>
  </si>
  <si>
    <t>HRDLKVRA0006</t>
  </si>
  <si>
    <t>HRINGRRA0001</t>
  </si>
  <si>
    <t>HRRHMFO23BA4</t>
  </si>
  <si>
    <t>HRRHMFO24BA2</t>
  </si>
  <si>
    <t>HRRHMFO257A4</t>
  </si>
  <si>
    <t>HRRHMFO217A8</t>
  </si>
  <si>
    <t>HRZGHOO237A3</t>
  </si>
  <si>
    <t>HROPTEO142A5</t>
  </si>
  <si>
    <t>HRLNGUO31AE3</t>
  </si>
  <si>
    <t>HRRHMFO253A3</t>
  </si>
  <si>
    <t>HRRHMFO282A2</t>
  </si>
  <si>
    <t>HRRHMFO297A0</t>
  </si>
  <si>
    <t>HRRHMFO247E7</t>
  </si>
  <si>
    <t>HRATGRO216A9</t>
  </si>
  <si>
    <t>HRBCINRA0003</t>
  </si>
  <si>
    <t>HRKOTRPA0003</t>
  </si>
  <si>
    <t>HRLULGRA0003</t>
  </si>
  <si>
    <t>HRNEXERA0009</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</si>
  <si>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</si>
  <si>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</si>
  <si>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</si>
  <si>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</si>
  <si>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</si>
  <si>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</si>
  <si>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</si>
  <si>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</si>
  <si>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</si>
  <si>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</si>
  <si>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</si>
  <si>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</si>
  <si>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</si>
  <si>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</si>
  <si>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</si>
  <si>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</si>
  <si>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</si>
  <si>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</si>
  <si>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</si>
  <si>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Ukupna imovina  / </t>
    </r>
    <r>
      <rPr>
        <b/>
        <i/>
        <sz val="8"/>
        <color theme="1" tint="0.34998626667073579"/>
        <rFont val="Arial"/>
        <family val="2"/>
        <charset val="238"/>
      </rPr>
      <t>Total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</si>
  <si>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</si>
  <si>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</si>
  <si>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</si>
  <si>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</si>
  <si>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</si>
  <si>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</si>
  <si>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</si>
  <si>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</si>
  <si>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t>Tablica 3.1: Zaračunata bruto premija osiguranja za period od 1. siječnja do 31. svibnja 2020.</t>
  </si>
  <si>
    <t>Table 3.1: Written premium for the period 1 January - 31 May 2020</t>
  </si>
  <si>
    <t>I-V/2019</t>
  </si>
  <si>
    <t>I-V/2020</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</si>
  <si>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</si>
  <si>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</si>
  <si>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</si>
  <si>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</si>
  <si>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</si>
  <si>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</si>
  <si>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</si>
  <si>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</si>
  <si>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</si>
  <si>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</si>
  <si>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</si>
  <si>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t>1.1. - 31.3.2020</t>
  </si>
  <si>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</si>
  <si>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</si>
  <si>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</si>
  <si>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</si>
  <si>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</si>
  <si>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</si>
  <si>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</si>
  <si>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</si>
  <si>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</si>
  <si>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</si>
  <si>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</si>
  <si>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</si>
  <si>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</si>
  <si>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</si>
  <si>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</si>
  <si>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</si>
  <si>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</si>
  <si>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</si>
  <si>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</si>
  <si>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</si>
  <si>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</si>
  <si>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</si>
  <si>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</si>
  <si>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</si>
  <si>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</si>
  <si>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</si>
  <si>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</si>
  <si>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</si>
  <si>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</si>
  <si>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charset val="238"/>
      </rPr>
      <t xml:space="preserve"> 18</t>
    </r>
  </si>
  <si>
    <r>
      <t>stranica /</t>
    </r>
    <r>
      <rPr>
        <i/>
        <sz val="8"/>
        <color theme="1" tint="0.34998626667073579"/>
        <rFont val="Arial"/>
        <family val="2"/>
        <charset val="238"/>
      </rPr>
      <t xml:space="preserve"> 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</si>
  <si>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20</t>
    </r>
  </si>
  <si>
    <r>
      <t xml:space="preserve">stranica / </t>
    </r>
    <r>
      <rPr>
        <i/>
        <sz val="8"/>
        <color theme="1" tint="0.34998626667073579"/>
        <rFont val="Arial"/>
        <family val="2"/>
        <charset val="238"/>
      </rPr>
      <t>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</si>
  <si>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22</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</si>
  <si>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23</t>
    </r>
  </si>
  <si>
    <r>
      <t xml:space="preserve">stranica / </t>
    </r>
    <r>
      <rPr>
        <i/>
        <sz val="8"/>
        <color theme="1" tint="0.34998626667073579"/>
        <rFont val="Arial"/>
        <family val="2"/>
        <charset val="238"/>
      </rPr>
      <t>page</t>
    </r>
    <r>
      <rPr>
        <sz val="8"/>
        <color theme="1" tint="0.34998626667073579"/>
        <rFont val="Arial"/>
        <family val="2"/>
        <charset val="238"/>
      </rPr>
      <t xml:space="preserve"> 25</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</si>
  <si>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</si>
  <si>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</si>
  <si>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</si>
  <si>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3.2: Podaci o osiguranju za period od 1. siječnja do 31. svibnja 2020.</t>
  </si>
  <si>
    <t>Table 3.2: Insurance data for the period 1  January - 31 May 2020</t>
  </si>
  <si>
    <t>ADRIATIC OSIGURANJE d.d.</t>
  </si>
  <si>
    <t>AGRAM LIFE osiguranje d.d.</t>
  </si>
  <si>
    <t>ALLIANZ Hrvatska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</si>
  <si>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</si>
  <si>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</si>
  <si>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</si>
  <si>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</si>
  <si>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</si>
  <si>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</si>
  <si>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</si>
  <si>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</si>
  <si>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</si>
  <si>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</si>
  <si>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</si>
  <si>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</si>
  <si>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</si>
  <si>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</si>
  <si>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</si>
  <si>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 Društvo Izvor osiguranje d.d. je prenijelo portfelj na društvo Generali osiguranje d.d. 30. travnja 2020. godine (podaci u tablici se odnose na razdoblje od 1.1.-30.4.2020.)</t>
  </si>
  <si>
    <t xml:space="preserve">- As of 30 April 2020 Izvor osiguranje d.d. has transfered portfolio to an accepting undertaking Generali osiguranje d.d. (data in the table refers for period 1.1.-30.4.2020.) </t>
  </si>
  <si>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</si>
  <si>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</si>
  <si>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</si>
  <si>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</si>
  <si>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</si>
  <si>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</si>
  <si>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</si>
  <si>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</si>
  <si>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</si>
  <si>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r>
      <t xml:space="preserve">Višak/manjak kapitala prema članku 80. ZMOD-a *
</t>
    </r>
    <r>
      <rPr>
        <b/>
        <i/>
        <sz val="8"/>
        <color theme="1" tint="0.34998626667073579"/>
        <rFont val="Arial"/>
        <family val="2"/>
        <charset val="238"/>
      </rPr>
      <t>Surplus / deficit of capital according to Article 80 of the ZMOD *</t>
    </r>
  </si>
  <si>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</si>
  <si>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</si>
  <si>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</si>
  <si>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r>
      <t>* ZMOD - Zakon o mirovinskim osiguravajućim društvima (NN 115/2018)  /</t>
    </r>
    <r>
      <rPr>
        <i/>
        <sz val="8"/>
        <color theme="1" tint="0.34998626667073579"/>
        <rFont val="Arial"/>
        <family val="2"/>
        <charset val="238"/>
      </rPr>
      <t xml:space="preserve"> ZMOD - Act on Pension Insurance Companies (Official Gazette 115/18)</t>
    </r>
  </si>
  <si>
    <r>
      <t xml:space="preserve">Broj / </t>
    </r>
    <r>
      <rPr>
        <i/>
        <sz val="10"/>
        <color theme="1" tint="0.34998626667073579"/>
        <rFont val="Arial"/>
        <family val="2"/>
        <charset val="238"/>
      </rPr>
      <t>Number</t>
    </r>
    <r>
      <rPr>
        <sz val="10"/>
        <color theme="1"/>
        <rFont val="Arial"/>
        <family val="2"/>
      </rPr>
      <t xml:space="preserve"> 6</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XVIII   Zagreb, 19.6.2020.</t>
    </r>
  </si>
  <si>
    <r>
      <t xml:space="preserve">Uplata više naplaćenog iznosa naknade za upravljanje
</t>
    </r>
    <r>
      <rPr>
        <i/>
        <sz val="9"/>
        <color theme="1" tint="0.499984740745262"/>
        <rFont val="Arial"/>
        <family val="2"/>
      </rPr>
      <t>Payment of the overpaid amount of the management fee</t>
    </r>
  </si>
  <si>
    <r>
      <t xml:space="preserve">Isplata u korist OMF-ova radi isplate naknade za upravljanje
</t>
    </r>
    <r>
      <rPr>
        <i/>
        <sz val="9"/>
        <color theme="1" tint="0.499984740745262"/>
        <rFont val="Arial"/>
        <family val="2"/>
      </rPr>
      <t>Payment of the overpaid amount of the management fee in favor of OMF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</si>
</sst>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mmmm\ yyyy/"/>
    <numFmt numFmtId="181" formatCode="dd/mm/yy/;@"/>
    <numFmt numFmtId="182" formatCode="[$-41A]mmm\-yy;@"/>
  </numFmts>
  <fonts count="234">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b/>
      <sz val="11"/>
      <color theme="1" tint="0.499984740745262"/>
      <name val="Calibri"/>
      <family val="2"/>
      <charset val="238"/>
      <scheme val="minor"/>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i/>
      <sz val="9"/>
      <color theme="1" tint="0.499984740745262"/>
      <name val="Arial"/>
      <family val="2"/>
    </font>
  </fonts>
  <fills count="42">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theme="6" tint="0.79998168889431442"/>
        <bgColor indexed="64"/>
      </patternFill>
    </fill>
    <fill>
      <patternFill patternType="solid">
        <fgColor rgb="FF99CCFF"/>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60" fillId="0" borderId="0" applyFont="0" applyFill="0" applyBorder="0" applyAlignment="0" applyProtection="0"/>
    <xf numFmtId="0" fontId="60"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60" fillId="0" borderId="0"/>
    <xf numFmtId="0" fontId="12" fillId="0" borderId="0"/>
    <xf numFmtId="0" fontId="11" fillId="0" borderId="0"/>
    <xf numFmtId="0" fontId="60" fillId="0" borderId="0"/>
    <xf numFmtId="0" fontId="60" fillId="0" borderId="0"/>
    <xf numFmtId="0" fontId="4" fillId="0" borderId="0"/>
    <xf numFmtId="0" fontId="101"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25" fillId="0" borderId="0"/>
  </cellStyleXfs>
  <cellXfs count="1160">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7" fillId="0" borderId="0" xfId="0" applyFont="1"/>
    <xf numFmtId="166" fontId="0" fillId="0" borderId="0" xfId="0" applyNumberFormat="1"/>
    <xf numFmtId="0" fontId="91" fillId="0" borderId="0" xfId="0" applyFont="1" applyFill="1" applyBorder="1" applyAlignment="1">
      <alignment horizontal="left" vertical="center"/>
    </xf>
    <xf numFmtId="0" fontId="57" fillId="0" borderId="0" xfId="3" applyFont="1" applyAlignment="1">
      <alignment horizontal="left" vertical="center"/>
    </xf>
    <xf numFmtId="0" fontId="90" fillId="0" borderId="0" xfId="0" applyFont="1"/>
    <xf numFmtId="0" fontId="90"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7"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9" fillId="0" borderId="0" xfId="0" applyFont="1" applyAlignment="1">
      <alignment vertical="center"/>
    </xf>
    <xf numFmtId="0" fontId="90" fillId="0" borderId="0" xfId="0" applyFont="1" applyAlignment="1">
      <alignment vertical="center"/>
    </xf>
    <xf numFmtId="0" fontId="89" fillId="0" borderId="0" xfId="24" applyFont="1" applyAlignment="1">
      <alignment vertical="center"/>
    </xf>
    <xf numFmtId="0" fontId="71"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6"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6"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9" fillId="3" borderId="0" xfId="24" applyFont="1" applyFill="1" applyAlignment="1">
      <alignment horizontal="center" vertical="center"/>
    </xf>
    <xf numFmtId="3" fontId="89" fillId="3" borderId="0" xfId="24" applyNumberFormat="1" applyFont="1" applyFill="1" applyAlignment="1">
      <alignment vertical="center"/>
    </xf>
    <xf numFmtId="176" fontId="89"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166" fontId="49" fillId="5" borderId="0" xfId="16" applyNumberFormat="1" applyFont="1" applyFill="1" applyBorder="1" applyAlignment="1">
      <alignment horizontal="center" vertical="center"/>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1"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6" fillId="3" borderId="0" xfId="3" applyFont="1" applyFill="1" applyAlignment="1">
      <alignment horizontal="left" vertical="center"/>
    </xf>
    <xf numFmtId="0" fontId="73" fillId="4" borderId="0" xfId="3" applyFont="1" applyFill="1" applyBorder="1" applyAlignment="1">
      <alignment horizontal="left" vertical="center"/>
    </xf>
    <xf numFmtId="0" fontId="81" fillId="3" borderId="0" xfId="3" applyFont="1" applyFill="1" applyAlignment="1">
      <alignment horizontal="left" vertical="center" wrapText="1"/>
    </xf>
    <xf numFmtId="0" fontId="61"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5" fillId="3" borderId="0" xfId="3" applyNumberFormat="1" applyFont="1" applyFill="1" applyAlignment="1">
      <alignment horizontal="center" vertical="center"/>
    </xf>
    <xf numFmtId="3" fontId="75"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4"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170" fontId="92" fillId="4" borderId="0" xfId="0" applyNumberFormat="1" applyFont="1" applyFill="1" applyBorder="1" applyAlignment="1" applyProtection="1">
      <alignment horizontal="right" vertical="center"/>
    </xf>
    <xf numFmtId="170" fontId="94"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6"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4" fillId="4" borderId="0" xfId="23" quotePrefix="1" applyNumberFormat="1" applyFont="1" applyFill="1" applyBorder="1" applyAlignment="1" applyProtection="1">
      <alignment vertical="center"/>
      <protection hidden="1"/>
    </xf>
    <xf numFmtId="3" fontId="74" fillId="4" borderId="0" xfId="23" quotePrefix="1" applyNumberFormat="1" applyFont="1" applyFill="1" applyBorder="1" applyAlignment="1" applyProtection="1">
      <alignment vertical="center"/>
      <protection hidden="1"/>
    </xf>
    <xf numFmtId="3" fontId="0" fillId="0" borderId="0" xfId="0" applyNumberFormat="1"/>
    <xf numFmtId="0" fontId="94"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7" fillId="0" borderId="0" xfId="0" applyFont="1" applyAlignment="1">
      <alignment horizontal="left" vertical="center"/>
    </xf>
    <xf numFmtId="0" fontId="117" fillId="0" borderId="0" xfId="0" applyFont="1" applyAlignment="1">
      <alignment horizontal="right" vertical="center"/>
    </xf>
    <xf numFmtId="0" fontId="89" fillId="7" borderId="0" xfId="24" applyFont="1" applyFill="1" applyAlignment="1">
      <alignment horizontal="center" vertical="center" wrapText="1"/>
    </xf>
    <xf numFmtId="0" fontId="117" fillId="0" borderId="0" xfId="3" applyFont="1" applyAlignment="1">
      <alignment horizontal="left" vertical="center"/>
    </xf>
    <xf numFmtId="0" fontId="119" fillId="0" borderId="0" xfId="3" applyFont="1" applyAlignment="1">
      <alignment horizontal="left" vertical="center"/>
    </xf>
    <xf numFmtId="0" fontId="71" fillId="0" borderId="0" xfId="0" applyFont="1" applyFill="1" applyAlignment="1">
      <alignment horizontal="left" vertical="center"/>
    </xf>
    <xf numFmtId="0" fontId="120" fillId="0" borderId="0" xfId="3" applyFont="1" applyFill="1" applyAlignment="1">
      <alignment horizontal="left" vertical="center"/>
    </xf>
    <xf numFmtId="14" fontId="117" fillId="0" borderId="0" xfId="0" applyNumberFormat="1" applyFont="1" applyAlignment="1">
      <alignment horizontal="right" vertical="center"/>
    </xf>
    <xf numFmtId="0" fontId="117" fillId="0" borderId="0" xfId="3" applyFont="1" applyFill="1" applyAlignment="1">
      <alignment horizontal="left" vertical="center"/>
    </xf>
    <xf numFmtId="0" fontId="71" fillId="0" borderId="0" xfId="3" applyFont="1" applyFill="1" applyAlignment="1">
      <alignment horizontal="left" vertical="center"/>
    </xf>
    <xf numFmtId="0" fontId="121" fillId="0" borderId="0" xfId="0" applyFont="1" applyAlignment="1">
      <alignment horizontal="right" vertical="center"/>
    </xf>
    <xf numFmtId="0" fontId="71" fillId="0" borderId="0" xfId="3" applyFont="1" applyFill="1" applyBorder="1" applyAlignment="1">
      <alignment horizontal="left" vertical="center"/>
    </xf>
    <xf numFmtId="0" fontId="117" fillId="0" borderId="0" xfId="3" applyFont="1" applyFill="1" applyBorder="1" applyAlignment="1">
      <alignment horizontal="left" vertical="center"/>
    </xf>
    <xf numFmtId="0" fontId="117" fillId="0" borderId="0" xfId="0" applyFont="1" applyFill="1" applyBorder="1" applyAlignment="1">
      <alignment horizontal="left" vertical="center"/>
    </xf>
    <xf numFmtId="0" fontId="117" fillId="0" borderId="0" xfId="0" applyFont="1" applyFill="1" applyAlignment="1">
      <alignment horizontal="left" vertical="center"/>
    </xf>
    <xf numFmtId="0" fontId="71" fillId="0" borderId="0" xfId="0" applyFont="1" applyAlignment="1">
      <alignment horizontal="left" vertical="center"/>
    </xf>
    <xf numFmtId="0" fontId="120"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5" fillId="0" borderId="0" xfId="3" applyFont="1" applyAlignment="1">
      <alignment horizontal="left" vertical="center"/>
    </xf>
    <xf numFmtId="0" fontId="51" fillId="0" borderId="0" xfId="0" applyFont="1" applyAlignment="1">
      <alignment horizontal="right"/>
    </xf>
    <xf numFmtId="14" fontId="71" fillId="0" borderId="0" xfId="0" applyNumberFormat="1" applyFont="1" applyAlignment="1">
      <alignment horizontal="right" vertical="center"/>
    </xf>
    <xf numFmtId="0" fontId="96" fillId="0" borderId="0" xfId="0" applyFont="1" applyAlignment="1">
      <alignment horizontal="left" indent="6"/>
    </xf>
    <xf numFmtId="0" fontId="79" fillId="0" borderId="0" xfId="0" applyFont="1" applyAlignment="1">
      <alignment horizontal="left" vertical="center"/>
    </xf>
    <xf numFmtId="0" fontId="80"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7"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3"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9" fillId="0" borderId="0" xfId="0" applyFont="1" applyFill="1" applyBorder="1" applyAlignment="1">
      <alignment vertical="center"/>
    </xf>
    <xf numFmtId="0" fontId="105" fillId="0" borderId="0" xfId="0" applyFont="1" applyFill="1" applyBorder="1" applyAlignment="1">
      <alignment vertical="top"/>
    </xf>
    <xf numFmtId="3" fontId="89"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9" fillId="0" borderId="0" xfId="0" applyFont="1" applyAlignment="1">
      <alignment vertical="center"/>
    </xf>
    <xf numFmtId="3" fontId="90" fillId="9" borderId="0" xfId="0" applyNumberFormat="1" applyFont="1" applyFill="1" applyBorder="1" applyAlignment="1">
      <alignment horizontal="right" vertical="center" indent="1"/>
    </xf>
    <xf numFmtId="10" fontId="90"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6" fillId="0" borderId="0" xfId="0" applyFont="1"/>
    <xf numFmtId="0" fontId="113" fillId="3" borderId="0" xfId="3" applyFont="1" applyFill="1" applyAlignment="1">
      <alignment horizontal="left" vertical="center"/>
    </xf>
    <xf numFmtId="0" fontId="90"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5"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4"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4"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2" fillId="0" borderId="0" xfId="3" applyNumberFormat="1" applyFont="1" applyFill="1" applyBorder="1" applyAlignment="1">
      <alignment horizontal="center"/>
    </xf>
    <xf numFmtId="0" fontId="72"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1"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9"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90" fillId="0" borderId="0" xfId="0" applyFont="1" applyAlignment="1">
      <alignment vertical="top"/>
    </xf>
    <xf numFmtId="0" fontId="108"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40" fillId="0" borderId="0" xfId="0" applyFont="1"/>
    <xf numFmtId="0" fontId="94" fillId="0" borderId="0" xfId="0" applyFont="1" applyAlignment="1">
      <alignment horizontal="left" vertical="center" indent="1"/>
    </xf>
    <xf numFmtId="0" fontId="117" fillId="0" borderId="0" xfId="28" applyFont="1" applyFill="1" applyBorder="1" applyAlignment="1">
      <alignment horizontal="left" vertical="center"/>
    </xf>
    <xf numFmtId="0" fontId="71"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90"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6" fillId="0" borderId="0" xfId="23" quotePrefix="1" applyNumberFormat="1" applyFont="1" applyFill="1" applyBorder="1" applyAlignment="1" applyProtection="1">
      <alignment vertical="center"/>
      <protection hidden="1"/>
    </xf>
    <xf numFmtId="3" fontId="76" fillId="0" borderId="0" xfId="23" quotePrefix="1" applyNumberFormat="1" applyFont="1" applyFill="1" applyBorder="1" applyAlignment="1" applyProtection="1">
      <alignment vertical="center"/>
      <protection hidden="1"/>
    </xf>
    <xf numFmtId="0" fontId="63" fillId="0" borderId="0" xfId="29" applyFont="1" applyFill="1" applyBorder="1" applyAlignment="1">
      <alignment horizontal="left" vertical="center"/>
    </xf>
    <xf numFmtId="0" fontId="63" fillId="0" borderId="0" xfId="29" applyFont="1" applyFill="1" applyBorder="1" applyAlignment="1">
      <alignment horizontal="right" vertical="center"/>
    </xf>
    <xf numFmtId="1" fontId="90"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42" fillId="0" borderId="0" xfId="0" applyNumberFormat="1" applyFont="1"/>
    <xf numFmtId="170" fontId="87" fillId="0" borderId="0" xfId="0" applyNumberFormat="1" applyFont="1"/>
    <xf numFmtId="3" fontId="143" fillId="0" borderId="0" xfId="0" applyNumberFormat="1" applyFont="1"/>
    <xf numFmtId="0" fontId="111"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7" fillId="3" borderId="0" xfId="3" applyNumberFormat="1" applyFont="1" applyFill="1" applyAlignment="1">
      <alignment horizontal="right" vertical="center"/>
    </xf>
    <xf numFmtId="3" fontId="137"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7"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7"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7" fillId="3" borderId="7" xfId="3" applyNumberFormat="1" applyFont="1" applyFill="1" applyBorder="1" applyAlignment="1">
      <alignment horizontal="right" vertical="center"/>
    </xf>
    <xf numFmtId="0" fontId="111"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6" fillId="0" borderId="0" xfId="0" applyFont="1" applyFill="1" applyBorder="1" applyAlignment="1">
      <alignment vertical="top"/>
    </xf>
    <xf numFmtId="0" fontId="126"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4" fillId="0" borderId="0" xfId="3" applyFont="1" applyAlignment="1">
      <alignment horizontal="left" vertical="center"/>
    </xf>
    <xf numFmtId="0" fontId="121" fillId="0" borderId="0" xfId="0" applyFont="1" applyAlignment="1">
      <alignment horizontal="right" vertical="center" indent="1"/>
    </xf>
    <xf numFmtId="0" fontId="149" fillId="0" borderId="0" xfId="0" applyFont="1"/>
    <xf numFmtId="0" fontId="94"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4"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4"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9" fillId="0" borderId="0" xfId="0" applyNumberFormat="1" applyFont="1"/>
    <xf numFmtId="175" fontId="143" fillId="0" borderId="0" xfId="0" applyNumberFormat="1" applyFont="1"/>
    <xf numFmtId="0" fontId="143" fillId="0" borderId="0" xfId="0" applyFont="1"/>
    <xf numFmtId="175" fontId="90" fillId="0" borderId="0" xfId="0" applyNumberFormat="1" applyFont="1"/>
    <xf numFmtId="0" fontId="49" fillId="0" borderId="0" xfId="3" applyFont="1">
      <alignment vertical="top"/>
    </xf>
    <xf numFmtId="49" fontId="49" fillId="0" borderId="0" xfId="3" quotePrefix="1" applyNumberFormat="1" applyFont="1" applyAlignme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66"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7"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9"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3" fillId="0" borderId="0" xfId="0" applyNumberFormat="1" applyFont="1" applyFill="1" applyAlignment="1">
      <alignment horizontal="center" vertical="center"/>
    </xf>
    <xf numFmtId="10" fontId="113" fillId="0" borderId="0" xfId="0" applyNumberFormat="1" applyFont="1" applyFill="1" applyAlignment="1">
      <alignment horizontal="center" vertical="center"/>
    </xf>
    <xf numFmtId="0" fontId="0" fillId="0" borderId="0" xfId="0" applyFont="1"/>
    <xf numFmtId="3" fontId="113"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7"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7"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4" fillId="3" borderId="0" xfId="27" applyFont="1" applyFill="1" applyBorder="1" applyAlignment="1" applyProtection="1">
      <alignment horizontal="left" vertical="center" wrapText="1"/>
    </xf>
    <xf numFmtId="3" fontId="74"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4" fillId="3" borderId="0" xfId="8" applyNumberFormat="1" applyFont="1" applyFill="1" applyBorder="1" applyAlignment="1" applyProtection="1">
      <alignment horizontal="right" vertical="center"/>
    </xf>
    <xf numFmtId="10" fontId="74" fillId="3" borderId="0" xfId="4" applyNumberFormat="1" applyFont="1" applyFill="1" applyBorder="1" applyAlignment="1" applyProtection="1">
      <alignment horizontal="right" vertical="center" wrapText="1"/>
    </xf>
    <xf numFmtId="0" fontId="133"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8"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0" fontId="41" fillId="3" borderId="0" xfId="0" applyFont="1" applyFill="1" applyAlignment="1">
      <alignment horizontal="left" vertical="center" wrapText="1"/>
    </xf>
    <xf numFmtId="166" fontId="41" fillId="3" borderId="0" xfId="1" applyNumberFormat="1" applyFont="1" applyFill="1" applyBorder="1" applyAlignment="1">
      <alignment horizontal="center" vertical="center"/>
    </xf>
    <xf numFmtId="10" fontId="41" fillId="3" borderId="0" xfId="4" applyNumberFormat="1" applyFont="1" applyFill="1" applyBorder="1" applyAlignment="1">
      <alignment horizontal="center" vertical="center"/>
    </xf>
    <xf numFmtId="3" fontId="133" fillId="3" borderId="0" xfId="0" applyNumberFormat="1" applyFont="1" applyFill="1" applyAlignment="1">
      <alignment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167" fontId="33" fillId="3" borderId="0" xfId="14" applyNumberFormat="1" applyFont="1" applyFill="1" applyBorder="1" applyAlignment="1" applyProtection="1">
      <alignment horizontal="center" vertical="center"/>
    </xf>
    <xf numFmtId="10" fontId="33" fillId="3" borderId="0" xfId="4" applyNumberFormat="1" applyFont="1" applyFill="1" applyBorder="1" applyAlignment="1" applyProtection="1">
      <alignment horizontal="center" vertical="center"/>
    </xf>
    <xf numFmtId="14" fontId="33" fillId="3" borderId="0" xfId="4" applyNumberFormat="1" applyFont="1" applyFill="1" applyBorder="1" applyAlignment="1" applyProtection="1">
      <alignment horizontal="right" vertical="center"/>
      <protection locked="0"/>
    </xf>
    <xf numFmtId="0" fontId="51" fillId="3" borderId="0" xfId="0" applyFont="1" applyFill="1" applyAlignment="1">
      <alignment vertical="center" wrapText="1"/>
    </xf>
    <xf numFmtId="0" fontId="40" fillId="12" borderId="0" xfId="3" applyFont="1" applyFill="1" applyBorder="1" applyAlignment="1">
      <alignment horizontal="center" vertical="center" wrapText="1"/>
    </xf>
    <xf numFmtId="0" fontId="65"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66" fontId="68" fillId="13" borderId="0" xfId="16" applyNumberFormat="1" applyFont="1" applyFill="1" applyBorder="1" applyAlignment="1">
      <alignment horizontal="center"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166" fontId="67" fillId="15" borderId="0" xfId="16" applyNumberFormat="1" applyFont="1" applyFill="1" applyBorder="1" applyAlignment="1">
      <alignment horizontal="center" vertical="center"/>
    </xf>
    <xf numFmtId="0" fontId="15" fillId="17" borderId="0" xfId="3" applyFont="1" applyFill="1" applyAlignment="1">
      <alignment vertical="center"/>
    </xf>
    <xf numFmtId="3" fontId="137" fillId="17" borderId="6" xfId="3" applyNumberFormat="1" applyFont="1" applyFill="1" applyBorder="1" applyAlignment="1">
      <alignment horizontal="right" vertical="center"/>
    </xf>
    <xf numFmtId="3" fontId="137"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20" fillId="16" borderId="6" xfId="3" applyFont="1" applyFill="1" applyBorder="1" applyAlignment="1">
      <alignment horizontal="center" vertical="center"/>
    </xf>
    <xf numFmtId="3" fontId="137" fillId="17" borderId="0" xfId="3" applyNumberFormat="1" applyFont="1" applyFill="1" applyAlignment="1">
      <alignment horizontal="right" vertical="center"/>
    </xf>
    <xf numFmtId="0" fontId="117" fillId="16" borderId="6" xfId="3" applyFont="1" applyFill="1" applyBorder="1" applyAlignment="1">
      <alignment horizontal="right" vertical="center"/>
    </xf>
    <xf numFmtId="0" fontId="120" fillId="16" borderId="4" xfId="3" applyFont="1" applyFill="1" applyBorder="1" applyAlignment="1">
      <alignment horizontal="center" vertical="center"/>
    </xf>
    <xf numFmtId="0" fontId="15" fillId="3" borderId="0" xfId="3" applyFont="1" applyFill="1" applyAlignment="1">
      <alignment vertical="center"/>
    </xf>
    <xf numFmtId="3" fontId="137"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0" fontId="15" fillId="16" borderId="0" xfId="3" applyFont="1" applyFill="1" applyAlignment="1">
      <alignment horizontal="center"/>
    </xf>
    <xf numFmtId="2" fontId="64"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70"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4"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2" fillId="18" borderId="0" xfId="3" applyNumberFormat="1" applyFont="1" applyFill="1" applyBorder="1" applyAlignment="1">
      <alignment horizontal="center"/>
    </xf>
    <xf numFmtId="0" fontId="72" fillId="18" borderId="0" xfId="3" applyFont="1" applyFill="1" applyBorder="1" applyAlignment="1">
      <alignment horizontal="center"/>
    </xf>
    <xf numFmtId="0" fontId="66" fillId="17" borderId="0" xfId="3" applyFont="1" applyFill="1" applyAlignment="1">
      <alignment horizontal="left" vertical="center"/>
    </xf>
    <xf numFmtId="166" fontId="74"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4" fillId="17" borderId="0" xfId="3" applyNumberFormat="1" applyFont="1" applyFill="1" applyAlignment="1">
      <alignment horizontal="right" vertical="center"/>
    </xf>
    <xf numFmtId="2" fontId="75"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2"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4" fillId="4" borderId="0" xfId="0" applyNumberFormat="1" applyFont="1" applyFill="1" applyBorder="1" applyAlignment="1">
      <alignment horizontal="right" vertical="center"/>
    </xf>
    <xf numFmtId="0" fontId="94" fillId="4" borderId="0" xfId="0" applyFont="1" applyFill="1" applyBorder="1" applyAlignment="1">
      <alignment horizontal="right" vertical="center" indent="1"/>
    </xf>
    <xf numFmtId="0" fontId="94" fillId="4" borderId="0" xfId="0" applyFont="1" applyFill="1" applyBorder="1" applyAlignment="1">
      <alignment horizontal="left" vertical="center" indent="1"/>
    </xf>
    <xf numFmtId="174" fontId="92"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xf>
    <xf numFmtId="49" fontId="92" fillId="4" borderId="0" xfId="0" applyNumberFormat="1" applyFont="1" applyFill="1" applyBorder="1" applyAlignment="1">
      <alignment horizontal="right" vertical="center"/>
    </xf>
    <xf numFmtId="0" fontId="92" fillId="4" borderId="0" xfId="0" applyFont="1" applyFill="1" applyBorder="1" applyAlignment="1">
      <alignment horizontal="right" vertical="center" indent="1"/>
    </xf>
    <xf numFmtId="0" fontId="33" fillId="4" borderId="0" xfId="3" applyFont="1" applyFill="1" applyBorder="1" applyAlignment="1">
      <alignment horizontal="center" vertical="center"/>
    </xf>
    <xf numFmtId="0" fontId="94" fillId="4" borderId="0" xfId="0" applyFont="1" applyFill="1" applyBorder="1" applyAlignment="1">
      <alignment horizontal="center" vertical="center"/>
    </xf>
    <xf numFmtId="175" fontId="94" fillId="4" borderId="0" xfId="0" applyNumberFormat="1" applyFont="1" applyFill="1" applyBorder="1" applyAlignment="1" applyProtection="1">
      <alignment horizontal="right" vertical="center"/>
    </xf>
    <xf numFmtId="0" fontId="94" fillId="4" borderId="0" xfId="0" applyFont="1" applyFill="1" applyBorder="1" applyAlignment="1">
      <alignment horizontal="left" vertical="center" wrapText="1"/>
    </xf>
    <xf numFmtId="3" fontId="55" fillId="3" borderId="0" xfId="19" applyNumberFormat="1" applyFont="1" applyFill="1" applyAlignment="1">
      <alignment vertical="center"/>
    </xf>
    <xf numFmtId="10" fontId="55" fillId="3" borderId="0" xfId="19" applyNumberFormat="1" applyFont="1" applyFill="1" applyAlignment="1">
      <alignment vertical="center"/>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3" fontId="57" fillId="3" borderId="0" xfId="19" applyNumberFormat="1" applyFont="1" applyFill="1" applyAlignment="1">
      <alignment vertical="center"/>
    </xf>
    <xf numFmtId="10" fontId="57" fillId="3" borderId="0" xfId="19" applyNumberFormat="1" applyFont="1" applyFill="1" applyAlignment="1">
      <alignment vertical="center"/>
    </xf>
    <xf numFmtId="3" fontId="51" fillId="4" borderId="0" xfId="19" applyNumberFormat="1" applyFont="1" applyFill="1" applyBorder="1" applyAlignment="1">
      <alignment horizontal="right" vertical="center" indent="1"/>
    </xf>
    <xf numFmtId="0" fontId="130"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90"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90" fillId="3" borderId="0" xfId="0" applyFont="1" applyFill="1" applyAlignment="1">
      <alignment vertical="center" wrapText="1"/>
    </xf>
    <xf numFmtId="0" fontId="94"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4" fillId="3" borderId="0" xfId="0" applyFont="1" applyFill="1" applyAlignment="1">
      <alignment vertical="center" wrapText="1"/>
    </xf>
    <xf numFmtId="0" fontId="97" fillId="19" borderId="0" xfId="0" applyFont="1" applyFill="1" applyAlignment="1">
      <alignment vertical="center"/>
    </xf>
    <xf numFmtId="3" fontId="76" fillId="19" borderId="0" xfId="23" quotePrefix="1" applyNumberFormat="1" applyFont="1" applyFill="1" applyBorder="1" applyAlignment="1" applyProtection="1">
      <alignment vertical="center"/>
      <protection hidden="1"/>
    </xf>
    <xf numFmtId="10" fontId="76"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6" fillId="20" borderId="0" xfId="23" quotePrefix="1" applyNumberFormat="1" applyFont="1" applyFill="1" applyBorder="1" applyAlignment="1" applyProtection="1">
      <alignment vertical="center"/>
      <protection hidden="1"/>
    </xf>
    <xf numFmtId="10" fontId="76"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14" fontId="40" fillId="19" borderId="0" xfId="3" applyNumberFormat="1" applyFont="1" applyFill="1" applyBorder="1" applyAlignment="1" applyProtection="1">
      <alignment horizontal="center" vertical="center" wrapText="1"/>
      <protection hidden="1"/>
    </xf>
    <xf numFmtId="0" fontId="76"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4" fillId="21" borderId="0" xfId="23" quotePrefix="1" applyNumberFormat="1" applyFont="1" applyFill="1" applyBorder="1" applyAlignment="1" applyProtection="1">
      <alignment vertical="center"/>
      <protection hidden="1"/>
    </xf>
    <xf numFmtId="3" fontId="74"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70" fillId="23" borderId="0" xfId="0" applyFont="1" applyFill="1" applyBorder="1" applyAlignment="1">
      <alignment vertical="center" wrapText="1"/>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3" fontId="70" fillId="23" borderId="0" xfId="0" applyNumberFormat="1" applyFont="1" applyFill="1" applyBorder="1" applyAlignment="1">
      <alignment horizontal="right" vertical="center" wrapText="1" indent="1"/>
    </xf>
    <xf numFmtId="10" fontId="70" fillId="20" borderId="0" xfId="0" applyNumberFormat="1" applyFont="1" applyFill="1" applyBorder="1" applyAlignment="1">
      <alignment horizontal="center" vertical="center"/>
    </xf>
    <xf numFmtId="10" fontId="70"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5"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4" fillId="21" borderId="0" xfId="22" applyFont="1" applyFill="1" applyBorder="1" applyAlignment="1">
      <alignment horizontal="left" vertical="center"/>
    </xf>
    <xf numFmtId="3" fontId="74" fillId="21" borderId="0" xfId="22" applyNumberFormat="1" applyFont="1" applyFill="1" applyBorder="1" applyAlignment="1">
      <alignment horizontal="right" vertical="center" indent="1"/>
    </xf>
    <xf numFmtId="10" fontId="74" fillId="21" borderId="0" xfId="22" applyNumberFormat="1" applyFont="1" applyFill="1" applyBorder="1" applyAlignment="1">
      <alignment horizontal="right" vertical="center" indent="1"/>
    </xf>
    <xf numFmtId="0" fontId="145"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14" fontId="32" fillId="10" borderId="0" xfId="28" applyNumberFormat="1" applyFont="1" applyFill="1" applyBorder="1" applyAlignment="1" applyProtection="1">
      <alignment horizontal="center" vertical="center" wrapText="1"/>
      <protection hidden="1"/>
    </xf>
    <xf numFmtId="10" fontId="51" fillId="3" borderId="0" xfId="23" quotePrefix="1" applyNumberFormat="1" applyFont="1" applyFill="1" applyBorder="1" applyAlignment="1" applyProtection="1">
      <alignment horizontal="right" vertical="center" indent="1"/>
      <protection hidden="1"/>
    </xf>
    <xf numFmtId="3" fontId="51" fillId="3" borderId="0" xfId="23" quotePrefix="1" applyNumberFormat="1" applyFont="1" applyFill="1" applyBorder="1" applyAlignment="1" applyProtection="1">
      <alignment horizontal="right" vertical="center"/>
      <protection hidden="1"/>
    </xf>
    <xf numFmtId="0" fontId="70" fillId="3" borderId="0" xfId="0" applyFont="1" applyFill="1" applyBorder="1" applyAlignment="1">
      <alignment horizontal="right" vertical="center" indent="1"/>
    </xf>
    <xf numFmtId="0" fontId="27" fillId="0" borderId="0" xfId="3" applyFont="1" applyFill="1" applyBorder="1" applyAlignment="1"/>
    <xf numFmtId="49" fontId="122"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90" fillId="3" borderId="0" xfId="0" applyNumberFormat="1" applyFont="1" applyFill="1" applyAlignment="1">
      <alignment vertical="center"/>
    </xf>
    <xf numFmtId="0" fontId="154" fillId="0" borderId="0" xfId="0" applyFont="1"/>
    <xf numFmtId="0" fontId="155" fillId="0" borderId="0" xfId="3" applyFont="1" applyFill="1" applyBorder="1" applyAlignment="1"/>
    <xf numFmtId="0" fontId="156" fillId="0" borderId="0" xfId="3" applyFont="1" applyFill="1" applyBorder="1" applyAlignment="1">
      <alignment horizontal="right" vertical="center"/>
    </xf>
    <xf numFmtId="0" fontId="156" fillId="0" borderId="0" xfId="3" applyFont="1" applyFill="1" applyBorder="1" applyAlignment="1">
      <alignment horizontal="left" vertical="center"/>
    </xf>
    <xf numFmtId="0" fontId="156" fillId="0" borderId="0" xfId="28" applyFont="1" applyFill="1" applyBorder="1" applyAlignment="1">
      <alignment horizontal="left" vertical="center"/>
    </xf>
    <xf numFmtId="0" fontId="160" fillId="0" borderId="0" xfId="28" applyFont="1" applyFill="1" applyBorder="1" applyAlignment="1">
      <alignment horizontal="left" vertical="center"/>
    </xf>
    <xf numFmtId="0" fontId="158" fillId="0" borderId="0" xfId="3" applyFont="1" applyFill="1" applyBorder="1" applyAlignment="1">
      <alignment horizontal="left" vertical="center"/>
    </xf>
    <xf numFmtId="0" fontId="158" fillId="0" borderId="0" xfId="3" applyFont="1" applyFill="1" applyAlignment="1">
      <alignment horizontal="left" vertical="center"/>
    </xf>
    <xf numFmtId="0" fontId="156" fillId="8" borderId="0" xfId="3" applyFont="1" applyFill="1" applyBorder="1" applyAlignment="1">
      <alignment horizontal="left" vertical="center"/>
    </xf>
    <xf numFmtId="0" fontId="158" fillId="0" borderId="0" xfId="0" applyFont="1" applyAlignment="1">
      <alignment horizontal="left" vertical="center"/>
    </xf>
    <xf numFmtId="14" fontId="158" fillId="0" borderId="0" xfId="0" applyNumberFormat="1" applyFont="1" applyAlignment="1">
      <alignment horizontal="right" vertical="center"/>
    </xf>
    <xf numFmtId="0" fontId="158" fillId="0" borderId="0" xfId="0" applyFont="1" applyAlignment="1">
      <alignment horizontal="right" vertical="center"/>
    </xf>
    <xf numFmtId="0" fontId="170" fillId="0" borderId="0" xfId="3" applyFont="1" applyAlignment="1">
      <alignment horizontal="left" vertical="center"/>
    </xf>
    <xf numFmtId="0" fontId="158" fillId="0" borderId="0" xfId="3" applyFont="1" applyAlignment="1">
      <alignment horizontal="left" vertical="center"/>
    </xf>
    <xf numFmtId="0" fontId="156" fillId="0" borderId="0" xfId="0" applyFont="1" applyAlignment="1">
      <alignment horizontal="right" vertical="center" indent="1"/>
    </xf>
    <xf numFmtId="14" fontId="171" fillId="0" borderId="0" xfId="0" applyNumberFormat="1" applyFont="1" applyAlignment="1">
      <alignment horizontal="right" vertical="center"/>
    </xf>
    <xf numFmtId="0" fontId="171" fillId="0" borderId="0" xfId="3" applyFont="1" applyFill="1">
      <alignment vertical="top"/>
    </xf>
    <xf numFmtId="0" fontId="158" fillId="0" borderId="0" xfId="0" applyFont="1" applyAlignment="1">
      <alignment horizontal="left"/>
    </xf>
    <xf numFmtId="0" fontId="157"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60" fillId="0" borderId="0" xfId="3" applyFont="1" applyFill="1" applyAlignment="1">
      <alignment horizontal="left" vertical="center"/>
    </xf>
    <xf numFmtId="0" fontId="26" fillId="0" borderId="0" xfId="3" applyFont="1" applyFill="1" applyAlignment="1">
      <alignment horizontal="center"/>
    </xf>
    <xf numFmtId="0" fontId="158" fillId="0" borderId="0" xfId="0" applyFont="1" applyFill="1" applyAlignment="1">
      <alignment horizontal="right" vertical="center"/>
    </xf>
    <xf numFmtId="0" fontId="156" fillId="0" borderId="0" xfId="3" applyFont="1" applyAlignment="1">
      <alignment horizontal="left" vertical="center"/>
    </xf>
    <xf numFmtId="0" fontId="156" fillId="16" borderId="0" xfId="3" applyFont="1" applyFill="1" applyAlignment="1">
      <alignment horizontal="center"/>
    </xf>
    <xf numFmtId="0" fontId="156" fillId="0" borderId="0" xfId="3" applyFont="1" applyFill="1" applyAlignment="1">
      <alignment horizontal="left" vertical="center"/>
    </xf>
    <xf numFmtId="0" fontId="171" fillId="0" borderId="0" xfId="3" applyFont="1" applyFill="1" applyBorder="1" applyAlignment="1">
      <alignment horizontal="left" vertical="center"/>
    </xf>
    <xf numFmtId="0" fontId="23" fillId="0" borderId="0" xfId="15" applyFont="1" applyFill="1" applyAlignment="1"/>
    <xf numFmtId="0" fontId="160" fillId="0" borderId="0" xfId="15" applyFont="1" applyFill="1" applyAlignment="1">
      <alignment horizontal="left" vertical="center"/>
    </xf>
    <xf numFmtId="0" fontId="157" fillId="0" borderId="0" xfId="24" applyFont="1"/>
    <xf numFmtId="0" fontId="157" fillId="0" borderId="0" xfId="24" quotePrefix="1" applyFont="1"/>
    <xf numFmtId="0" fontId="171" fillId="0" borderId="0" xfId="24" applyFont="1" applyAlignment="1">
      <alignment vertical="center"/>
    </xf>
    <xf numFmtId="0" fontId="89" fillId="0" borderId="0" xfId="24" applyFont="1" applyFill="1" applyAlignment="1">
      <alignment vertical="center"/>
    </xf>
    <xf numFmtId="0" fontId="177" fillId="0" borderId="0" xfId="24" applyFont="1" applyAlignment="1">
      <alignment vertical="center"/>
    </xf>
    <xf numFmtId="0" fontId="158" fillId="0" borderId="0" xfId="0" applyFont="1" applyFill="1" applyAlignment="1">
      <alignment horizontal="left" vertical="center"/>
    </xf>
    <xf numFmtId="0" fontId="171" fillId="0" borderId="0" xfId="0" applyFont="1" applyFill="1" applyAlignment="1">
      <alignment horizontal="left" vertical="center"/>
    </xf>
    <xf numFmtId="0" fontId="165" fillId="0" borderId="0" xfId="0" applyFont="1" applyFill="1" applyBorder="1" applyAlignment="1">
      <alignment vertical="center"/>
    </xf>
    <xf numFmtId="0" fontId="158" fillId="0" borderId="0" xfId="0" applyFont="1" applyFill="1" applyAlignment="1">
      <alignment horizontal="left"/>
    </xf>
    <xf numFmtId="0" fontId="171" fillId="0" borderId="0" xfId="0" applyFont="1" applyAlignment="1">
      <alignment horizontal="left" vertical="center"/>
    </xf>
    <xf numFmtId="0" fontId="170" fillId="0" borderId="0" xfId="0" applyFont="1" applyFill="1" applyBorder="1" applyAlignment="1">
      <alignment vertical="center"/>
    </xf>
    <xf numFmtId="0" fontId="157" fillId="0" borderId="0" xfId="0" applyFont="1" applyAlignment="1">
      <alignment vertical="center"/>
    </xf>
    <xf numFmtId="0" fontId="158" fillId="0" borderId="0" xfId="27" applyFont="1" applyFill="1" applyAlignment="1" applyProtection="1">
      <alignment horizontal="left"/>
      <protection locked="0"/>
    </xf>
    <xf numFmtId="0" fontId="158" fillId="0" borderId="0" xfId="0" applyFont="1" applyFill="1" applyBorder="1" applyAlignment="1">
      <alignment horizontal="left" vertical="center"/>
    </xf>
    <xf numFmtId="0" fontId="23" fillId="0" borderId="0" xfId="0" applyFont="1" applyFill="1" applyAlignment="1">
      <alignment horizontal="center"/>
    </xf>
    <xf numFmtId="0" fontId="184"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9" fillId="11" borderId="0" xfId="3" applyFont="1" applyFill="1" applyBorder="1" applyAlignment="1">
      <alignment horizontal="left" vertical="center"/>
    </xf>
    <xf numFmtId="0" fontId="159" fillId="11" borderId="0" xfId="3" applyFont="1" applyFill="1" applyBorder="1" applyAlignment="1">
      <alignment horizontal="center" vertical="center"/>
    </xf>
    <xf numFmtId="0" fontId="159" fillId="11" borderId="0" xfId="3" applyFont="1" applyFill="1" applyBorder="1" applyAlignment="1">
      <alignment horizontal="left" vertical="center" indent="1"/>
    </xf>
    <xf numFmtId="0" fontId="159"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7" fillId="11" borderId="0" xfId="0" applyFont="1" applyFill="1" applyBorder="1" applyAlignment="1">
      <alignment horizontal="center" vertical="top" wrapText="1"/>
    </xf>
    <xf numFmtId="0" fontId="76"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8" fillId="28" borderId="0" xfId="3" applyFont="1" applyFill="1" applyAlignment="1">
      <alignment horizontal="left" vertical="center" wrapText="1"/>
    </xf>
    <xf numFmtId="3" fontId="68"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6" fillId="11" borderId="0" xfId="3" applyFont="1" applyFill="1" applyAlignment="1">
      <alignment horizontal="center" vertical="center" wrapText="1"/>
    </xf>
    <xf numFmtId="166" fontId="76" fillId="28" borderId="0" xfId="20" applyNumberFormat="1" applyFont="1" applyFill="1" applyBorder="1" applyAlignment="1">
      <alignment horizontal="right" vertical="center" wrapText="1"/>
    </xf>
    <xf numFmtId="0" fontId="67" fillId="28" borderId="0" xfId="3" applyFont="1" applyFill="1" applyAlignment="1">
      <alignment horizontal="center" vertical="center" wrapText="1"/>
    </xf>
    <xf numFmtId="0" fontId="76"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9" fillId="7" borderId="0" xfId="24" applyFont="1" applyFill="1" applyAlignment="1">
      <alignment vertical="center"/>
    </xf>
    <xf numFmtId="0" fontId="100" fillId="7" borderId="0" xfId="24" applyFont="1" applyFill="1" applyAlignment="1">
      <alignment vertical="center"/>
    </xf>
    <xf numFmtId="0" fontId="160" fillId="7" borderId="0" xfId="24" applyFont="1" applyFill="1" applyAlignment="1">
      <alignment vertical="center"/>
    </xf>
    <xf numFmtId="0" fontId="100" fillId="12" borderId="0" xfId="15" applyFont="1" applyFill="1" applyAlignment="1">
      <alignment horizontal="left" vertical="center"/>
    </xf>
    <xf numFmtId="0" fontId="160" fillId="12" borderId="0" xfId="15" applyFont="1" applyFill="1" applyAlignment="1">
      <alignment horizontal="left" vertical="center"/>
    </xf>
    <xf numFmtId="0" fontId="24" fillId="16" borderId="0" xfId="3" applyFont="1" applyFill="1" applyAlignment="1">
      <alignment horizontal="left" vertical="center"/>
    </xf>
    <xf numFmtId="0" fontId="156" fillId="16" borderId="0" xfId="3" applyFont="1" applyFill="1" applyAlignment="1">
      <alignment horizontal="left" vertical="center"/>
    </xf>
    <xf numFmtId="0" fontId="19" fillId="11" borderId="0" xfId="3" applyFont="1" applyFill="1" applyAlignment="1">
      <alignment horizontal="left" vertical="center"/>
    </xf>
    <xf numFmtId="0" fontId="160" fillId="11" borderId="0" xfId="3" applyFont="1" applyFill="1" applyAlignment="1">
      <alignment horizontal="left" vertical="center"/>
    </xf>
    <xf numFmtId="49" fontId="62" fillId="0" borderId="0" xfId="3" applyNumberFormat="1" applyFont="1" applyFill="1" applyBorder="1" applyAlignment="1">
      <alignment horizontal="right"/>
    </xf>
    <xf numFmtId="0" fontId="26" fillId="0" borderId="0" xfId="3" applyFont="1" applyFill="1" applyBorder="1" applyAlignment="1">
      <alignment horizontal="right"/>
    </xf>
    <xf numFmtId="0" fontId="100" fillId="19" borderId="0" xfId="3" applyFont="1" applyFill="1" applyBorder="1" applyAlignment="1">
      <alignment horizontal="left" vertical="center"/>
    </xf>
    <xf numFmtId="0" fontId="27" fillId="19" borderId="0" xfId="3" applyFont="1" applyFill="1" applyBorder="1" applyAlignment="1"/>
    <xf numFmtId="0" fontId="156"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33" fillId="11" borderId="0" xfId="0" applyFont="1" applyFill="1" applyAlignment="1">
      <alignment vertical="center"/>
    </xf>
    <xf numFmtId="0" fontId="185" fillId="0" borderId="0" xfId="2" applyFont="1" applyAlignment="1" applyProtection="1"/>
    <xf numFmtId="0" fontId="185" fillId="0" borderId="0" xfId="2" applyFont="1" applyAlignment="1" applyProtection="1">
      <alignment vertical="center"/>
    </xf>
    <xf numFmtId="168" fontId="12" fillId="3" borderId="0" xfId="0" applyNumberFormat="1" applyFont="1" applyFill="1" applyAlignment="1">
      <alignment horizontal="right" vertical="center" indent="1"/>
    </xf>
    <xf numFmtId="10" fontId="12" fillId="3" borderId="0" xfId="4" applyNumberFormat="1" applyFont="1" applyFill="1" applyAlignment="1">
      <alignment horizontal="right" vertical="center" wrapText="1" indent="1"/>
    </xf>
    <xf numFmtId="0" fontId="120" fillId="0" borderId="0" xfId="0" applyFont="1"/>
    <xf numFmtId="0" fontId="120" fillId="0" borderId="0" xfId="0" applyFont="1" applyAlignment="1">
      <alignment vertical="center"/>
    </xf>
    <xf numFmtId="0" fontId="186"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70" fillId="0" borderId="0" xfId="0" applyFont="1" applyFill="1" applyBorder="1" applyAlignment="1">
      <alignment horizontal="right" vertical="center" indent="1"/>
    </xf>
    <xf numFmtId="0" fontId="141"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6" fillId="10" borderId="0" xfId="23" quotePrefix="1" applyNumberFormat="1" applyFont="1" applyFill="1" applyBorder="1" applyAlignment="1" applyProtection="1">
      <alignment vertical="center"/>
      <protection hidden="1"/>
    </xf>
    <xf numFmtId="10" fontId="76" fillId="10" borderId="0" xfId="23" quotePrefix="1" applyNumberFormat="1" applyFont="1" applyFill="1" applyBorder="1" applyAlignment="1" applyProtection="1">
      <alignment vertical="center"/>
      <protection hidden="1"/>
    </xf>
    <xf numFmtId="0" fontId="141"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6" fillId="10" borderId="0" xfId="0" applyFont="1" applyFill="1" applyAlignment="1">
      <alignment horizontal="left" vertical="center"/>
    </xf>
    <xf numFmtId="3" fontId="97"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6"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7"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4"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7" fillId="0" borderId="0" xfId="0" applyFont="1"/>
    <xf numFmtId="0" fontId="188" fillId="0" borderId="0" xfId="0" applyFont="1"/>
    <xf numFmtId="0" fontId="189" fillId="0" borderId="0" xfId="3" applyFont="1" applyFill="1" applyBorder="1" applyAlignment="1"/>
    <xf numFmtId="0" fontId="15" fillId="19" borderId="0" xfId="0" applyFont="1" applyFill="1" applyBorder="1" applyAlignment="1">
      <alignment horizontal="center" vertical="center"/>
    </xf>
    <xf numFmtId="0" fontId="190"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6"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2"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4" fillId="32" borderId="0" xfId="0" applyFont="1" applyFill="1" applyBorder="1" applyAlignment="1">
      <alignment horizontal="left" vertical="center" wrapText="1" indent="1"/>
    </xf>
    <xf numFmtId="3" fontId="74" fillId="32" borderId="0" xfId="0" applyNumberFormat="1" applyFont="1" applyFill="1" applyBorder="1" applyAlignment="1">
      <alignment horizontal="right" vertical="center" indent="1"/>
    </xf>
    <xf numFmtId="10" fontId="74"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3" fillId="32" borderId="0" xfId="0" applyFont="1" applyFill="1" applyBorder="1" applyAlignment="1">
      <alignment vertical="center"/>
    </xf>
    <xf numFmtId="180" fontId="117" fillId="32" borderId="0" xfId="0" applyNumberFormat="1" applyFont="1" applyFill="1" applyBorder="1" applyAlignment="1">
      <alignment horizontal="center" vertical="center"/>
    </xf>
    <xf numFmtId="180" fontId="156" fillId="32" borderId="0" xfId="0" applyNumberFormat="1" applyFont="1" applyFill="1" applyBorder="1" applyAlignment="1">
      <alignment horizontal="center" vertical="center"/>
    </xf>
    <xf numFmtId="3" fontId="117"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4" fillId="32" borderId="0" xfId="27" applyFont="1" applyFill="1" applyBorder="1" applyAlignment="1" applyProtection="1">
      <alignment horizontal="left" vertical="center" wrapText="1"/>
    </xf>
    <xf numFmtId="3" fontId="74"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7" fillId="32" borderId="0" xfId="0" applyFont="1" applyFill="1" applyBorder="1" applyAlignment="1">
      <alignment horizontal="center" vertical="center"/>
    </xf>
    <xf numFmtId="0" fontId="74" fillId="32" borderId="0" xfId="0" applyFont="1" applyFill="1" applyBorder="1" applyAlignment="1">
      <alignment horizontal="left" vertical="center" wrapText="1"/>
    </xf>
    <xf numFmtId="3" fontId="74" fillId="32" borderId="0" xfId="8" applyNumberFormat="1" applyFont="1" applyFill="1" applyBorder="1" applyAlignment="1" applyProtection="1">
      <alignment horizontal="right" vertical="center"/>
    </xf>
    <xf numFmtId="10" fontId="74" fillId="32" borderId="0" xfId="4" applyNumberFormat="1" applyFont="1" applyFill="1" applyBorder="1" applyAlignment="1" applyProtection="1">
      <alignment horizontal="right" vertical="center" wrapText="1"/>
    </xf>
    <xf numFmtId="0" fontId="74" fillId="32" borderId="0" xfId="0" applyFont="1" applyFill="1" applyBorder="1" applyAlignment="1">
      <alignment horizontal="right" vertical="center"/>
    </xf>
    <xf numFmtId="168"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20" fillId="32" borderId="0" xfId="0" applyFont="1" applyFill="1" applyBorder="1" applyAlignment="1">
      <alignment vertical="center"/>
    </xf>
    <xf numFmtId="167" fontId="74" fillId="32" borderId="0" xfId="1" applyNumberFormat="1" applyFont="1" applyFill="1" applyBorder="1" applyAlignment="1">
      <alignment horizontal="center" vertical="center"/>
    </xf>
    <xf numFmtId="167" fontId="74"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72" fillId="32" borderId="0" xfId="0" applyFont="1" applyFill="1" applyBorder="1" applyAlignment="1">
      <alignment horizontal="center" vertical="top" wrapText="1"/>
    </xf>
    <xf numFmtId="0" fontId="76"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41" fillId="35" borderId="0" xfId="9" applyNumberFormat="1" applyFont="1" applyFill="1" applyBorder="1" applyAlignment="1" applyProtection="1">
      <alignment horizontal="right" vertical="center"/>
    </xf>
    <xf numFmtId="0" fontId="141" fillId="35" borderId="0" xfId="0" applyFont="1" applyFill="1" applyAlignment="1">
      <alignment vertical="center" wrapText="1"/>
    </xf>
    <xf numFmtId="3" fontId="120" fillId="35" borderId="0" xfId="1" applyNumberFormat="1" applyFont="1" applyFill="1" applyAlignment="1">
      <alignment horizontal="right" vertical="center"/>
    </xf>
    <xf numFmtId="0" fontId="120" fillId="0" borderId="0" xfId="0" applyFont="1" applyAlignment="1">
      <alignment horizontal="right" vertical="center"/>
    </xf>
    <xf numFmtId="0" fontId="191" fillId="0" borderId="0" xfId="0" applyFont="1"/>
    <xf numFmtId="49" fontId="33" fillId="32" borderId="0" xfId="0" applyNumberFormat="1" applyFont="1" applyFill="1" applyAlignment="1">
      <alignment horizontal="center" vertical="center" wrapText="1"/>
    </xf>
    <xf numFmtId="0" fontId="33" fillId="32" borderId="0" xfId="0" applyFont="1" applyFill="1" applyBorder="1" applyAlignment="1">
      <alignment horizontal="center" vertical="center" wrapText="1"/>
    </xf>
    <xf numFmtId="0" fontId="157" fillId="32" borderId="0" xfId="0" applyFont="1" applyFill="1" applyAlignment="1">
      <alignment horizontal="center" vertical="center" wrapText="1"/>
    </xf>
    <xf numFmtId="0" fontId="157" fillId="32" borderId="0" xfId="0" applyFont="1" applyFill="1" applyBorder="1" applyAlignment="1">
      <alignment horizontal="center" vertical="center" wrapText="1"/>
    </xf>
    <xf numFmtId="0" fontId="40" fillId="35" borderId="0" xfId="0" applyFont="1" applyFill="1" applyAlignment="1">
      <alignment horizontal="left" vertical="center" wrapText="1"/>
    </xf>
    <xf numFmtId="166" fontId="40" fillId="35" borderId="0" xfId="1" applyNumberFormat="1" applyFont="1" applyFill="1" applyBorder="1" applyAlignment="1">
      <alignment horizontal="left" vertical="center"/>
    </xf>
    <xf numFmtId="10" fontId="40" fillId="35" borderId="0" xfId="4" applyNumberFormat="1" applyFont="1" applyFill="1" applyBorder="1" applyAlignment="1">
      <alignment horizontal="center" vertical="center"/>
    </xf>
    <xf numFmtId="3" fontId="120" fillId="35" borderId="0" xfId="0" applyNumberFormat="1" applyFont="1" applyFill="1" applyAlignment="1">
      <alignment vertical="center"/>
    </xf>
    <xf numFmtId="0" fontId="162" fillId="32" borderId="0" xfId="0" applyFont="1" applyFill="1" applyBorder="1" applyAlignment="1">
      <alignment horizontal="center" vertical="center"/>
    </xf>
    <xf numFmtId="0" fontId="40" fillId="35" borderId="0" xfId="0" applyFont="1" applyFill="1" applyBorder="1" applyAlignment="1">
      <alignment horizontal="left" vertical="center"/>
    </xf>
    <xf numFmtId="3" fontId="40" fillId="35" borderId="0" xfId="11"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1"/>
    </xf>
    <xf numFmtId="3" fontId="40" fillId="35" borderId="0" xfId="11" applyNumberFormat="1" applyFont="1" applyFill="1" applyBorder="1" applyAlignment="1">
      <alignment horizontal="right" vertical="center" indent="1"/>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2" fillId="32" borderId="0" xfId="0" applyFont="1" applyFill="1" applyBorder="1" applyAlignment="1">
      <alignment horizontal="center" vertical="center" wrapText="1"/>
    </xf>
    <xf numFmtId="0" fontId="34"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0" fillId="32" borderId="0" xfId="0" applyFill="1"/>
    <xf numFmtId="0" fontId="40" fillId="32" borderId="0" xfId="0" applyFont="1" applyFill="1" applyAlignment="1">
      <alignment horizontal="center" vertical="center" wrapText="1"/>
    </xf>
    <xf numFmtId="0" fontId="158" fillId="32" borderId="0" xfId="0" applyFont="1" applyFill="1" applyAlignment="1">
      <alignment horizontal="center" vertical="center"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8"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0" fontId="40" fillId="35" borderId="0" xfId="0" applyFont="1" applyFill="1" applyBorder="1" applyAlignment="1">
      <alignment horizontal="left" vertical="center" wrapText="1" indent="2"/>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20" fillId="0" borderId="0" xfId="0" applyFont="1" applyAlignment="1">
      <alignment vertical="top" wrapText="1"/>
    </xf>
    <xf numFmtId="180" fontId="117" fillId="32" borderId="0" xfId="0" applyNumberFormat="1" applyFont="1" applyFill="1" applyBorder="1" applyAlignment="1">
      <alignment horizontal="center" vertical="center"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9" fillId="37" borderId="0" xfId="0" applyFont="1" applyFill="1" applyAlignment="1">
      <alignment vertical="center"/>
    </xf>
    <xf numFmtId="0" fontId="156" fillId="37" borderId="0" xfId="0" applyFont="1" applyFill="1" applyAlignment="1">
      <alignment vertical="center"/>
    </xf>
    <xf numFmtId="0" fontId="192" fillId="0" borderId="0" xfId="3" applyFont="1" applyFill="1" applyBorder="1" applyAlignment="1">
      <alignment horizontal="left" vertical="center"/>
    </xf>
    <xf numFmtId="0" fontId="193" fillId="0" borderId="0" xfId="0" applyFont="1" applyAlignment="1">
      <alignment vertical="center"/>
    </xf>
    <xf numFmtId="0" fontId="117" fillId="0" borderId="0" xfId="0" applyFont="1" applyAlignment="1">
      <alignment vertical="center"/>
    </xf>
    <xf numFmtId="0" fontId="117" fillId="0" borderId="0" xfId="0" applyFont="1"/>
    <xf numFmtId="0" fontId="117"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5"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7"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80" fontId="117" fillId="32" borderId="0" xfId="0" applyNumberFormat="1" applyFont="1" applyFill="1" applyBorder="1" applyAlignment="1">
      <alignment horizontal="center" vertical="center" wrapText="1"/>
    </xf>
    <xf numFmtId="3" fontId="34" fillId="0" borderId="0" xfId="0" applyNumberFormat="1" applyFont="1" applyFill="1" applyBorder="1" applyAlignment="1">
      <alignment vertical="center" wrapTex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51" fillId="32" borderId="0" xfId="0" applyFont="1" applyFill="1" applyAlignment="1"/>
    <xf numFmtId="0" fontId="124" fillId="0" borderId="0" xfId="0" applyFont="1" applyFill="1" applyAlignment="1">
      <alignment horizontal="right" vertical="center"/>
    </xf>
    <xf numFmtId="0" fontId="156" fillId="0" borderId="0" xfId="0" applyFont="1" applyFill="1" applyAlignment="1">
      <alignment horizontal="right" vertical="center"/>
    </xf>
    <xf numFmtId="0" fontId="153" fillId="0" borderId="0" xfId="0" applyFont="1" applyFill="1" applyAlignment="1">
      <alignment horizontal="right" vertical="center"/>
    </xf>
    <xf numFmtId="182" fontId="117" fillId="37" borderId="0" xfId="0" applyNumberFormat="1" applyFont="1" applyFill="1" applyBorder="1" applyAlignment="1">
      <alignment horizontal="center" vertical="center" wrapText="1"/>
    </xf>
    <xf numFmtId="0" fontId="71" fillId="0" borderId="0" xfId="24" applyFont="1" applyAlignment="1">
      <alignment horizontal="left" vertical="center"/>
    </xf>
    <xf numFmtId="0" fontId="0" fillId="0" borderId="0" xfId="0" applyAlignment="1">
      <alignment horizontal="left"/>
    </xf>
    <xf numFmtId="0" fontId="197" fillId="37" borderId="0" xfId="0" applyFont="1" applyFill="1" applyAlignment="1">
      <alignment horizontal="center" vertical="center"/>
    </xf>
    <xf numFmtId="0" fontId="117"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33" fillId="32" borderId="0" xfId="0" applyFont="1" applyFill="1" applyBorder="1" applyAlignment="1">
      <alignment vertical="center"/>
    </xf>
    <xf numFmtId="180" fontId="120" fillId="32" borderId="0" xfId="0" applyNumberFormat="1" applyFont="1" applyFill="1" applyBorder="1" applyAlignment="1">
      <alignment horizontal="center" vertical="center"/>
    </xf>
    <xf numFmtId="180" fontId="120" fillId="32" borderId="0" xfId="0" applyNumberFormat="1" applyFont="1" applyFill="1" applyBorder="1" applyAlignment="1">
      <alignment horizontal="center" vertical="center" wrapText="1"/>
    </xf>
    <xf numFmtId="180" fontId="158" fillId="32" borderId="0" xfId="0" applyNumberFormat="1" applyFont="1" applyFill="1" applyBorder="1" applyAlignment="1">
      <alignment horizontal="center" vertical="center"/>
    </xf>
    <xf numFmtId="0" fontId="133" fillId="3" borderId="0" xfId="0" applyFont="1" applyFill="1" applyBorder="1" applyAlignment="1">
      <alignment vertical="center" wrapText="1"/>
    </xf>
    <xf numFmtId="3" fontId="133" fillId="3" borderId="0" xfId="0" applyNumberFormat="1" applyFont="1" applyFill="1" applyBorder="1" applyAlignment="1">
      <alignment horizontal="right" vertical="center" indent="1"/>
    </xf>
    <xf numFmtId="0" fontId="120" fillId="3" borderId="0" xfId="0" applyFont="1" applyFill="1" applyBorder="1" applyAlignment="1">
      <alignment vertical="center"/>
    </xf>
    <xf numFmtId="0" fontId="133" fillId="3" borderId="0" xfId="0" applyFont="1" applyFill="1" applyBorder="1" applyAlignment="1">
      <alignment horizontal="right" vertical="center" indent="1"/>
    </xf>
    <xf numFmtId="0" fontId="133" fillId="3" borderId="0" xfId="0" applyFont="1" applyFill="1" applyBorder="1" applyAlignment="1">
      <alignment horizontal="left" vertical="center" indent="1"/>
    </xf>
    <xf numFmtId="0" fontId="133" fillId="3" borderId="0" xfId="0" applyFont="1" applyFill="1" applyBorder="1" applyAlignment="1">
      <alignment horizontal="left" vertical="center" wrapText="1" indent="1"/>
    </xf>
    <xf numFmtId="0" fontId="120" fillId="35" borderId="0" xfId="0" applyFont="1" applyFill="1" applyBorder="1" applyAlignment="1">
      <alignment vertical="center"/>
    </xf>
    <xf numFmtId="3" fontId="120" fillId="35" borderId="0" xfId="0" applyNumberFormat="1" applyFont="1" applyFill="1" applyBorder="1" applyAlignment="1">
      <alignment horizontal="right" vertical="center" indent="1"/>
    </xf>
    <xf numFmtId="0" fontId="133" fillId="3" borderId="0" xfId="0" applyFont="1" applyFill="1" applyBorder="1" applyAlignment="1">
      <alignment horizontal="left" vertical="center" indent="2"/>
    </xf>
    <xf numFmtId="4" fontId="133"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3" fillId="0" borderId="0" xfId="0" applyNumberFormat="1" applyFont="1" applyFill="1" applyAlignment="1">
      <alignment vertical="top"/>
    </xf>
    <xf numFmtId="0" fontId="123" fillId="2" borderId="0" xfId="0" applyFont="1" applyFill="1" applyBorder="1" applyAlignment="1">
      <alignment vertical="distributed"/>
    </xf>
    <xf numFmtId="0" fontId="165" fillId="0" borderId="0" xfId="0" applyNumberFormat="1" applyFont="1" applyFill="1" applyBorder="1" applyAlignment="1">
      <alignment vertical="center"/>
    </xf>
    <xf numFmtId="0" fontId="94" fillId="0" borderId="0" xfId="0" applyFont="1" applyAlignment="1">
      <alignment vertical="top"/>
    </xf>
    <xf numFmtId="0" fontId="40" fillId="35" borderId="0" xfId="0" applyFont="1" applyFill="1" applyBorder="1" applyAlignment="1">
      <alignment horizontal="center" vertical="center" wrapText="1"/>
    </xf>
    <xf numFmtId="180" fontId="158" fillId="32" borderId="0" xfId="0" applyNumberFormat="1" applyFont="1" applyFill="1" applyBorder="1" applyAlignment="1">
      <alignment horizontal="center" vertical="center" wrapText="1"/>
    </xf>
    <xf numFmtId="180" fontId="156" fillId="32" borderId="0" xfId="0" applyNumberFormat="1" applyFont="1" applyFill="1" applyBorder="1" applyAlignment="1">
      <alignment horizontal="center" vertical="center" wrapText="1"/>
    </xf>
    <xf numFmtId="3" fontId="137" fillId="17" borderId="0" xfId="3" applyNumberFormat="1" applyFont="1" applyFill="1" applyBorder="1" applyAlignment="1">
      <alignment horizontal="right" vertical="center"/>
    </xf>
    <xf numFmtId="0" fontId="41" fillId="3" borderId="0" xfId="0" applyFont="1" applyFill="1" applyAlignment="1">
      <alignment horizontal="right" vertical="center"/>
    </xf>
    <xf numFmtId="0" fontId="41" fillId="3" borderId="0" xfId="0" applyFont="1" applyFill="1" applyAlignment="1">
      <alignment horizontal="left" vertical="center" indent="1"/>
    </xf>
    <xf numFmtId="0" fontId="41" fillId="3" borderId="0" xfId="0" applyFont="1" applyFill="1" applyAlignment="1">
      <alignment horizontal="left" vertical="center"/>
    </xf>
    <xf numFmtId="14" fontId="0" fillId="0" borderId="0" xfId="0" applyNumberFormat="1"/>
    <xf numFmtId="3" fontId="41" fillId="3" borderId="0" xfId="0" applyNumberFormat="1" applyFont="1" applyFill="1" applyAlignment="1">
      <alignment horizontal="right" vertical="center" indent="2"/>
    </xf>
    <xf numFmtId="3" fontId="41" fillId="3" borderId="0" xfId="1" applyNumberFormat="1" applyFont="1" applyFill="1" applyBorder="1" applyAlignment="1">
      <alignment horizontal="right" vertical="center" indent="2"/>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5" fillId="0" borderId="0" xfId="0" applyFont="1" applyAlignment="1">
      <alignment vertical="center"/>
    </xf>
    <xf numFmtId="10" fontId="74" fillId="32" borderId="0" xfId="4" applyNumberFormat="1" applyFont="1" applyFill="1" applyBorder="1" applyAlignment="1">
      <alignment horizontal="right" vertical="center" wrapText="1" indent="3"/>
    </xf>
    <xf numFmtId="10" fontId="41" fillId="3" borderId="0" xfId="4"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2"/>
    </xf>
    <xf numFmtId="0" fontId="133" fillId="0" borderId="0" xfId="0" applyFont="1" applyAlignment="1">
      <alignment vertical="center"/>
    </xf>
    <xf numFmtId="0" fontId="120" fillId="20" borderId="0" xfId="0" applyFont="1" applyFill="1" applyAlignment="1">
      <alignment horizontal="center" vertical="center" wrapText="1"/>
    </xf>
    <xf numFmtId="3" fontId="133" fillId="3" borderId="0" xfId="0" applyNumberFormat="1" applyFont="1" applyFill="1" applyAlignment="1">
      <alignment horizontal="right" vertical="center" indent="1"/>
    </xf>
    <xf numFmtId="14" fontId="133" fillId="3" borderId="0" xfId="0" applyNumberFormat="1" applyFont="1" applyFill="1" applyAlignment="1">
      <alignment horizontal="right" vertical="center" indent="1"/>
    </xf>
    <xf numFmtId="0" fontId="120" fillId="10" borderId="0" xfId="0" applyFont="1" applyFill="1" applyAlignment="1">
      <alignment horizontal="center" vertical="center" wrapText="1"/>
    </xf>
    <xf numFmtId="0" fontId="210" fillId="0" borderId="0" xfId="0" applyFont="1" applyAlignment="1">
      <alignment horizontal="left" vertical="center"/>
    </xf>
    <xf numFmtId="174" fontId="90" fillId="3" borderId="0" xfId="21" applyNumberFormat="1" applyFont="1" applyFill="1" applyAlignment="1">
      <alignment vertical="center"/>
    </xf>
    <xf numFmtId="175" fontId="90"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51" fillId="40" borderId="0" xfId="0" applyFont="1" applyFill="1" applyBorder="1" applyAlignment="1">
      <alignment horizontal="center" vertical="center" wrapText="1"/>
    </xf>
    <xf numFmtId="0" fontId="33" fillId="40" borderId="0" xfId="0" applyFont="1" applyFill="1" applyBorder="1" applyAlignment="1">
      <alignment horizontal="center" wrapText="1"/>
    </xf>
    <xf numFmtId="0" fontId="33" fillId="40" borderId="0" xfId="0" applyFont="1" applyFill="1" applyBorder="1" applyAlignment="1">
      <alignment horizontal="center" vertical="center" wrapText="1"/>
    </xf>
    <xf numFmtId="0" fontId="157" fillId="40" borderId="0" xfId="0" applyFont="1" applyFill="1" applyBorder="1" applyAlignment="1">
      <alignment horizontal="center" vertical="center" wrapText="1"/>
    </xf>
    <xf numFmtId="0" fontId="152" fillId="40"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7"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4" fillId="32" borderId="0" xfId="1" applyNumberFormat="1" applyFont="1" applyFill="1" applyBorder="1" applyAlignment="1">
      <alignment horizontal="center" vertical="center" wrapText="1"/>
    </xf>
    <xf numFmtId="10" fontId="74" fillId="32" borderId="0" xfId="4" applyNumberFormat="1" applyFont="1" applyFill="1" applyBorder="1" applyAlignment="1">
      <alignment horizontal="center" vertical="center" wrapText="1"/>
    </xf>
    <xf numFmtId="14" fontId="133" fillId="3" borderId="0" xfId="24" applyNumberFormat="1" applyFont="1" applyFill="1" applyAlignment="1">
      <alignment horizontal="right" vertical="center" indent="1"/>
    </xf>
    <xf numFmtId="3" fontId="133" fillId="3" borderId="0" xfId="24" applyNumberFormat="1" applyFont="1" applyFill="1" applyAlignment="1">
      <alignment horizontal="right" vertical="center" indent="1"/>
    </xf>
    <xf numFmtId="14" fontId="120"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8" fillId="16" borderId="6" xfId="3" applyFont="1" applyFill="1" applyBorder="1" applyAlignment="1">
      <alignment horizontal="center" vertical="center"/>
    </xf>
    <xf numFmtId="0" fontId="120" fillId="16" borderId="0" xfId="3" applyFont="1" applyFill="1" applyBorder="1" applyAlignment="1">
      <alignment horizontal="center" vertical="center"/>
    </xf>
    <xf numFmtId="0" fontId="117" fillId="16" borderId="6" xfId="3" applyFont="1" applyFill="1" applyBorder="1" applyAlignment="1">
      <alignment horizontal="center" vertical="center"/>
    </xf>
    <xf numFmtId="0" fontId="158" fillId="16" borderId="0" xfId="3" applyFont="1" applyFill="1" applyBorder="1" applyAlignment="1">
      <alignment horizontal="center" vertical="center"/>
    </xf>
    <xf numFmtId="3" fontId="40" fillId="35" borderId="0" xfId="1" applyNumberFormat="1" applyFont="1" applyFill="1" applyBorder="1" applyAlignment="1">
      <alignment horizontal="right" vertical="center" indent="2"/>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3" fontId="3" fillId="0" borderId="0" xfId="0" applyNumberFormat="1" applyFont="1" applyAlignment="1">
      <alignment vertical="center"/>
    </xf>
    <xf numFmtId="3" fontId="133" fillId="0" borderId="0" xfId="0" applyNumberFormat="1" applyFont="1" applyAlignment="1">
      <alignment vertical="center"/>
    </xf>
    <xf numFmtId="168" fontId="0" fillId="0" borderId="0" xfId="0" applyNumberFormat="1"/>
    <xf numFmtId="0" fontId="133"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41" fillId="0" borderId="0" xfId="0" applyFont="1" applyFill="1" applyAlignment="1">
      <alignment horizontal="left" vertical="center" wrapText="1"/>
    </xf>
    <xf numFmtId="0" fontId="0" fillId="0" borderId="0" xfId="0" applyAlignment="1"/>
    <xf numFmtId="0" fontId="51" fillId="0" borderId="0" xfId="0" applyFont="1" applyAlignment="1"/>
    <xf numFmtId="0" fontId="40" fillId="32" borderId="0" xfId="0" applyFont="1" applyFill="1" applyBorder="1" applyAlignment="1">
      <alignment horizontal="center" vertical="center" wrapText="1"/>
    </xf>
    <xf numFmtId="49" fontId="40" fillId="32" borderId="0" xfId="0" applyNumberFormat="1" applyFont="1" applyFill="1" applyAlignment="1">
      <alignment horizontal="center" vertical="center" wrapText="1"/>
    </xf>
    <xf numFmtId="0" fontId="162" fillId="32" borderId="0" xfId="0" applyFont="1" applyFill="1" applyAlignment="1">
      <alignment horizontal="center" vertical="center" wrapText="1"/>
    </xf>
    <xf numFmtId="0" fontId="162" fillId="32" borderId="0" xfId="0" applyFont="1" applyFill="1" applyBorder="1" applyAlignment="1">
      <alignment horizontal="center" vertical="center" wrapText="1"/>
    </xf>
    <xf numFmtId="0" fontId="120" fillId="32" borderId="0" xfId="0" applyFont="1" applyFill="1" applyAlignment="1">
      <alignment horizontal="center" vertical="center"/>
    </xf>
    <xf numFmtId="0" fontId="158" fillId="32" borderId="0" xfId="0" applyFont="1" applyFill="1" applyAlignment="1">
      <alignment horizontal="center" vertical="center"/>
    </xf>
    <xf numFmtId="0" fontId="40" fillId="12" borderId="0" xfId="3" applyFont="1" applyFill="1" applyBorder="1" applyAlignment="1">
      <alignment horizontal="center" vertical="center"/>
    </xf>
    <xf numFmtId="0" fontId="41" fillId="3" borderId="0" xfId="0" applyFont="1" applyFill="1" applyAlignment="1">
      <alignment horizontal="right" vertical="center" indent="1"/>
    </xf>
    <xf numFmtId="0" fontId="33" fillId="0" borderId="0" xfId="0" applyFont="1" applyFill="1" applyBorder="1" applyAlignment="1">
      <alignment horizontal="right" vertical="center" indent="1"/>
    </xf>
    <xf numFmtId="0" fontId="33" fillId="0" borderId="0" xfId="0" applyFont="1" applyFill="1" applyBorder="1" applyAlignment="1">
      <alignment horizontal="center" vertical="center"/>
    </xf>
    <xf numFmtId="3" fontId="94" fillId="0" borderId="0" xfId="0" applyNumberFormat="1" applyFont="1" applyFill="1" applyBorder="1" applyAlignment="1" applyProtection="1">
      <alignment horizontal="right" vertical="center"/>
    </xf>
    <xf numFmtId="170"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horizontal="right" vertical="center"/>
    </xf>
    <xf numFmtId="0" fontId="120" fillId="0" borderId="0" xfId="0" applyFont="1" applyAlignment="1">
      <alignment horizontal="left" vertical="top" wrapText="1"/>
    </xf>
    <xf numFmtId="0" fontId="120"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3" fontId="40" fillId="35" borderId="0" xfId="11" applyNumberFormat="1" applyFont="1" applyFill="1" applyBorder="1" applyAlignment="1">
      <alignment horizontal="left" vertical="center" indent="2"/>
    </xf>
    <xf numFmtId="178" fontId="41" fillId="3" borderId="0" xfId="4" applyNumberFormat="1" applyFont="1" applyFill="1" applyBorder="1" applyAlignment="1" applyProtection="1">
      <alignment horizontal="right" vertical="center" wrapText="1"/>
    </xf>
    <xf numFmtId="10" fontId="87" fillId="0" borderId="0" xfId="0" applyNumberFormat="1" applyFont="1" applyAlignment="1">
      <alignment vertical="center"/>
    </xf>
    <xf numFmtId="164" fontId="0" fillId="0" borderId="0" xfId="0" applyNumberFormat="1"/>
    <xf numFmtId="49" fontId="157" fillId="0" borderId="0" xfId="24" quotePrefix="1" applyNumberFormat="1" applyFont="1"/>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165" fillId="0" borderId="0" xfId="0" applyFont="1" applyFill="1" applyBorder="1" applyAlignment="1">
      <alignment vertical="center" wrapText="1"/>
    </xf>
    <xf numFmtId="0" fontId="221" fillId="0" borderId="0" xfId="2" applyFont="1" applyFill="1" applyAlignment="1" applyProtection="1">
      <alignment horizontal="left" vertical="center"/>
    </xf>
    <xf numFmtId="0" fontId="32" fillId="3" borderId="0" xfId="0" applyFont="1" applyFill="1" applyAlignment="1">
      <alignment vertical="center" wrapText="1"/>
    </xf>
    <xf numFmtId="10" fontId="40" fillId="3" borderId="0" xfId="1" applyNumberFormat="1" applyFont="1" applyFill="1" applyAlignment="1">
      <alignment horizontal="right" vertical="center" wrapText="1"/>
    </xf>
    <xf numFmtId="178" fontId="40" fillId="3" borderId="0" xfId="1" applyNumberFormat="1" applyFont="1" applyFill="1" applyAlignment="1">
      <alignment horizontal="right" vertical="center" wrapText="1"/>
    </xf>
    <xf numFmtId="179" fontId="40" fillId="3" borderId="0" xfId="1" applyNumberFormat="1" applyFont="1" applyFill="1" applyAlignment="1">
      <alignment horizontal="right" vertical="center" wrapText="1"/>
    </xf>
    <xf numFmtId="0" fontId="76" fillId="32" borderId="0" xfId="0" applyFont="1" applyFill="1" applyAlignment="1">
      <alignment horizontal="left" vertical="center" wrapText="1"/>
    </xf>
    <xf numFmtId="3" fontId="74" fillId="32" borderId="0" xfId="1" applyNumberFormat="1" applyFont="1" applyFill="1" applyAlignment="1">
      <alignment horizontal="right" vertical="center"/>
    </xf>
    <xf numFmtId="0" fontId="157" fillId="0" borderId="0" xfId="0" applyFont="1" applyFill="1" applyBorder="1" applyAlignment="1">
      <alignment horizontal="left" vertical="center"/>
    </xf>
    <xf numFmtId="0" fontId="169" fillId="0" borderId="0" xfId="0" applyFont="1" applyFill="1" applyAlignment="1">
      <alignment vertical="center"/>
    </xf>
    <xf numFmtId="0" fontId="223" fillId="0" borderId="0" xfId="0" applyFont="1" applyFill="1" applyAlignment="1">
      <alignment horizontal="left" vertical="center"/>
    </xf>
    <xf numFmtId="0" fontId="32" fillId="3" borderId="0" xfId="0" applyFont="1" applyFill="1" applyAlignment="1">
      <alignment horizontal="left" vertical="center" wrapText="1"/>
    </xf>
    <xf numFmtId="0" fontId="32" fillId="3" borderId="0" xfId="0" applyFont="1" applyFill="1" applyAlignment="1">
      <alignment horizontal="center" vertical="center" wrapText="1"/>
    </xf>
    <xf numFmtId="3" fontId="165" fillId="0" borderId="0" xfId="0" applyNumberFormat="1" applyFont="1" applyFill="1" applyBorder="1" applyAlignment="1">
      <alignment vertical="center" wrapText="1"/>
    </xf>
    <xf numFmtId="0" fontId="215" fillId="0" borderId="0" xfId="0" applyFont="1" applyAlignment="1">
      <alignment horizontal="left" vertical="center"/>
    </xf>
    <xf numFmtId="0" fontId="4" fillId="0" borderId="0" xfId="24" applyAlignment="1"/>
    <xf numFmtId="0" fontId="140"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7" fillId="7" borderId="0" xfId="0" applyFont="1" applyFill="1" applyAlignment="1">
      <alignment vertical="center"/>
    </xf>
    <xf numFmtId="3" fontId="76" fillId="7" borderId="0" xfId="23" quotePrefix="1" applyNumberFormat="1" applyFont="1" applyFill="1" applyBorder="1" applyAlignment="1" applyProtection="1">
      <alignment vertical="center"/>
      <protection hidden="1"/>
    </xf>
    <xf numFmtId="10" fontId="76" fillId="7" borderId="0" xfId="23" quotePrefix="1" applyNumberFormat="1" applyFont="1" applyFill="1" applyBorder="1" applyAlignment="1" applyProtection="1">
      <alignment vertical="center"/>
      <protection hidden="1"/>
    </xf>
    <xf numFmtId="0" fontId="113" fillId="0" borderId="0" xfId="24" applyFont="1" applyFill="1" applyAlignment="1">
      <alignment horizontal="center" vertical="center" wrapText="1"/>
    </xf>
    <xf numFmtId="0" fontId="113" fillId="0" borderId="0" xfId="24" applyFont="1" applyFill="1" applyAlignment="1">
      <alignment vertical="center"/>
    </xf>
    <xf numFmtId="0" fontId="113" fillId="0" borderId="0" xfId="24" applyFont="1" applyFill="1" applyAlignment="1">
      <alignment horizontal="center" vertical="center"/>
    </xf>
    <xf numFmtId="3" fontId="113"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6" fillId="7" borderId="0" xfId="0" applyFont="1" applyFill="1" applyBorder="1" applyAlignment="1">
      <alignment vertical="center" wrapText="1"/>
    </xf>
    <xf numFmtId="3" fontId="76" fillId="41" borderId="0" xfId="23" quotePrefix="1" applyNumberFormat="1" applyFont="1" applyFill="1" applyBorder="1" applyAlignment="1" applyProtection="1">
      <alignment vertical="center"/>
      <protection hidden="1"/>
    </xf>
    <xf numFmtId="10" fontId="76" fillId="41" borderId="0" xfId="23" quotePrefix="1" applyNumberFormat="1" applyFont="1" applyFill="1" applyBorder="1" applyAlignment="1" applyProtection="1">
      <alignment vertical="center"/>
      <protection hidden="1"/>
    </xf>
    <xf numFmtId="0" fontId="71" fillId="0" borderId="0" xfId="0" applyFont="1" applyFill="1" applyAlignment="1">
      <alignment vertical="center"/>
    </xf>
    <xf numFmtId="0" fontId="113" fillId="0" borderId="0" xfId="0" applyFont="1" applyFill="1" applyAlignment="1">
      <alignment vertical="center"/>
    </xf>
    <xf numFmtId="0" fontId="113" fillId="0" borderId="0" xfId="0" applyFont="1" applyAlignment="1">
      <alignment vertical="center"/>
    </xf>
    <xf numFmtId="0" fontId="71"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6" fillId="7" borderId="0" xfId="34" applyFont="1" applyFill="1" applyBorder="1" applyAlignment="1" applyProtection="1">
      <alignment vertical="center"/>
      <protection hidden="1"/>
    </xf>
    <xf numFmtId="172" fontId="76"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6" fillId="7" borderId="0" xfId="34" applyNumberFormat="1" applyFont="1" applyFill="1" applyBorder="1" applyAlignment="1" applyProtection="1">
      <alignment vertical="center"/>
      <protection hidden="1"/>
    </xf>
    <xf numFmtId="10" fontId="76" fillId="7" borderId="0" xfId="4" applyNumberFormat="1" applyFont="1" applyFill="1" applyBorder="1" applyAlignment="1" applyProtection="1">
      <alignment vertical="center"/>
      <protection hidden="1"/>
    </xf>
    <xf numFmtId="0" fontId="131"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3" fillId="7" borderId="0" xfId="24" applyFont="1" applyFill="1" applyAlignment="1">
      <alignment horizontal="center" vertical="center" wrapText="1"/>
    </xf>
    <xf numFmtId="0" fontId="76"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27" fillId="0" borderId="0" xfId="2" applyFont="1" applyFill="1" applyAlignment="1" applyProtection="1">
      <alignment horizontal="left" vertical="center"/>
    </xf>
    <xf numFmtId="0" fontId="228" fillId="0" borderId="0" xfId="2" applyFont="1" applyFill="1" applyAlignment="1" applyProtection="1">
      <alignment horizontal="left" vertical="center"/>
    </xf>
    <xf numFmtId="0" fontId="229" fillId="0" borderId="0" xfId="2" applyFont="1" applyFill="1" applyAlignment="1" applyProtection="1">
      <alignment horizontal="left" vertical="center"/>
    </xf>
    <xf numFmtId="0" fontId="187" fillId="0" borderId="0" xfId="2" applyFont="1" applyFill="1" applyAlignment="1" applyProtection="1">
      <alignment horizontal="left" vertical="center"/>
    </xf>
    <xf numFmtId="0" fontId="230" fillId="0" borderId="0" xfId="2" applyFont="1" applyFill="1" applyBorder="1" applyAlignment="1" applyProtection="1"/>
    <xf numFmtId="0" fontId="231" fillId="0" borderId="0" xfId="2" applyFont="1" applyFill="1" applyAlignment="1" applyProtection="1">
      <alignment horizontal="left" vertical="center"/>
    </xf>
    <xf numFmtId="0" fontId="232"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34" fillId="0" borderId="0" xfId="0" applyFont="1" applyFill="1" applyBorder="1" applyAlignment="1">
      <alignment horizontal="center" vertical="center" wrapText="1"/>
    </xf>
    <xf numFmtId="0" fontId="133" fillId="3" borderId="0" xfId="0" applyFont="1" applyFill="1" applyBorder="1" applyAlignment="1">
      <alignment horizontal="left" vertical="center" wrapText="1" indent="2"/>
    </xf>
    <xf numFmtId="0" fontId="183"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7" fillId="3" borderId="0" xfId="0" applyFont="1" applyFill="1" applyBorder="1" applyAlignment="1">
      <alignment horizontal="left" vertical="center" wrapText="1" indent="1"/>
    </xf>
    <xf numFmtId="0" fontId="156" fillId="3" borderId="0" xfId="0" applyFont="1" applyFill="1" applyBorder="1" applyAlignment="1">
      <alignment horizontal="left" vertical="center" wrapText="1" indent="1"/>
    </xf>
    <xf numFmtId="0" fontId="114" fillId="3" borderId="0" xfId="0" applyFont="1" applyFill="1" applyBorder="1" applyAlignment="1">
      <alignment horizontal="center" vertical="center"/>
    </xf>
    <xf numFmtId="0" fontId="155"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5" fillId="3" borderId="0" xfId="0" applyFont="1" applyFill="1" applyBorder="1" applyAlignment="1">
      <alignment horizontal="center" vertical="center" wrapText="1"/>
    </xf>
    <xf numFmtId="0" fontId="116" fillId="3" borderId="0" xfId="0" applyFont="1" applyFill="1" applyBorder="1" applyAlignment="1">
      <alignment horizontal="center" vertical="center"/>
    </xf>
    <xf numFmtId="0" fontId="114" fillId="3" borderId="0" xfId="0" applyFont="1" applyFill="1" applyBorder="1" applyAlignment="1">
      <alignment horizontal="center" vertical="center" wrapText="1"/>
    </xf>
    <xf numFmtId="0" fontId="182" fillId="3" borderId="0" xfId="0" applyFont="1" applyFill="1" applyBorder="1" applyAlignment="1">
      <alignment horizontal="center" vertical="center"/>
    </xf>
    <xf numFmtId="0" fontId="15" fillId="32" borderId="0" xfId="27" applyFont="1" applyFill="1" applyAlignment="1" applyProtection="1">
      <alignment horizontal="center" vertical="center" wrapText="1"/>
    </xf>
    <xf numFmtId="0" fontId="15" fillId="32" borderId="0" xfId="27" applyFont="1" applyFill="1" applyAlignment="1" applyProtection="1">
      <alignment horizontal="center" vertical="center"/>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0"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35" fillId="32" borderId="0" xfId="0" applyFont="1" applyFill="1" applyBorder="1" applyAlignment="1">
      <alignment horizontal="center" vertical="center" wrapText="1"/>
    </xf>
    <xf numFmtId="0" fontId="90" fillId="32" borderId="0" xfId="0" applyFont="1" applyFill="1" applyBorder="1" applyAlignment="1">
      <alignment horizontal="center" vertical="center" wrapText="1"/>
    </xf>
    <xf numFmtId="0" fontId="97" fillId="32" borderId="0" xfId="0" applyFont="1" applyFill="1" applyBorder="1" applyAlignment="1">
      <alignment horizontal="center" vertical="center" wrapText="1"/>
    </xf>
    <xf numFmtId="0" fontId="141" fillId="34"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31" fillId="9" borderId="0" xfId="0" applyFont="1" applyFill="1" applyBorder="1" applyAlignment="1">
      <alignment horizontal="left" vertical="center" wrapText="1"/>
    </xf>
    <xf numFmtId="0" fontId="94" fillId="9" borderId="0" xfId="0" applyFont="1" applyFill="1" applyBorder="1" applyAlignment="1">
      <alignment horizontal="left" vertical="center" wrapText="1"/>
    </xf>
    <xf numFmtId="0" fontId="90" fillId="9"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81" fontId="41" fillId="32" borderId="0" xfId="27" applyNumberFormat="1" applyFont="1" applyFill="1" applyBorder="1" applyAlignment="1" applyProtection="1">
      <alignment horizontal="center" vertical="center" wrapText="1"/>
      <protection locked="0"/>
    </xf>
    <xf numFmtId="181"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3" fillId="2" borderId="0" xfId="0" applyFont="1" applyFill="1" applyBorder="1" applyAlignment="1">
      <alignment horizontal="left" vertical="top" wrapText="1"/>
    </xf>
    <xf numFmtId="0" fontId="165" fillId="0" borderId="0" xfId="0" applyNumberFormat="1" applyFont="1" applyFill="1" applyBorder="1" applyAlignment="1">
      <alignment horizontal="left" vertical="top" wrapText="1"/>
    </xf>
    <xf numFmtId="0" fontId="94" fillId="0" borderId="0" xfId="0" applyFont="1" applyAlignment="1">
      <alignment horizontal="left" vertical="top" wrapText="1"/>
    </xf>
    <xf numFmtId="0" fontId="33"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0" fontId="157"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32" fillId="32" borderId="0" xfId="0" applyFont="1" applyFill="1" applyBorder="1" applyAlignment="1">
      <alignment horizontal="center" vertical="center" wrapText="1"/>
    </xf>
    <xf numFmtId="0" fontId="170" fillId="0" borderId="0" xfId="0" applyFont="1" applyFill="1" applyBorder="1" applyAlignment="1">
      <alignment horizontal="left" vertical="top" wrapText="1"/>
    </xf>
    <xf numFmtId="0" fontId="79" fillId="0" borderId="0" xfId="0" applyFont="1" applyFill="1" applyBorder="1" applyAlignment="1">
      <alignment horizontal="left" vertical="top" wrapText="1"/>
    </xf>
    <xf numFmtId="0" fontId="40" fillId="32" borderId="0" xfId="0" applyFont="1" applyFill="1" applyBorder="1" applyAlignment="1">
      <alignment horizontal="center" vertical="center" wrapText="1"/>
    </xf>
    <xf numFmtId="0" fontId="15" fillId="32" borderId="0" xfId="0" applyFont="1" applyFill="1" applyBorder="1" applyAlignment="1">
      <alignment horizontal="center" vertical="center" wrapText="1"/>
    </xf>
    <xf numFmtId="0" fontId="24"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165" fillId="0" borderId="0" xfId="0" applyFont="1" applyFill="1" applyAlignment="1">
      <alignment horizontal="justify" vertical="top" wrapText="1"/>
    </xf>
    <xf numFmtId="0" fontId="166"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6" fillId="0" borderId="0" xfId="0" applyFont="1" applyFill="1" applyAlignment="1">
      <alignment horizontal="justify" vertical="top" wrapText="1"/>
    </xf>
    <xf numFmtId="0" fontId="123" fillId="0" borderId="0" xfId="0" applyNumberFormat="1" applyFont="1" applyFill="1" applyAlignment="1">
      <alignment horizontal="left" vertical="top"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6" fillId="32" borderId="0" xfId="0" applyFont="1" applyFill="1" applyAlignment="1">
      <alignment horizontal="center" vertical="center"/>
    </xf>
    <xf numFmtId="14" fontId="157"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8"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15" fillId="40" borderId="0" xfId="0" applyFont="1" applyFill="1" applyBorder="1" applyAlignment="1">
      <alignment horizontal="center" vertical="center" wrapText="1"/>
    </xf>
    <xf numFmtId="0" fontId="151" fillId="32" borderId="0" xfId="0" applyFont="1" applyFill="1" applyAlignment="1">
      <alignment horizontal="center" vertical="center"/>
    </xf>
    <xf numFmtId="0" fontId="117" fillId="32" borderId="0" xfId="0" applyFont="1" applyFill="1" applyAlignment="1">
      <alignment horizontal="center" vertical="center" wrapText="1"/>
    </xf>
    <xf numFmtId="0" fontId="120" fillId="32" borderId="0" xfId="0" applyFont="1" applyFill="1" applyAlignment="1">
      <alignment horizontal="center" vertical="center" wrapText="1"/>
    </xf>
    <xf numFmtId="0" fontId="0" fillId="32" borderId="0" xfId="0" applyFill="1" applyAlignment="1">
      <alignment horizont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wrapText="1"/>
    </xf>
    <xf numFmtId="0" fontId="33" fillId="0" borderId="0" xfId="0" applyFont="1" applyFill="1" applyAlignment="1">
      <alignment horizontal="center" vertical="center" wrapText="1"/>
    </xf>
    <xf numFmtId="0" fontId="0" fillId="0" borderId="0" xfId="0" applyFill="1" applyAlignment="1">
      <alignment horizontal="center" vertical="center"/>
    </xf>
    <xf numFmtId="0" fontId="41" fillId="0" borderId="0" xfId="0" applyFont="1" applyFill="1" applyAlignment="1">
      <alignment horizontal="left" vertical="center" wrapText="1"/>
    </xf>
    <xf numFmtId="0" fontId="32" fillId="0" borderId="0" xfId="0" applyFont="1" applyFill="1" applyAlignment="1">
      <alignment horizontal="center" vertical="center" wrapText="1"/>
    </xf>
    <xf numFmtId="0" fontId="151" fillId="32" borderId="0" xfId="0" applyFont="1" applyFill="1" applyAlignment="1">
      <alignment horizontal="center"/>
    </xf>
    <xf numFmtId="0" fontId="4" fillId="0" borderId="0" xfId="24" applyAlignment="1">
      <alignment horizontal="left"/>
    </xf>
    <xf numFmtId="0" fontId="71" fillId="0" borderId="0" xfId="24" applyFont="1" applyAlignment="1">
      <alignment horizontal="left" vertical="center" wrapText="1"/>
    </xf>
    <xf numFmtId="0" fontId="171" fillId="0" borderId="0" xfId="24" applyFont="1" applyAlignment="1">
      <alignment horizontal="left" vertical="center" wrapText="1"/>
    </xf>
    <xf numFmtId="0" fontId="71"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20" fillId="16" borderId="0" xfId="3" applyFont="1" applyFill="1" applyBorder="1" applyAlignment="1">
      <alignment horizontal="center" vertical="center" wrapText="1"/>
    </xf>
    <xf numFmtId="0" fontId="120" fillId="16" borderId="7" xfId="3" applyFont="1" applyFill="1" applyBorder="1" applyAlignment="1">
      <alignment horizontal="center" vertical="center" wrapText="1"/>
    </xf>
    <xf numFmtId="0" fontId="120" fillId="16" borderId="0" xfId="28" applyFont="1" applyFill="1" applyBorder="1" applyAlignment="1">
      <alignment horizontal="center" vertical="center" wrapText="1"/>
    </xf>
    <xf numFmtId="0" fontId="117" fillId="16" borderId="0" xfId="3" applyFont="1" applyFill="1" applyAlignment="1">
      <alignment horizontal="center" vertical="center"/>
    </xf>
    <xf numFmtId="0" fontId="117" fillId="16" borderId="7" xfId="3" applyFont="1" applyFill="1" applyBorder="1" applyAlignment="1">
      <alignment horizontal="center" vertical="center" wrapText="1"/>
    </xf>
    <xf numFmtId="0" fontId="117" fillId="16" borderId="1" xfId="3" applyFont="1" applyFill="1" applyBorder="1" applyAlignment="1">
      <alignment horizontal="center" vertical="center" wrapText="1"/>
    </xf>
    <xf numFmtId="0" fontId="117" fillId="16" borderId="2" xfId="3" applyFont="1" applyFill="1" applyBorder="1" applyAlignment="1">
      <alignment horizontal="center" vertical="center" wrapText="1"/>
    </xf>
    <xf numFmtId="0" fontId="117" fillId="16" borderId="3" xfId="3" applyFont="1" applyFill="1" applyBorder="1" applyAlignment="1">
      <alignment horizontal="center" vertical="center" wrapText="1"/>
    </xf>
    <xf numFmtId="0" fontId="120" fillId="16" borderId="5" xfId="3" applyFont="1" applyFill="1" applyBorder="1" applyAlignment="1">
      <alignment horizontal="center" vertical="center" wrapText="1"/>
    </xf>
    <xf numFmtId="0" fontId="120" fillId="16" borderId="9" xfId="3" applyFont="1" applyFill="1" applyBorder="1" applyAlignment="1">
      <alignment horizontal="center" vertical="center" wrapText="1"/>
    </xf>
    <xf numFmtId="0" fontId="120" fillId="0" borderId="0" xfId="0" applyFont="1" applyAlignment="1">
      <alignment horizontal="left" vertical="top" wrapText="1"/>
    </xf>
    <xf numFmtId="0" fontId="119" fillId="37" borderId="0" xfId="0" applyFont="1" applyFill="1" applyAlignment="1">
      <alignment horizontal="center" vertical="center" wrapText="1"/>
    </xf>
    <xf numFmtId="0" fontId="119" fillId="37" borderId="0" xfId="0" applyFont="1" applyFill="1" applyAlignment="1">
      <alignment horizontal="center" vertical="center"/>
    </xf>
    <xf numFmtId="0" fontId="40" fillId="11" borderId="0" xfId="0" applyFont="1" applyFill="1" applyBorder="1" applyAlignment="1">
      <alignment horizontal="center"/>
    </xf>
    <xf numFmtId="0" fontId="71" fillId="0" borderId="0" xfId="0" applyFont="1" applyBorder="1" applyAlignment="1">
      <alignment horizontal="center" vertical="center"/>
    </xf>
    <xf numFmtId="0" fontId="160"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6"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9" fillId="0" borderId="0" xfId="0" applyFont="1" applyAlignment="1">
      <alignment horizontal="left" vertical="center" wrapText="1"/>
    </xf>
    <xf numFmtId="0" fontId="169" fillId="0" borderId="0" xfId="0" applyFont="1" applyAlignment="1">
      <alignment horizontal="left" vertical="top" wrapText="1"/>
    </xf>
    <xf numFmtId="0" fontId="79" fillId="0" borderId="0" xfId="0" applyFont="1" applyAlignment="1">
      <alignment horizontal="left" vertical="center" wrapText="1"/>
    </xf>
    <xf numFmtId="0" fontId="41" fillId="0"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9" fillId="19" borderId="0" xfId="0" applyFont="1" applyFill="1" applyBorder="1" applyAlignment="1">
      <alignment horizontal="center" vertical="center"/>
    </xf>
    <xf numFmtId="0" fontId="41" fillId="19" borderId="0" xfId="3" applyFont="1" applyFill="1" applyBorder="1" applyAlignment="1">
      <alignment horizontal="center" vertical="center"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F9933"/>
      <color rgb="FF3399FF"/>
      <color rgb="FF66CCFF"/>
      <color rgb="FF33CCFF"/>
      <color rgb="FF00FFFF"/>
      <color rgb="FF9933FF"/>
      <color rgb="FFFF99FF"/>
      <color rgb="FFCC99FF"/>
      <color rgb="FF0000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5"/>
  </cols>
  <sheetData>
    <row r="1" spans="1:9" ht="21" customHeight="1">
      <c r="A1" s="700"/>
      <c r="B1" s="701"/>
      <c r="C1" s="701"/>
      <c r="D1" s="701"/>
      <c r="E1" s="701"/>
      <c r="F1" s="701"/>
      <c r="G1" s="701"/>
      <c r="H1" s="701"/>
      <c r="I1" s="701"/>
    </row>
    <row r="2" spans="1:9" ht="18">
      <c r="A2" s="1022"/>
      <c r="B2" s="1022"/>
      <c r="C2" s="1022"/>
      <c r="D2" s="1022"/>
      <c r="E2" s="1022"/>
      <c r="F2" s="1022"/>
      <c r="G2" s="1022"/>
      <c r="H2" s="1022"/>
      <c r="I2" s="1022"/>
    </row>
    <row r="3" spans="1:9" ht="18">
      <c r="A3" s="702"/>
      <c r="B3" s="702"/>
      <c r="C3" s="702"/>
      <c r="D3" s="702"/>
      <c r="E3" s="702"/>
      <c r="F3" s="702"/>
      <c r="G3" s="702"/>
      <c r="H3" s="702"/>
      <c r="I3" s="702"/>
    </row>
    <row r="4" spans="1:9" ht="16.5">
      <c r="A4" s="1023"/>
      <c r="B4" s="1023"/>
      <c r="C4" s="1023"/>
      <c r="D4" s="1023"/>
      <c r="E4" s="1023"/>
      <c r="F4" s="1023"/>
      <c r="G4" s="1023"/>
      <c r="H4" s="1023"/>
      <c r="I4" s="1023"/>
    </row>
    <row r="5" spans="1:9" ht="15" customHeight="1">
      <c r="A5" s="703"/>
      <c r="B5" s="703"/>
      <c r="C5" s="703"/>
      <c r="D5" s="703"/>
      <c r="E5" s="703"/>
      <c r="F5" s="703"/>
      <c r="G5" s="703"/>
      <c r="H5" s="703"/>
      <c r="I5" s="703"/>
    </row>
    <row r="6" spans="1:9" ht="15" customHeight="1">
      <c r="A6" s="704"/>
      <c r="B6" s="704"/>
      <c r="C6" s="704"/>
      <c r="D6" s="704"/>
      <c r="E6" s="704"/>
      <c r="F6" s="704"/>
      <c r="G6" s="704"/>
      <c r="H6" s="704"/>
      <c r="I6" s="704"/>
    </row>
    <row r="7" spans="1:9">
      <c r="A7" s="711"/>
      <c r="B7" s="711"/>
      <c r="C7" s="711"/>
      <c r="D7" s="711"/>
      <c r="E7" s="711"/>
      <c r="F7" s="711"/>
      <c r="G7" s="711"/>
      <c r="H7" s="711"/>
      <c r="I7" s="711"/>
    </row>
    <row r="8" spans="1:9">
      <c r="A8" s="705"/>
      <c r="B8" s="705"/>
      <c r="C8" s="705"/>
      <c r="D8" s="705"/>
      <c r="E8" s="705"/>
      <c r="F8" s="705"/>
      <c r="G8" s="705"/>
      <c r="H8" s="705"/>
      <c r="I8" s="705"/>
    </row>
    <row r="9" spans="1:9">
      <c r="A9" s="1024" t="s">
        <v>1562</v>
      </c>
      <c r="B9" s="1025"/>
      <c r="C9" s="1025"/>
      <c r="D9" s="1025"/>
      <c r="E9" s="1025"/>
      <c r="F9" s="1025"/>
      <c r="G9" s="1025"/>
      <c r="H9" s="1025"/>
      <c r="I9" s="1025"/>
    </row>
    <row r="10" spans="1:9">
      <c r="A10" s="706"/>
      <c r="B10" s="706"/>
      <c r="C10" s="706"/>
      <c r="D10" s="706"/>
      <c r="E10" s="706"/>
      <c r="F10" s="706"/>
      <c r="G10" s="706"/>
      <c r="H10" s="706"/>
      <c r="I10" s="706"/>
    </row>
    <row r="11" spans="1:9">
      <c r="A11" s="706"/>
      <c r="B11" s="706"/>
      <c r="C11" s="706"/>
      <c r="D11" s="706"/>
      <c r="E11" s="706"/>
      <c r="F11" s="706"/>
      <c r="G11" s="706"/>
      <c r="H11" s="706"/>
      <c r="I11" s="706"/>
    </row>
    <row r="12" spans="1:9">
      <c r="A12" s="706"/>
      <c r="B12" s="706"/>
      <c r="C12" s="706"/>
      <c r="D12" s="706"/>
      <c r="E12" s="706"/>
      <c r="F12" s="706"/>
      <c r="G12" s="706"/>
      <c r="H12" s="706"/>
      <c r="I12" s="706"/>
    </row>
    <row r="13" spans="1:9">
      <c r="A13" s="706"/>
      <c r="B13" s="706"/>
      <c r="C13" s="706"/>
      <c r="D13" s="706"/>
      <c r="E13" s="706"/>
      <c r="F13" s="706"/>
      <c r="G13" s="706"/>
      <c r="H13" s="706"/>
      <c r="I13" s="706"/>
    </row>
    <row r="14" spans="1:9">
      <c r="A14" s="706"/>
      <c r="B14" s="706"/>
      <c r="C14" s="706"/>
      <c r="D14" s="706"/>
      <c r="E14" s="706"/>
      <c r="F14" s="706"/>
      <c r="G14" s="706"/>
      <c r="H14" s="706"/>
      <c r="I14" s="706"/>
    </row>
    <row r="15" spans="1:9">
      <c r="A15" s="706"/>
      <c r="B15" s="706"/>
      <c r="C15" s="706"/>
      <c r="D15" s="706"/>
      <c r="E15" s="706"/>
      <c r="F15" s="706"/>
      <c r="G15" s="706"/>
      <c r="H15" s="706"/>
      <c r="I15" s="706"/>
    </row>
    <row r="16" spans="1:9">
      <c r="A16" s="706"/>
      <c r="B16" s="706"/>
      <c r="C16" s="706"/>
      <c r="D16" s="706"/>
      <c r="E16" s="706"/>
      <c r="F16" s="706"/>
      <c r="G16" s="706"/>
      <c r="H16" s="706"/>
      <c r="I16" s="706"/>
    </row>
    <row r="17" spans="1:9">
      <c r="A17" s="706"/>
      <c r="B17" s="706"/>
      <c r="C17" s="706"/>
      <c r="D17" s="706"/>
      <c r="E17" s="706"/>
      <c r="F17" s="706"/>
      <c r="G17" s="706"/>
      <c r="H17" s="706"/>
      <c r="I17" s="706"/>
    </row>
    <row r="18" spans="1:9" ht="30">
      <c r="A18" s="1026" t="s">
        <v>0</v>
      </c>
      <c r="B18" s="1026"/>
      <c r="C18" s="1026"/>
      <c r="D18" s="1026"/>
      <c r="E18" s="1026"/>
      <c r="F18" s="1026"/>
      <c r="G18" s="1026"/>
      <c r="H18" s="1026"/>
      <c r="I18" s="1026"/>
    </row>
    <row r="19" spans="1:9" ht="18.75" customHeight="1">
      <c r="A19" s="707"/>
      <c r="B19" s="707"/>
      <c r="C19" s="707"/>
      <c r="D19" s="707"/>
      <c r="E19" s="707"/>
      <c r="F19" s="707"/>
      <c r="G19" s="707"/>
      <c r="H19" s="707"/>
      <c r="I19" s="707"/>
    </row>
    <row r="20" spans="1:9" ht="18.75" customHeight="1">
      <c r="A20" s="1027" t="s">
        <v>1412</v>
      </c>
      <c r="B20" s="1027"/>
      <c r="C20" s="1027"/>
      <c r="D20" s="1027"/>
      <c r="E20" s="1027"/>
      <c r="F20" s="1027"/>
      <c r="G20" s="1027"/>
      <c r="H20" s="1027"/>
      <c r="I20" s="1027"/>
    </row>
    <row r="21" spans="1:9" ht="18.75" customHeight="1">
      <c r="A21" s="708"/>
      <c r="B21" s="708"/>
      <c r="C21" s="708"/>
      <c r="D21" s="708"/>
      <c r="E21" s="708"/>
      <c r="F21" s="708"/>
      <c r="G21" s="708"/>
      <c r="H21" s="708"/>
      <c r="I21" s="708"/>
    </row>
    <row r="22" spans="1:9" ht="26.25" customHeight="1">
      <c r="A22" s="1028" t="s">
        <v>1</v>
      </c>
      <c r="B22" s="1028"/>
      <c r="C22" s="1028"/>
      <c r="D22" s="1028"/>
      <c r="E22" s="1028"/>
      <c r="F22" s="1028"/>
      <c r="G22" s="1028"/>
      <c r="H22" s="1028"/>
      <c r="I22" s="1028"/>
    </row>
    <row r="23" spans="1:9" ht="18.75">
      <c r="A23" s="709"/>
      <c r="B23" s="709"/>
      <c r="C23" s="709"/>
      <c r="D23" s="709"/>
      <c r="E23" s="709"/>
      <c r="F23" s="709"/>
      <c r="G23" s="709"/>
      <c r="H23" s="709"/>
      <c r="I23" s="709"/>
    </row>
    <row r="24" spans="1:9" ht="18.75" customHeight="1">
      <c r="A24" s="1018" t="s">
        <v>1413</v>
      </c>
      <c r="B24" s="1018"/>
      <c r="C24" s="1018"/>
      <c r="D24" s="1018"/>
      <c r="E24" s="1018"/>
      <c r="F24" s="1018"/>
      <c r="G24" s="1018"/>
      <c r="H24" s="1018"/>
      <c r="I24" s="1018"/>
    </row>
    <row r="25" spans="1:9">
      <c r="A25" s="706"/>
      <c r="B25" s="706"/>
      <c r="C25" s="706"/>
      <c r="D25" s="706"/>
      <c r="E25" s="706"/>
      <c r="F25" s="706"/>
      <c r="G25" s="706"/>
      <c r="H25" s="706"/>
      <c r="I25" s="706"/>
    </row>
    <row r="26" spans="1:9">
      <c r="A26" s="706"/>
      <c r="B26" s="706"/>
      <c r="C26" s="706"/>
      <c r="D26" s="706"/>
      <c r="E26" s="706"/>
      <c r="F26" s="706"/>
      <c r="G26" s="706"/>
      <c r="H26" s="706"/>
      <c r="I26" s="706"/>
    </row>
    <row r="27" spans="1:9">
      <c r="A27" s="706"/>
      <c r="B27" s="706"/>
      <c r="C27" s="706"/>
      <c r="D27" s="706"/>
      <c r="E27" s="706"/>
      <c r="F27" s="706"/>
      <c r="G27" s="706"/>
      <c r="H27" s="706"/>
      <c r="I27" s="706"/>
    </row>
    <row r="28" spans="1:9">
      <c r="A28" s="706"/>
      <c r="B28" s="706"/>
      <c r="C28" s="706"/>
      <c r="D28" s="706"/>
      <c r="E28" s="706"/>
      <c r="F28" s="706"/>
      <c r="G28" s="706"/>
      <c r="H28" s="706"/>
      <c r="I28" s="706"/>
    </row>
    <row r="29" spans="1:9">
      <c r="A29" s="706"/>
      <c r="B29" s="706"/>
      <c r="C29" s="706"/>
      <c r="D29" s="706"/>
      <c r="E29" s="706"/>
      <c r="F29" s="706"/>
      <c r="G29" s="706"/>
      <c r="H29" s="706"/>
      <c r="I29" s="706"/>
    </row>
    <row r="30" spans="1:9">
      <c r="A30" s="706"/>
      <c r="B30" s="706"/>
      <c r="C30" s="706"/>
      <c r="D30" s="706"/>
      <c r="E30" s="706"/>
      <c r="F30" s="706"/>
      <c r="G30" s="706"/>
      <c r="H30" s="706"/>
      <c r="I30" s="706"/>
    </row>
    <row r="31" spans="1:9">
      <c r="A31" s="706"/>
      <c r="B31" s="706"/>
      <c r="C31" s="706"/>
      <c r="D31" s="706"/>
      <c r="E31" s="706"/>
      <c r="F31" s="706"/>
      <c r="G31" s="706"/>
      <c r="H31" s="706"/>
      <c r="I31" s="706"/>
    </row>
    <row r="32" spans="1:9">
      <c r="A32" s="706"/>
      <c r="B32" s="706"/>
      <c r="C32" s="706"/>
      <c r="D32" s="706"/>
      <c r="E32" s="706"/>
      <c r="F32" s="706"/>
      <c r="G32" s="706"/>
      <c r="H32" s="706"/>
      <c r="I32" s="706"/>
    </row>
    <row r="33" spans="1:9">
      <c r="A33" s="706"/>
      <c r="B33" s="706"/>
      <c r="C33" s="706"/>
      <c r="D33" s="706"/>
      <c r="E33" s="706"/>
      <c r="F33" s="706"/>
      <c r="G33" s="706"/>
      <c r="H33" s="706"/>
      <c r="I33" s="706"/>
    </row>
    <row r="34" spans="1:9">
      <c r="A34" s="706"/>
      <c r="B34" s="706"/>
      <c r="C34" s="706"/>
      <c r="D34" s="706"/>
      <c r="E34" s="706"/>
      <c r="F34" s="706"/>
      <c r="G34" s="706"/>
      <c r="H34" s="706"/>
      <c r="I34" s="706"/>
    </row>
    <row r="35" spans="1:9">
      <c r="A35" s="706"/>
      <c r="B35" s="706"/>
      <c r="C35" s="706"/>
      <c r="D35" s="706"/>
      <c r="E35" s="706"/>
      <c r="F35" s="706"/>
      <c r="G35" s="706"/>
      <c r="H35" s="706"/>
      <c r="I35" s="706"/>
    </row>
    <row r="36" spans="1:9">
      <c r="A36" s="1019"/>
      <c r="B36" s="1019"/>
      <c r="C36" s="1019"/>
      <c r="D36" s="1019"/>
      <c r="E36" s="1019"/>
      <c r="F36" s="1019"/>
      <c r="G36" s="1019"/>
      <c r="H36" s="1019"/>
      <c r="I36" s="1019"/>
    </row>
    <row r="37" spans="1:9" ht="50.25" customHeight="1">
      <c r="A37" s="1020" t="s">
        <v>2</v>
      </c>
      <c r="B37" s="1020"/>
      <c r="C37" s="1020"/>
      <c r="D37" s="1020"/>
      <c r="E37" s="1020"/>
      <c r="F37" s="1020"/>
      <c r="G37" s="1020"/>
      <c r="H37" s="1020"/>
      <c r="I37" s="1020"/>
    </row>
    <row r="38" spans="1:9">
      <c r="A38" s="710"/>
      <c r="B38" s="710"/>
      <c r="C38" s="710"/>
      <c r="D38" s="710"/>
      <c r="E38" s="710"/>
      <c r="F38" s="710"/>
      <c r="G38" s="710"/>
      <c r="H38" s="710"/>
      <c r="I38" s="710"/>
    </row>
    <row r="39" spans="1:9" ht="65.25" customHeight="1">
      <c r="A39" s="1021" t="s">
        <v>3</v>
      </c>
      <c r="B39" s="1021"/>
      <c r="C39" s="1021"/>
      <c r="D39" s="1021"/>
      <c r="E39" s="1021"/>
      <c r="F39" s="1021"/>
      <c r="G39" s="1021"/>
      <c r="H39" s="1021"/>
      <c r="I39" s="1021"/>
    </row>
    <row r="40" spans="1:9">
      <c r="A40" s="711"/>
      <c r="B40" s="711"/>
      <c r="C40" s="711"/>
      <c r="D40" s="711"/>
      <c r="E40" s="711"/>
      <c r="F40" s="711"/>
      <c r="G40" s="711"/>
      <c r="H40" s="711"/>
      <c r="I40" s="711"/>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5" t="s">
        <v>768</v>
      </c>
      <c r="G1" s="141" t="str">
        <f>Naslovnica!A20</f>
        <v>Svibanj 2020.</v>
      </c>
    </row>
    <row r="2" spans="1:8" ht="12.75" customHeight="1">
      <c r="A2" s="571" t="s">
        <v>1381</v>
      </c>
      <c r="G2" s="573" t="str">
        <f>Naslovnica!A24</f>
        <v>May 2020</v>
      </c>
    </row>
    <row r="3" spans="1:8" ht="12.75" customHeight="1"/>
    <row r="4" spans="1:8" ht="12.75" customHeight="1">
      <c r="F4" s="73"/>
      <c r="G4" s="14" t="s">
        <v>386</v>
      </c>
    </row>
    <row r="5" spans="1:8" ht="19.5" customHeight="1">
      <c r="A5" s="1054" t="s">
        <v>640</v>
      </c>
      <c r="B5" s="1078" t="s">
        <v>643</v>
      </c>
      <c r="C5" s="1078"/>
      <c r="D5" s="1078"/>
      <c r="E5" s="1078"/>
      <c r="F5" s="1078"/>
      <c r="G5" s="1078"/>
    </row>
    <row r="6" spans="1:8" ht="26.25" customHeight="1">
      <c r="A6" s="1054"/>
      <c r="B6" s="1057" t="str">
        <f>Naslovnica!A20</f>
        <v>Svibanj 2020.</v>
      </c>
      <c r="C6" s="1079"/>
      <c r="D6" s="1080" t="s">
        <v>17</v>
      </c>
      <c r="E6" s="1080"/>
      <c r="F6" s="1081" t="s">
        <v>287</v>
      </c>
      <c r="G6" s="1081"/>
    </row>
    <row r="7" spans="1:8">
      <c r="A7" s="1054"/>
      <c r="B7" s="1055" t="str">
        <f>Naslovnica!A24</f>
        <v>May 2020</v>
      </c>
      <c r="C7" s="1082"/>
      <c r="D7" s="1083" t="s">
        <v>46</v>
      </c>
      <c r="E7" s="1083"/>
      <c r="F7" s="1083" t="s">
        <v>54</v>
      </c>
      <c r="G7" s="1083"/>
    </row>
    <row r="8" spans="1:8">
      <c r="A8" s="1054"/>
      <c r="B8" s="746" t="s">
        <v>27</v>
      </c>
      <c r="C8" s="746" t="s">
        <v>28</v>
      </c>
      <c r="D8" s="725" t="s">
        <v>27</v>
      </c>
      <c r="E8" s="725" t="s">
        <v>303</v>
      </c>
      <c r="F8" s="725" t="s">
        <v>27</v>
      </c>
      <c r="G8" s="725" t="s">
        <v>303</v>
      </c>
    </row>
    <row r="9" spans="1:8">
      <c r="A9" s="1054"/>
      <c r="B9" s="747" t="s">
        <v>29</v>
      </c>
      <c r="C9" s="747" t="s">
        <v>30</v>
      </c>
      <c r="D9" s="775" t="s">
        <v>29</v>
      </c>
      <c r="E9" s="775" t="s">
        <v>304</v>
      </c>
      <c r="F9" s="775" t="s">
        <v>29</v>
      </c>
      <c r="G9" s="775" t="s">
        <v>304</v>
      </c>
    </row>
    <row r="10" spans="1:8">
      <c r="A10" s="397" t="s">
        <v>33</v>
      </c>
      <c r="B10" s="398">
        <v>773743.25192999991</v>
      </c>
      <c r="C10" s="399">
        <v>0.15410199185117363</v>
      </c>
      <c r="D10" s="938">
        <v>10865.328489999869</v>
      </c>
      <c r="E10" s="400">
        <v>1.4242551994433805E-2</v>
      </c>
      <c r="F10" s="401">
        <v>12910.142479999806</v>
      </c>
      <c r="G10" s="400">
        <v>1.6968428844181593E-2</v>
      </c>
      <c r="H10" s="53"/>
    </row>
    <row r="11" spans="1:8">
      <c r="A11" s="397" t="s">
        <v>34</v>
      </c>
      <c r="B11" s="398">
        <v>1796206.25242</v>
      </c>
      <c r="C11" s="399">
        <v>0.35774006504485267</v>
      </c>
      <c r="D11" s="939">
        <v>28926.88023000001</v>
      </c>
      <c r="E11" s="400">
        <v>1.6368029121595074E-2</v>
      </c>
      <c r="F11" s="401">
        <v>-64296.480770000024</v>
      </c>
      <c r="G11" s="400">
        <v>-3.4558659669237879E-2</v>
      </c>
      <c r="H11" s="53"/>
    </row>
    <row r="12" spans="1:8">
      <c r="A12" s="397" t="s">
        <v>47</v>
      </c>
      <c r="B12" s="398">
        <v>307961.05317999999</v>
      </c>
      <c r="C12" s="399">
        <v>6.1334831146180588E-2</v>
      </c>
      <c r="D12" s="939">
        <v>6716.0709499999648</v>
      </c>
      <c r="E12" s="400">
        <v>2.2294382798622836E-2</v>
      </c>
      <c r="F12" s="401">
        <v>-4395.2033600000432</v>
      </c>
      <c r="G12" s="400">
        <v>-1.40711231741798E-2</v>
      </c>
    </row>
    <row r="13" spans="1:8">
      <c r="A13" s="397" t="s">
        <v>272</v>
      </c>
      <c r="B13" s="398">
        <v>15565.87083</v>
      </c>
      <c r="C13" s="399">
        <v>3.1001649369060903E-3</v>
      </c>
      <c r="D13" s="939">
        <v>452.77289000000019</v>
      </c>
      <c r="E13" s="400">
        <v>2.9958972792840877E-2</v>
      </c>
      <c r="F13" s="401">
        <v>920.13897999999972</v>
      </c>
      <c r="G13" s="400">
        <v>6.2826425433973876E-2</v>
      </c>
    </row>
    <row r="14" spans="1:8">
      <c r="A14" s="397" t="s">
        <v>273</v>
      </c>
      <c r="B14" s="398">
        <v>11487.36044</v>
      </c>
      <c r="C14" s="399">
        <v>2.2878714877328913E-3</v>
      </c>
      <c r="D14" s="939">
        <v>447.56352999999945</v>
      </c>
      <c r="E14" s="400">
        <v>4.0540920602859076E-2</v>
      </c>
      <c r="F14" s="401">
        <v>2201.8338600000006</v>
      </c>
      <c r="G14" s="400">
        <v>0.23712536289998964</v>
      </c>
    </row>
    <row r="15" spans="1:8">
      <c r="A15" s="397" t="s">
        <v>36</v>
      </c>
      <c r="B15" s="398">
        <v>302642.66685000004</v>
      </c>
      <c r="C15" s="399">
        <v>6.0275598739509856E-2</v>
      </c>
      <c r="D15" s="939">
        <v>8266.6431500000763</v>
      </c>
      <c r="E15" s="400">
        <v>2.8081917291010949E-2</v>
      </c>
      <c r="F15" s="401">
        <v>-16121.811239999952</v>
      </c>
      <c r="G15" s="400">
        <v>-5.0575934108467724E-2</v>
      </c>
    </row>
    <row r="16" spans="1:8">
      <c r="A16" s="397" t="s">
        <v>37</v>
      </c>
      <c r="B16" s="398">
        <v>288949.00108999998</v>
      </c>
      <c r="C16" s="399">
        <v>5.7548310114896258E-2</v>
      </c>
      <c r="D16" s="939">
        <v>3287.9020399999572</v>
      </c>
      <c r="E16" s="400">
        <v>1.1509799727489112E-2</v>
      </c>
      <c r="F16" s="401">
        <v>11970.985329999996</v>
      </c>
      <c r="G16" s="400">
        <v>4.3219983712977417E-2</v>
      </c>
    </row>
    <row r="17" spans="1:9">
      <c r="A17" s="397" t="s">
        <v>38</v>
      </c>
      <c r="B17" s="398">
        <v>1524426.0545000001</v>
      </c>
      <c r="C17" s="399">
        <v>0.3036111666787481</v>
      </c>
      <c r="D17" s="939">
        <v>26388.841420000186</v>
      </c>
      <c r="E17" s="400">
        <v>1.7615611407772791E-2</v>
      </c>
      <c r="F17" s="401">
        <v>-41673.607219999889</v>
      </c>
      <c r="G17" s="400">
        <v>-2.6609805390182539E-2</v>
      </c>
    </row>
    <row r="18" spans="1:9" ht="18.75" customHeight="1">
      <c r="A18" s="776" t="s">
        <v>412</v>
      </c>
      <c r="B18" s="777">
        <v>5020981.5112399999</v>
      </c>
      <c r="C18" s="778">
        <v>1</v>
      </c>
      <c r="D18" s="940">
        <v>85352.00270000007</v>
      </c>
      <c r="E18" s="778">
        <v>1.7293032743304071E-2</v>
      </c>
      <c r="F18" s="779">
        <v>-98484.001940000802</v>
      </c>
      <c r="G18" s="778">
        <v>-1.9237164834191134E-2</v>
      </c>
    </row>
    <row r="19" spans="1:9" ht="12.75" customHeight="1">
      <c r="A19" s="23" t="s">
        <v>639</v>
      </c>
    </row>
    <row r="20" spans="1:9" ht="12.75" customHeight="1"/>
    <row r="22" spans="1:9">
      <c r="A22" s="155" t="s">
        <v>769</v>
      </c>
      <c r="B22" s="273"/>
      <c r="C22" s="273"/>
      <c r="D22" s="273"/>
      <c r="E22" s="273"/>
      <c r="F22" s="273"/>
      <c r="G22" s="141" t="str">
        <f>Naslovnica!A20</f>
        <v>Svibanj 2020.</v>
      </c>
    </row>
    <row r="23" spans="1:9">
      <c r="A23" s="571" t="s">
        <v>1382</v>
      </c>
      <c r="B23" s="273"/>
      <c r="C23" s="273"/>
      <c r="D23" s="273"/>
      <c r="E23" s="273"/>
      <c r="F23" s="273"/>
      <c r="G23" s="573" t="str">
        <f>Naslovnica!A24</f>
        <v>May 2020</v>
      </c>
    </row>
    <row r="24" spans="1:9">
      <c r="A24" s="273"/>
      <c r="B24" s="273"/>
      <c r="C24" s="273"/>
      <c r="D24" s="273"/>
      <c r="E24" s="273"/>
      <c r="F24" s="273"/>
      <c r="G24" s="273"/>
      <c r="H24" s="273"/>
      <c r="I24" s="273"/>
    </row>
    <row r="25" spans="1:9" ht="21.75">
      <c r="A25" s="799"/>
      <c r="B25" s="800" t="s">
        <v>641</v>
      </c>
      <c r="C25" s="1063" t="s">
        <v>642</v>
      </c>
      <c r="D25" s="1063"/>
      <c r="E25" s="1063"/>
      <c r="F25" s="1063"/>
      <c r="G25" s="1063"/>
      <c r="H25" s="273"/>
      <c r="I25" s="273"/>
    </row>
    <row r="26" spans="1:9" ht="33.75">
      <c r="A26" s="799" t="s">
        <v>640</v>
      </c>
      <c r="B26" s="799" t="str">
        <f>Naslovnica!A20</f>
        <v>Svibanj 2020.</v>
      </c>
      <c r="C26" s="799" t="s">
        <v>305</v>
      </c>
      <c r="D26" s="799" t="s">
        <v>67</v>
      </c>
      <c r="E26" s="799" t="s">
        <v>51</v>
      </c>
      <c r="F26" s="799" t="s">
        <v>947</v>
      </c>
      <c r="G26" s="799" t="s">
        <v>53</v>
      </c>
      <c r="H26" s="273"/>
      <c r="I26" s="273"/>
    </row>
    <row r="27" spans="1:9" ht="33.75">
      <c r="A27" s="799"/>
      <c r="B27" s="770" t="str">
        <f>Naslovnica!A24</f>
        <v>May 2020</v>
      </c>
      <c r="C27" s="770" t="s">
        <v>306</v>
      </c>
      <c r="D27" s="770" t="s">
        <v>54</v>
      </c>
      <c r="E27" s="770" t="s">
        <v>55</v>
      </c>
      <c r="F27" s="770" t="s">
        <v>56</v>
      </c>
      <c r="G27" s="770" t="s">
        <v>57</v>
      </c>
      <c r="H27" s="273"/>
      <c r="I27" s="273"/>
    </row>
    <row r="28" spans="1:9">
      <c r="A28" s="397" t="s">
        <v>33</v>
      </c>
      <c r="B28" s="782">
        <v>267.03910000000002</v>
      </c>
      <c r="C28" s="394">
        <v>7.1504756674884984E-3</v>
      </c>
      <c r="D28" s="394">
        <v>-2.287348759670127E-2</v>
      </c>
      <c r="E28" s="394">
        <v>1.0003241370937443E-2</v>
      </c>
      <c r="F28" s="394">
        <v>6.132057599310059E-2</v>
      </c>
      <c r="G28" s="781">
        <v>37958</v>
      </c>
      <c r="H28" s="273"/>
      <c r="I28" s="273"/>
    </row>
    <row r="29" spans="1:9">
      <c r="A29" s="397" t="s">
        <v>34</v>
      </c>
      <c r="B29" s="780">
        <v>261.57049999999998</v>
      </c>
      <c r="C29" s="394">
        <v>1.3370168999307985E-2</v>
      </c>
      <c r="D29" s="394">
        <v>-5.0377078396655506E-2</v>
      </c>
      <c r="E29" s="394">
        <v>4.084351062257463E-3</v>
      </c>
      <c r="F29" s="394">
        <v>5.933179691381163E-2</v>
      </c>
      <c r="G29" s="781">
        <v>37893</v>
      </c>
      <c r="H29" s="273"/>
      <c r="I29" s="273"/>
    </row>
    <row r="30" spans="1:9">
      <c r="A30" s="397" t="s">
        <v>47</v>
      </c>
      <c r="B30" s="780">
        <v>169.315</v>
      </c>
      <c r="C30" s="394">
        <v>1.4518371162188792E-2</v>
      </c>
      <c r="D30" s="394">
        <v>-5.1602694262788629E-2</v>
      </c>
      <c r="E30" s="394">
        <v>7.170322218362335E-3</v>
      </c>
      <c r="F30" s="394">
        <v>3.22308472968591E-2</v>
      </c>
      <c r="G30" s="781">
        <v>37923</v>
      </c>
      <c r="H30" s="273"/>
      <c r="I30" s="273"/>
    </row>
    <row r="31" spans="1:9">
      <c r="A31" s="397" t="s">
        <v>272</v>
      </c>
      <c r="B31" s="780">
        <v>1176.1497999999999</v>
      </c>
      <c r="C31" s="394">
        <v>1.6460149595926454E-2</v>
      </c>
      <c r="D31" s="394">
        <v>-6.2481551931070078E-2</v>
      </c>
      <c r="E31" s="394">
        <v>1.6804267889996005E-2</v>
      </c>
      <c r="F31" s="394">
        <v>6.6486312870981612E-2</v>
      </c>
      <c r="G31" s="781">
        <v>43062</v>
      </c>
      <c r="H31" s="273"/>
      <c r="I31" s="273"/>
    </row>
    <row r="32" spans="1:9">
      <c r="A32" s="397" t="s">
        <v>273</v>
      </c>
      <c r="B32" s="780">
        <v>1093.6973</v>
      </c>
      <c r="C32" s="394">
        <v>3.46640374809426E-3</v>
      </c>
      <c r="D32" s="394">
        <v>-1.1718533273550102E-2</v>
      </c>
      <c r="E32" s="394">
        <v>2.0354808572680794E-2</v>
      </c>
      <c r="F32" s="394">
        <v>3.6172393959450488E-2</v>
      </c>
      <c r="G32" s="781">
        <v>43062</v>
      </c>
      <c r="H32" s="273"/>
      <c r="I32" s="273"/>
    </row>
    <row r="33" spans="1:9">
      <c r="A33" s="397" t="s">
        <v>36</v>
      </c>
      <c r="B33" s="780">
        <v>221.2176</v>
      </c>
      <c r="C33" s="394">
        <v>2.4073060781214739E-2</v>
      </c>
      <c r="D33" s="402">
        <v>-6.6115611768033378E-2</v>
      </c>
      <c r="E33" s="394">
        <v>-2.5893641742552598E-3</v>
      </c>
      <c r="F33" s="394">
        <v>5.3534505038472124E-2</v>
      </c>
      <c r="G33" s="781">
        <v>38425</v>
      </c>
      <c r="H33" s="273"/>
      <c r="I33" s="273"/>
    </row>
    <row r="34" spans="1:9">
      <c r="A34" s="397" t="s">
        <v>37</v>
      </c>
      <c r="B34" s="780">
        <v>224.48990000000001</v>
      </c>
      <c r="C34" s="394">
        <v>4.9736121003371991E-3</v>
      </c>
      <c r="D34" s="402">
        <v>-8.6671559522830677E-3</v>
      </c>
      <c r="E34" s="394">
        <v>2.0960883386923035E-2</v>
      </c>
      <c r="F34" s="394">
        <v>5.4551108659015801E-2</v>
      </c>
      <c r="G34" s="781">
        <v>38425</v>
      </c>
      <c r="H34" s="273"/>
      <c r="I34" s="273"/>
    </row>
    <row r="35" spans="1:9">
      <c r="A35" s="397" t="s">
        <v>38</v>
      </c>
      <c r="B35" s="780">
        <v>246.3809</v>
      </c>
      <c r="C35" s="394">
        <v>1.0419943233290985E-2</v>
      </c>
      <c r="D35" s="394">
        <v>-4.7469761392781473E-2</v>
      </c>
      <c r="E35" s="394">
        <v>4.4031654197620451E-3</v>
      </c>
      <c r="F35" s="394">
        <v>5.1872762925648797E-2</v>
      </c>
      <c r="G35" s="781">
        <v>37474</v>
      </c>
      <c r="H35" s="273"/>
      <c r="I35" s="273"/>
    </row>
    <row r="36" spans="1:9">
      <c r="A36" s="23" t="s">
        <v>639</v>
      </c>
      <c r="B36" s="824"/>
      <c r="C36" s="825"/>
      <c r="D36" s="825"/>
      <c r="E36" s="825"/>
      <c r="F36" s="825"/>
      <c r="G36" s="826"/>
      <c r="H36" s="273"/>
      <c r="I36" s="273"/>
    </row>
    <row r="37" spans="1:9">
      <c r="A37" s="276" t="s">
        <v>134</v>
      </c>
      <c r="B37" s="273"/>
      <c r="C37" s="273"/>
      <c r="D37" s="273"/>
      <c r="E37" s="273"/>
      <c r="F37" s="273"/>
      <c r="G37" s="273"/>
      <c r="H37" s="273"/>
      <c r="I37" s="273"/>
    </row>
    <row r="38" spans="1:9">
      <c r="A38" s="599" t="s">
        <v>274</v>
      </c>
      <c r="B38" s="275"/>
      <c r="C38" s="275"/>
      <c r="D38" s="275"/>
      <c r="E38" s="275"/>
      <c r="F38" s="275"/>
      <c r="G38" s="275"/>
      <c r="H38" s="275"/>
      <c r="I38" s="275"/>
    </row>
    <row r="39" spans="1:9">
      <c r="A39" s="276" t="s">
        <v>275</v>
      </c>
      <c r="B39" s="274"/>
      <c r="C39" s="274"/>
      <c r="D39" s="274"/>
      <c r="E39" s="274"/>
      <c r="F39" s="274"/>
      <c r="G39" s="274"/>
      <c r="H39" s="274"/>
      <c r="I39" s="274"/>
    </row>
    <row r="40" spans="1:9">
      <c r="A40" s="599" t="s">
        <v>1401</v>
      </c>
      <c r="B40" s="275"/>
      <c r="C40" s="275"/>
      <c r="D40" s="275"/>
      <c r="E40" s="275"/>
      <c r="F40" s="275"/>
      <c r="G40" s="275"/>
      <c r="H40" s="275"/>
      <c r="I40" s="275"/>
    </row>
    <row r="41" spans="1:9">
      <c r="B41" s="274"/>
      <c r="C41" s="274"/>
      <c r="D41" s="274"/>
      <c r="E41" s="274"/>
      <c r="F41" s="274"/>
      <c r="G41" s="274"/>
      <c r="H41" s="274"/>
      <c r="I41" s="274"/>
    </row>
    <row r="42" spans="1:9">
      <c r="A42" s="273"/>
      <c r="B42" s="273"/>
      <c r="C42" s="273"/>
      <c r="D42" s="273"/>
      <c r="E42" s="273"/>
      <c r="F42" s="273"/>
      <c r="G42" s="273"/>
      <c r="H42" s="273"/>
      <c r="I42" s="273"/>
    </row>
    <row r="43" spans="1:9">
      <c r="A43" s="660" t="s">
        <v>95</v>
      </c>
      <c r="B43" s="294"/>
      <c r="C43" s="294"/>
      <c r="D43" s="294"/>
      <c r="E43" s="294"/>
      <c r="F43" s="294"/>
      <c r="G43" s="294"/>
      <c r="H43" s="294"/>
      <c r="I43" s="8"/>
    </row>
    <row r="44" spans="1:9">
      <c r="G44" s="27" t="s">
        <v>929</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5" t="s">
        <v>770</v>
      </c>
      <c r="S1" s="141" t="str">
        <f>Naslovnica!A20</f>
        <v>Svibanj 2020.</v>
      </c>
    </row>
    <row r="2" spans="1:20" ht="12.75" customHeight="1">
      <c r="A2" s="598" t="s">
        <v>1383</v>
      </c>
      <c r="S2" s="573" t="str">
        <f>Naslovnica!A24</f>
        <v>May 2020</v>
      </c>
    </row>
    <row r="3" spans="1:20" ht="12.75" customHeight="1"/>
    <row r="4" spans="1:20" ht="12.75" customHeight="1">
      <c r="P4" s="70"/>
      <c r="Q4" s="70"/>
      <c r="R4" s="70"/>
      <c r="S4" s="25" t="s">
        <v>497</v>
      </c>
    </row>
    <row r="5" spans="1:20" ht="33" customHeight="1">
      <c r="A5" s="1084" t="s">
        <v>638</v>
      </c>
      <c r="B5" s="1060" t="s">
        <v>58</v>
      </c>
      <c r="C5" s="1060"/>
      <c r="D5" s="1060" t="s">
        <v>59</v>
      </c>
      <c r="E5" s="1085"/>
      <c r="F5" s="1060" t="s">
        <v>60</v>
      </c>
      <c r="G5" s="1060"/>
      <c r="H5" s="1086" t="s">
        <v>272</v>
      </c>
      <c r="I5" s="1087"/>
      <c r="J5" s="1086" t="s">
        <v>273</v>
      </c>
      <c r="K5" s="1087"/>
      <c r="L5" s="1060" t="s">
        <v>61</v>
      </c>
      <c r="M5" s="1060"/>
      <c r="N5" s="1060" t="s">
        <v>62</v>
      </c>
      <c r="O5" s="1060"/>
      <c r="P5" s="1060" t="s">
        <v>63</v>
      </c>
      <c r="Q5" s="1060"/>
      <c r="R5" s="1060" t="s">
        <v>496</v>
      </c>
      <c r="S5" s="1060"/>
    </row>
    <row r="6" spans="1:20">
      <c r="A6" s="1084"/>
      <c r="B6" s="784" t="s">
        <v>31</v>
      </c>
      <c r="C6" s="784" t="s">
        <v>32</v>
      </c>
      <c r="D6" s="784" t="s">
        <v>31</v>
      </c>
      <c r="E6" s="784" t="s">
        <v>32</v>
      </c>
      <c r="F6" s="784" t="s">
        <v>31</v>
      </c>
      <c r="G6" s="784" t="s">
        <v>32</v>
      </c>
      <c r="H6" s="784" t="s">
        <v>31</v>
      </c>
      <c r="I6" s="784" t="s">
        <v>32</v>
      </c>
      <c r="J6" s="784" t="s">
        <v>31</v>
      </c>
      <c r="K6" s="784" t="s">
        <v>32</v>
      </c>
      <c r="L6" s="784" t="s">
        <v>32</v>
      </c>
      <c r="M6" s="784" t="s">
        <v>32</v>
      </c>
      <c r="N6" s="784" t="s">
        <v>31</v>
      </c>
      <c r="O6" s="784" t="s">
        <v>32</v>
      </c>
      <c r="P6" s="784" t="s">
        <v>31</v>
      </c>
      <c r="Q6" s="784" t="s">
        <v>32</v>
      </c>
      <c r="R6" s="784" t="s">
        <v>31</v>
      </c>
      <c r="S6" s="784" t="s">
        <v>32</v>
      </c>
    </row>
    <row r="7" spans="1:20">
      <c r="A7" s="1084"/>
      <c r="B7" s="785" t="s">
        <v>29</v>
      </c>
      <c r="C7" s="785" t="s">
        <v>30</v>
      </c>
      <c r="D7" s="785" t="s">
        <v>29</v>
      </c>
      <c r="E7" s="785" t="s">
        <v>30</v>
      </c>
      <c r="F7" s="785" t="s">
        <v>29</v>
      </c>
      <c r="G7" s="785" t="s">
        <v>30</v>
      </c>
      <c r="H7" s="785" t="s">
        <v>29</v>
      </c>
      <c r="I7" s="785" t="s">
        <v>30</v>
      </c>
      <c r="J7" s="785" t="s">
        <v>29</v>
      </c>
      <c r="K7" s="785" t="s">
        <v>30</v>
      </c>
      <c r="L7" s="785" t="s">
        <v>30</v>
      </c>
      <c r="M7" s="785" t="s">
        <v>30</v>
      </c>
      <c r="N7" s="785" t="s">
        <v>29</v>
      </c>
      <c r="O7" s="785" t="s">
        <v>30</v>
      </c>
      <c r="P7" s="785" t="s">
        <v>29</v>
      </c>
      <c r="Q7" s="785" t="s">
        <v>30</v>
      </c>
      <c r="R7" s="785" t="s">
        <v>29</v>
      </c>
      <c r="S7" s="785" t="s">
        <v>30</v>
      </c>
    </row>
    <row r="8" spans="1:20" ht="18">
      <c r="A8" s="379" t="s">
        <v>498</v>
      </c>
      <c r="B8" s="403">
        <v>49486.813179999997</v>
      </c>
      <c r="C8" s="404">
        <v>6.3957666908140545E-2</v>
      </c>
      <c r="D8" s="403">
        <v>75391.511459999994</v>
      </c>
      <c r="E8" s="404">
        <v>4.197263613732885E-2</v>
      </c>
      <c r="F8" s="403">
        <v>24847.135480000001</v>
      </c>
      <c r="G8" s="404">
        <v>8.0682720179805045E-2</v>
      </c>
      <c r="H8" s="403">
        <v>754.83614</v>
      </c>
      <c r="I8" s="404">
        <v>4.849302350275253E-2</v>
      </c>
      <c r="J8" s="403">
        <v>1507.6828799999998</v>
      </c>
      <c r="K8" s="404">
        <v>0.13124711180386708</v>
      </c>
      <c r="L8" s="403">
        <v>33700.171190000001</v>
      </c>
      <c r="M8" s="404">
        <v>0.11135300762698787</v>
      </c>
      <c r="N8" s="403">
        <v>16238.575050000001</v>
      </c>
      <c r="O8" s="404">
        <v>5.6198758219420573E-2</v>
      </c>
      <c r="P8" s="403">
        <v>73513.208629999994</v>
      </c>
      <c r="Q8" s="404">
        <v>4.8223532006025541E-2</v>
      </c>
      <c r="R8" s="403">
        <v>275439.93401000003</v>
      </c>
      <c r="S8" s="404">
        <v>5.4857786947312692E-2</v>
      </c>
      <c r="T8" s="53"/>
    </row>
    <row r="9" spans="1:20" ht="18">
      <c r="A9" s="379" t="s">
        <v>499</v>
      </c>
      <c r="B9" s="403">
        <v>5126.0201999999999</v>
      </c>
      <c r="C9" s="404">
        <v>6.6249627213517811E-3</v>
      </c>
      <c r="D9" s="403">
        <v>3480.5880299999999</v>
      </c>
      <c r="E9" s="404">
        <v>1.9377440788495399E-3</v>
      </c>
      <c r="F9" s="403">
        <v>22227.339920000002</v>
      </c>
      <c r="G9" s="404">
        <v>7.2175814735275484E-2</v>
      </c>
      <c r="H9" s="403">
        <v>907.98361</v>
      </c>
      <c r="I9" s="404">
        <v>5.8331693736661951E-2</v>
      </c>
      <c r="J9" s="403">
        <v>522.08240999999998</v>
      </c>
      <c r="K9" s="404">
        <v>4.5448422440203327E-2</v>
      </c>
      <c r="L9" s="403">
        <v>369.68215000000004</v>
      </c>
      <c r="M9" s="404">
        <v>1.2215136545278562E-3</v>
      </c>
      <c r="N9" s="403">
        <v>8903.2098900000001</v>
      </c>
      <c r="O9" s="404">
        <v>3.0812392001406799E-2</v>
      </c>
      <c r="P9" s="403">
        <v>4561.6205399999999</v>
      </c>
      <c r="Q9" s="404">
        <v>2.9923527786306276E-3</v>
      </c>
      <c r="R9" s="403">
        <v>46098.526750000005</v>
      </c>
      <c r="S9" s="404">
        <v>9.1811783506478891E-3</v>
      </c>
      <c r="T9" s="53"/>
    </row>
    <row r="10" spans="1:20" ht="18">
      <c r="A10" s="379" t="s">
        <v>500</v>
      </c>
      <c r="B10" s="403">
        <v>724460.13785000006</v>
      </c>
      <c r="C10" s="404">
        <v>0.93630559753970988</v>
      </c>
      <c r="D10" s="403">
        <v>1724202.5645299999</v>
      </c>
      <c r="E10" s="404">
        <v>0.9599134632877534</v>
      </c>
      <c r="F10" s="403">
        <v>261405.27077999999</v>
      </c>
      <c r="G10" s="404">
        <v>0.8488257462452935</v>
      </c>
      <c r="H10" s="403">
        <v>13930.9771</v>
      </c>
      <c r="I10" s="404">
        <v>0.89496933722146277</v>
      </c>
      <c r="J10" s="403">
        <v>9466.5212499999998</v>
      </c>
      <c r="K10" s="404">
        <v>0.82408150239951894</v>
      </c>
      <c r="L10" s="403">
        <v>270783.62848000001</v>
      </c>
      <c r="M10" s="404">
        <v>0.8947305127145524</v>
      </c>
      <c r="N10" s="403">
        <v>274800.28152999998</v>
      </c>
      <c r="O10" s="404">
        <v>0.9510338519717082</v>
      </c>
      <c r="P10" s="403">
        <v>1450774.2185499999</v>
      </c>
      <c r="Q10" s="404">
        <v>0.95168553060833283</v>
      </c>
      <c r="R10" s="403">
        <v>4729823.6000699997</v>
      </c>
      <c r="S10" s="404">
        <v>0.94201175397315995</v>
      </c>
      <c r="T10" s="53"/>
    </row>
    <row r="11" spans="1:20" ht="18.75">
      <c r="A11" s="379" t="s">
        <v>501</v>
      </c>
      <c r="B11" s="405">
        <v>709178.70036000002</v>
      </c>
      <c r="C11" s="406">
        <v>0.91655558685892524</v>
      </c>
      <c r="D11" s="405">
        <v>1460891.6382800001</v>
      </c>
      <c r="E11" s="406">
        <v>0.81332065085504357</v>
      </c>
      <c r="F11" s="405">
        <v>171829.84372</v>
      </c>
      <c r="G11" s="406">
        <v>0.55795965738423192</v>
      </c>
      <c r="H11" s="405">
        <v>7813.8387899999998</v>
      </c>
      <c r="I11" s="406">
        <v>0.50198532901483672</v>
      </c>
      <c r="J11" s="405">
        <v>8399.0485700000008</v>
      </c>
      <c r="K11" s="406">
        <v>0.73115565702576668</v>
      </c>
      <c r="L11" s="405">
        <v>217958.47002000001</v>
      </c>
      <c r="M11" s="406">
        <v>0.72018421027206847</v>
      </c>
      <c r="N11" s="405">
        <v>266216.98648999998</v>
      </c>
      <c r="O11" s="406">
        <v>0.92132862714787667</v>
      </c>
      <c r="P11" s="405">
        <v>1119550.2746199998</v>
      </c>
      <c r="Q11" s="406">
        <v>0.73440772762651552</v>
      </c>
      <c r="R11" s="405">
        <v>3961838.8008499998</v>
      </c>
      <c r="S11" s="406">
        <v>0.78905664001769438</v>
      </c>
    </row>
    <row r="12" spans="1:20" ht="19.5">
      <c r="A12" s="386" t="s">
        <v>502</v>
      </c>
      <c r="B12" s="405">
        <v>33753.745270000007</v>
      </c>
      <c r="C12" s="406">
        <v>4.3623960771702393E-2</v>
      </c>
      <c r="D12" s="405">
        <v>396321.45133999997</v>
      </c>
      <c r="E12" s="406">
        <v>0.22064362085826658</v>
      </c>
      <c r="F12" s="405">
        <v>32444.159059999998</v>
      </c>
      <c r="G12" s="406">
        <v>0.10535150053872795</v>
      </c>
      <c r="H12" s="405">
        <v>1741.5685800000001</v>
      </c>
      <c r="I12" s="406">
        <v>0.11188378723042507</v>
      </c>
      <c r="J12" s="405">
        <v>437.11407000000003</v>
      </c>
      <c r="K12" s="406">
        <v>3.8051741501723087E-2</v>
      </c>
      <c r="L12" s="405">
        <v>71287.053159999996</v>
      </c>
      <c r="M12" s="406">
        <v>0.23554858904059378</v>
      </c>
      <c r="N12" s="405">
        <v>0</v>
      </c>
      <c r="O12" s="406">
        <v>0</v>
      </c>
      <c r="P12" s="405">
        <v>285401.99887000001</v>
      </c>
      <c r="Q12" s="406">
        <v>0.18721931314904589</v>
      </c>
      <c r="R12" s="405">
        <v>821387.09034999995</v>
      </c>
      <c r="S12" s="406">
        <v>0.16359094103637661</v>
      </c>
    </row>
    <row r="13" spans="1:20" ht="19.5">
      <c r="A13" s="386" t="s">
        <v>503</v>
      </c>
      <c r="B13" s="405">
        <v>642087.9926</v>
      </c>
      <c r="C13" s="406">
        <v>0.82984632304074779</v>
      </c>
      <c r="D13" s="405">
        <v>968898.05149999994</v>
      </c>
      <c r="E13" s="406">
        <v>0.53941358360155645</v>
      </c>
      <c r="F13" s="405">
        <v>120981.41574</v>
      </c>
      <c r="G13" s="406">
        <v>0.39284648006865869</v>
      </c>
      <c r="H13" s="405">
        <v>4930.9765800000005</v>
      </c>
      <c r="I13" s="406">
        <v>0.31678128604899908</v>
      </c>
      <c r="J13" s="405">
        <v>7105.1071199999997</v>
      </c>
      <c r="K13" s="406">
        <v>0.61851520696254914</v>
      </c>
      <c r="L13" s="405">
        <v>127088.58254</v>
      </c>
      <c r="M13" s="406">
        <v>0.41992949593914797</v>
      </c>
      <c r="N13" s="405">
        <v>244655.77541</v>
      </c>
      <c r="O13" s="406">
        <v>0.84670919258099875</v>
      </c>
      <c r="P13" s="405">
        <v>758442.49783000001</v>
      </c>
      <c r="Q13" s="406">
        <v>0.4975265908051954</v>
      </c>
      <c r="R13" s="405">
        <v>2874190.3993199999</v>
      </c>
      <c r="S13" s="406">
        <v>0.57243596553498943</v>
      </c>
    </row>
    <row r="14" spans="1:20" ht="19.5">
      <c r="A14" s="386" t="s">
        <v>504</v>
      </c>
      <c r="B14" s="405">
        <v>0</v>
      </c>
      <c r="C14" s="406">
        <v>0</v>
      </c>
      <c r="D14" s="405">
        <v>0</v>
      </c>
      <c r="E14" s="406">
        <v>0</v>
      </c>
      <c r="F14" s="405">
        <v>0</v>
      </c>
      <c r="G14" s="406">
        <v>0</v>
      </c>
      <c r="H14" s="405">
        <v>0</v>
      </c>
      <c r="I14" s="406">
        <v>0</v>
      </c>
      <c r="J14" s="405">
        <v>0</v>
      </c>
      <c r="K14" s="406">
        <v>0</v>
      </c>
      <c r="L14" s="405">
        <v>0</v>
      </c>
      <c r="M14" s="406">
        <v>0</v>
      </c>
      <c r="N14" s="405">
        <v>0</v>
      </c>
      <c r="O14" s="406">
        <v>0</v>
      </c>
      <c r="P14" s="405">
        <v>0</v>
      </c>
      <c r="Q14" s="406">
        <v>0</v>
      </c>
      <c r="R14" s="405">
        <v>0</v>
      </c>
      <c r="S14" s="406">
        <v>0</v>
      </c>
    </row>
    <row r="15" spans="1:20" ht="19.5">
      <c r="A15" s="386" t="s">
        <v>505</v>
      </c>
      <c r="B15" s="405">
        <v>30367.59561</v>
      </c>
      <c r="C15" s="406">
        <v>3.9247638714598902E-2</v>
      </c>
      <c r="D15" s="405">
        <v>87079.753620000003</v>
      </c>
      <c r="E15" s="406">
        <v>4.8479818786491602E-2</v>
      </c>
      <c r="F15" s="405">
        <v>16039.38233</v>
      </c>
      <c r="G15" s="406">
        <v>5.2082502525490293E-2</v>
      </c>
      <c r="H15" s="405">
        <v>1141.2936299999999</v>
      </c>
      <c r="I15" s="406">
        <v>7.3320255735412648E-2</v>
      </c>
      <c r="J15" s="405">
        <v>856.82737999999995</v>
      </c>
      <c r="K15" s="406">
        <v>7.4588708561494382E-2</v>
      </c>
      <c r="L15" s="405">
        <v>18340.345020000001</v>
      </c>
      <c r="M15" s="406">
        <v>6.0600658892191489E-2</v>
      </c>
      <c r="N15" s="405">
        <v>16586.499800000001</v>
      </c>
      <c r="O15" s="406">
        <v>5.7402862572394721E-2</v>
      </c>
      <c r="P15" s="405">
        <v>75705.777920000008</v>
      </c>
      <c r="Q15" s="406">
        <v>4.9661823672274424E-2</v>
      </c>
      <c r="R15" s="405">
        <v>246117.47531000001</v>
      </c>
      <c r="S15" s="406">
        <v>4.9017801551158854E-2</v>
      </c>
    </row>
    <row r="16" spans="1:20" ht="19.5" customHeight="1">
      <c r="A16" s="387" t="s">
        <v>506</v>
      </c>
      <c r="B16" s="405">
        <v>0</v>
      </c>
      <c r="C16" s="406">
        <v>0</v>
      </c>
      <c r="D16" s="405">
        <v>0</v>
      </c>
      <c r="E16" s="406">
        <v>0</v>
      </c>
      <c r="F16" s="405">
        <v>0</v>
      </c>
      <c r="G16" s="406">
        <v>0</v>
      </c>
      <c r="H16" s="405">
        <v>0</v>
      </c>
      <c r="I16" s="406">
        <v>0</v>
      </c>
      <c r="J16" s="405">
        <v>0</v>
      </c>
      <c r="K16" s="406">
        <v>0</v>
      </c>
      <c r="L16" s="405">
        <v>0</v>
      </c>
      <c r="M16" s="406">
        <v>0</v>
      </c>
      <c r="N16" s="405">
        <v>0</v>
      </c>
      <c r="O16" s="406">
        <v>0</v>
      </c>
      <c r="P16" s="405">
        <v>0</v>
      </c>
      <c r="Q16" s="406">
        <v>0</v>
      </c>
      <c r="R16" s="405">
        <v>0</v>
      </c>
      <c r="S16" s="406">
        <v>0</v>
      </c>
    </row>
    <row r="17" spans="1:19" ht="18.75" customHeight="1">
      <c r="A17" s="387" t="s">
        <v>507</v>
      </c>
      <c r="B17" s="405">
        <v>2969.36688</v>
      </c>
      <c r="C17" s="406">
        <v>3.83766433187615E-3</v>
      </c>
      <c r="D17" s="405">
        <v>8592.3818200000005</v>
      </c>
      <c r="E17" s="406">
        <v>4.7836276087289287E-3</v>
      </c>
      <c r="F17" s="405">
        <v>2364.8865900000001</v>
      </c>
      <c r="G17" s="406">
        <v>7.6791742513549234E-3</v>
      </c>
      <c r="H17" s="405">
        <v>0</v>
      </c>
      <c r="I17" s="406">
        <v>0</v>
      </c>
      <c r="J17" s="405">
        <v>0</v>
      </c>
      <c r="K17" s="406">
        <v>0</v>
      </c>
      <c r="L17" s="405">
        <v>1242.4893</v>
      </c>
      <c r="M17" s="406">
        <v>4.1054664001352456E-3</v>
      </c>
      <c r="N17" s="405">
        <v>4974.7112800000004</v>
      </c>
      <c r="O17" s="406">
        <v>1.7216571994483239E-2</v>
      </c>
      <c r="P17" s="405">
        <v>0</v>
      </c>
      <c r="Q17" s="406">
        <v>0</v>
      </c>
      <c r="R17" s="405">
        <v>20143.835869999999</v>
      </c>
      <c r="S17" s="406">
        <v>4.0119318951694774E-3</v>
      </c>
    </row>
    <row r="18" spans="1:19" ht="19.5">
      <c r="A18" s="388" t="s">
        <v>508</v>
      </c>
      <c r="B18" s="405">
        <v>0</v>
      </c>
      <c r="C18" s="406">
        <v>0</v>
      </c>
      <c r="D18" s="405">
        <v>0</v>
      </c>
      <c r="E18" s="406">
        <v>0</v>
      </c>
      <c r="F18" s="405">
        <v>0</v>
      </c>
      <c r="G18" s="406">
        <v>0</v>
      </c>
      <c r="H18" s="405">
        <v>0</v>
      </c>
      <c r="I18" s="406">
        <v>0</v>
      </c>
      <c r="J18" s="405">
        <v>0</v>
      </c>
      <c r="K18" s="406">
        <v>0</v>
      </c>
      <c r="L18" s="405">
        <v>0</v>
      </c>
      <c r="M18" s="406">
        <v>0</v>
      </c>
      <c r="N18" s="405">
        <v>0</v>
      </c>
      <c r="O18" s="406">
        <v>0</v>
      </c>
      <c r="P18" s="405">
        <v>0</v>
      </c>
      <c r="Q18" s="406">
        <v>0</v>
      </c>
      <c r="R18" s="405">
        <v>0</v>
      </c>
      <c r="S18" s="406">
        <v>0</v>
      </c>
    </row>
    <row r="19" spans="1:19" ht="18.75">
      <c r="A19" s="379" t="s">
        <v>509</v>
      </c>
      <c r="B19" s="405">
        <v>0</v>
      </c>
      <c r="C19" s="406">
        <v>0</v>
      </c>
      <c r="D19" s="405">
        <v>0</v>
      </c>
      <c r="E19" s="406">
        <v>0</v>
      </c>
      <c r="F19" s="405">
        <v>0</v>
      </c>
      <c r="G19" s="406">
        <v>0</v>
      </c>
      <c r="H19" s="405">
        <v>0</v>
      </c>
      <c r="I19" s="406">
        <v>0</v>
      </c>
      <c r="J19" s="405">
        <v>0</v>
      </c>
      <c r="K19" s="406">
        <v>0</v>
      </c>
      <c r="L19" s="405">
        <v>0</v>
      </c>
      <c r="M19" s="406">
        <v>0</v>
      </c>
      <c r="N19" s="405">
        <v>0</v>
      </c>
      <c r="O19" s="406">
        <v>0</v>
      </c>
      <c r="P19" s="405">
        <v>0</v>
      </c>
      <c r="Q19" s="406">
        <v>0</v>
      </c>
      <c r="R19" s="405">
        <v>0</v>
      </c>
      <c r="S19" s="406">
        <v>0</v>
      </c>
    </row>
    <row r="20" spans="1:19" ht="19.5">
      <c r="A20" s="386" t="s">
        <v>510</v>
      </c>
      <c r="B20" s="405">
        <v>15281.43749</v>
      </c>
      <c r="C20" s="406">
        <v>1.9750010680784587E-2</v>
      </c>
      <c r="D20" s="405">
        <v>263310.92625000002</v>
      </c>
      <c r="E20" s="406">
        <v>0.14659281243270994</v>
      </c>
      <c r="F20" s="405">
        <v>89575.427060000002</v>
      </c>
      <c r="G20" s="406">
        <v>0.29086608886106163</v>
      </c>
      <c r="H20" s="405">
        <v>6117.1383099999994</v>
      </c>
      <c r="I20" s="406">
        <v>0.39298400820662593</v>
      </c>
      <c r="J20" s="405">
        <v>1067.4726799999999</v>
      </c>
      <c r="K20" s="406">
        <v>9.2925845373752355E-2</v>
      </c>
      <c r="L20" s="405">
        <v>52825.158459999999</v>
      </c>
      <c r="M20" s="406">
        <v>0.1745463024424839</v>
      </c>
      <c r="N20" s="405">
        <v>8583.2950399999991</v>
      </c>
      <c r="O20" s="406">
        <v>2.9705224823831557E-2</v>
      </c>
      <c r="P20" s="405">
        <v>331223.94393000001</v>
      </c>
      <c r="Q20" s="406">
        <v>0.21727780298181723</v>
      </c>
      <c r="R20" s="405">
        <v>767984.79922000004</v>
      </c>
      <c r="S20" s="406">
        <v>0.1529551139554656</v>
      </c>
    </row>
    <row r="21" spans="1:19" ht="19.5">
      <c r="A21" s="386" t="s">
        <v>511</v>
      </c>
      <c r="B21" s="405">
        <v>1485.23856</v>
      </c>
      <c r="C21" s="406">
        <v>1.9195496132290311E-3</v>
      </c>
      <c r="D21" s="405">
        <v>114587.22847</v>
      </c>
      <c r="E21" s="406">
        <v>6.379402605700564E-2</v>
      </c>
      <c r="F21" s="405">
        <v>29988.331910000001</v>
      </c>
      <c r="G21" s="406">
        <v>9.7377027388174747E-2</v>
      </c>
      <c r="H21" s="405">
        <v>1715.68245</v>
      </c>
      <c r="I21" s="406">
        <v>0.11022078165349905</v>
      </c>
      <c r="J21" s="405">
        <v>319.30815000000001</v>
      </c>
      <c r="K21" s="406">
        <v>2.7796476977264586E-2</v>
      </c>
      <c r="L21" s="405">
        <v>34893.763159999995</v>
      </c>
      <c r="M21" s="406">
        <v>0.11529690616060599</v>
      </c>
      <c r="N21" s="405">
        <v>0</v>
      </c>
      <c r="O21" s="406">
        <v>0</v>
      </c>
      <c r="P21" s="405">
        <v>118480.00281999999</v>
      </c>
      <c r="Q21" s="406">
        <v>7.7721056046146181E-2</v>
      </c>
      <c r="R21" s="405">
        <v>301469.55551999999</v>
      </c>
      <c r="S21" s="406">
        <v>6.0041956905264121E-2</v>
      </c>
    </row>
    <row r="22" spans="1:19" ht="19.5">
      <c r="A22" s="386" t="s">
        <v>512</v>
      </c>
      <c r="B22" s="405">
        <v>8233.6607700000004</v>
      </c>
      <c r="C22" s="406">
        <v>1.0641334511617142E-2</v>
      </c>
      <c r="D22" s="405">
        <v>19966.627370000002</v>
      </c>
      <c r="E22" s="406">
        <v>1.1115999258554212E-2</v>
      </c>
      <c r="F22" s="405">
        <v>35213.732649999998</v>
      </c>
      <c r="G22" s="406">
        <v>0.11434475978823837</v>
      </c>
      <c r="H22" s="405">
        <v>657.63652000000002</v>
      </c>
      <c r="I22" s="406">
        <v>4.2248617323262218E-2</v>
      </c>
      <c r="J22" s="405">
        <v>309.43420000000003</v>
      </c>
      <c r="K22" s="406">
        <v>2.6936927905780939E-2</v>
      </c>
      <c r="L22" s="405">
        <v>4324.1748799999996</v>
      </c>
      <c r="M22" s="406">
        <v>1.4288054374511599E-2</v>
      </c>
      <c r="N22" s="405">
        <v>3878.6936700000001</v>
      </c>
      <c r="O22" s="406">
        <v>1.342345415754488E-2</v>
      </c>
      <c r="P22" s="405">
        <v>76162.148950000003</v>
      </c>
      <c r="Q22" s="406">
        <v>4.9961196035173114E-2</v>
      </c>
      <c r="R22" s="405">
        <v>148746.10901000001</v>
      </c>
      <c r="S22" s="406">
        <v>2.9624906739253283E-2</v>
      </c>
    </row>
    <row r="23" spans="1:19" ht="19.5">
      <c r="A23" s="386" t="s">
        <v>504</v>
      </c>
      <c r="B23" s="405">
        <v>0</v>
      </c>
      <c r="C23" s="406">
        <v>0</v>
      </c>
      <c r="D23" s="405">
        <v>0</v>
      </c>
      <c r="E23" s="406">
        <v>0</v>
      </c>
      <c r="F23" s="405">
        <v>0</v>
      </c>
      <c r="G23" s="406">
        <v>0</v>
      </c>
      <c r="H23" s="405">
        <v>0</v>
      </c>
      <c r="I23" s="406">
        <v>0</v>
      </c>
      <c r="J23" s="405">
        <v>0</v>
      </c>
      <c r="K23" s="406">
        <v>0</v>
      </c>
      <c r="L23" s="405">
        <v>0</v>
      </c>
      <c r="M23" s="406">
        <v>0</v>
      </c>
      <c r="N23" s="405">
        <v>0</v>
      </c>
      <c r="O23" s="406">
        <v>0</v>
      </c>
      <c r="P23" s="405">
        <v>0</v>
      </c>
      <c r="Q23" s="406">
        <v>0</v>
      </c>
      <c r="R23" s="405">
        <v>0</v>
      </c>
      <c r="S23" s="406">
        <v>0</v>
      </c>
    </row>
    <row r="24" spans="1:19" ht="19.5">
      <c r="A24" s="386" t="s">
        <v>513</v>
      </c>
      <c r="B24" s="405">
        <v>0</v>
      </c>
      <c r="C24" s="406">
        <v>0</v>
      </c>
      <c r="D24" s="405">
        <v>0</v>
      </c>
      <c r="E24" s="406">
        <v>0</v>
      </c>
      <c r="F24" s="405">
        <v>0</v>
      </c>
      <c r="G24" s="406">
        <v>0</v>
      </c>
      <c r="H24" s="405">
        <v>0</v>
      </c>
      <c r="I24" s="406">
        <v>0</v>
      </c>
      <c r="J24" s="405">
        <v>0</v>
      </c>
      <c r="K24" s="406">
        <v>0</v>
      </c>
      <c r="L24" s="405">
        <v>0</v>
      </c>
      <c r="M24" s="406">
        <v>0</v>
      </c>
      <c r="N24" s="405">
        <v>4704.6013700000003</v>
      </c>
      <c r="O24" s="406">
        <v>1.6281770666286683E-2</v>
      </c>
      <c r="P24" s="405">
        <v>39799.707849999999</v>
      </c>
      <c r="Q24" s="406">
        <v>2.6107995027055606E-2</v>
      </c>
      <c r="R24" s="405">
        <v>44504.309219999996</v>
      </c>
      <c r="S24" s="406">
        <v>8.863667217330392E-3</v>
      </c>
    </row>
    <row r="25" spans="1:19" ht="19.5">
      <c r="A25" s="387" t="s">
        <v>506</v>
      </c>
      <c r="B25" s="405">
        <v>0</v>
      </c>
      <c r="C25" s="406">
        <v>0</v>
      </c>
      <c r="D25" s="405">
        <v>0</v>
      </c>
      <c r="E25" s="406">
        <v>0</v>
      </c>
      <c r="F25" s="405">
        <v>0</v>
      </c>
      <c r="G25" s="406">
        <v>0</v>
      </c>
      <c r="H25" s="405">
        <v>0</v>
      </c>
      <c r="I25" s="406">
        <v>0</v>
      </c>
      <c r="J25" s="405">
        <v>0</v>
      </c>
      <c r="K25" s="406">
        <v>0</v>
      </c>
      <c r="L25" s="405">
        <v>0</v>
      </c>
      <c r="M25" s="406">
        <v>0</v>
      </c>
      <c r="N25" s="405">
        <v>0</v>
      </c>
      <c r="O25" s="406">
        <v>0</v>
      </c>
      <c r="P25" s="405">
        <v>0</v>
      </c>
      <c r="Q25" s="406">
        <v>0</v>
      </c>
      <c r="R25" s="405">
        <v>0</v>
      </c>
      <c r="S25" s="406">
        <v>0</v>
      </c>
    </row>
    <row r="26" spans="1:19" ht="19.5">
      <c r="A26" s="387" t="s">
        <v>514</v>
      </c>
      <c r="B26" s="405">
        <v>5562.5381600000001</v>
      </c>
      <c r="C26" s="406">
        <v>7.1891265559384122E-3</v>
      </c>
      <c r="D26" s="405">
        <v>128757.07041</v>
      </c>
      <c r="E26" s="406">
        <v>7.1682787117150093E-2</v>
      </c>
      <c r="F26" s="405">
        <v>24373.362499999999</v>
      </c>
      <c r="G26" s="406">
        <v>7.9144301684648505E-2</v>
      </c>
      <c r="H26" s="405">
        <v>3743.81934</v>
      </c>
      <c r="I26" s="406">
        <v>0.24051460922986473</v>
      </c>
      <c r="J26" s="405">
        <v>438.73033000000004</v>
      </c>
      <c r="K26" s="406">
        <v>3.8192440490706844E-2</v>
      </c>
      <c r="L26" s="405">
        <v>13607.22042</v>
      </c>
      <c r="M26" s="406">
        <v>4.4961341907366281E-2</v>
      </c>
      <c r="N26" s="405">
        <v>0</v>
      </c>
      <c r="O26" s="406">
        <v>0</v>
      </c>
      <c r="P26" s="405">
        <v>96782.084310000006</v>
      </c>
      <c r="Q26" s="406">
        <v>6.3487555873442333E-2</v>
      </c>
      <c r="R26" s="405">
        <v>273264.82546999998</v>
      </c>
      <c r="S26" s="406">
        <v>5.4424583093617786E-2</v>
      </c>
    </row>
    <row r="27" spans="1:19" ht="19.5">
      <c r="A27" s="388" t="s">
        <v>508</v>
      </c>
      <c r="B27" s="405">
        <v>0</v>
      </c>
      <c r="C27" s="406">
        <v>0</v>
      </c>
      <c r="D27" s="405">
        <v>0</v>
      </c>
      <c r="E27" s="406">
        <v>0</v>
      </c>
      <c r="F27" s="405">
        <v>0</v>
      </c>
      <c r="G27" s="406">
        <v>0</v>
      </c>
      <c r="H27" s="405">
        <v>0</v>
      </c>
      <c r="I27" s="406">
        <v>0</v>
      </c>
      <c r="J27" s="405">
        <v>0</v>
      </c>
      <c r="K27" s="406">
        <v>0</v>
      </c>
      <c r="L27" s="405">
        <v>0</v>
      </c>
      <c r="M27" s="406">
        <v>0</v>
      </c>
      <c r="N27" s="405">
        <v>0</v>
      </c>
      <c r="O27" s="406">
        <v>0</v>
      </c>
      <c r="P27" s="405">
        <v>0</v>
      </c>
      <c r="Q27" s="406">
        <v>0</v>
      </c>
      <c r="R27" s="405">
        <v>0</v>
      </c>
      <c r="S27" s="406">
        <v>0</v>
      </c>
    </row>
    <row r="28" spans="1:19" ht="19.5" customHeight="1">
      <c r="A28" s="386" t="s">
        <v>509</v>
      </c>
      <c r="B28" s="405">
        <v>0</v>
      </c>
      <c r="C28" s="406">
        <v>0</v>
      </c>
      <c r="D28" s="405">
        <v>0</v>
      </c>
      <c r="E28" s="406">
        <v>0</v>
      </c>
      <c r="F28" s="405">
        <v>0</v>
      </c>
      <c r="G28" s="406">
        <v>0</v>
      </c>
      <c r="H28" s="405">
        <v>0</v>
      </c>
      <c r="I28" s="406">
        <v>0</v>
      </c>
      <c r="J28" s="405">
        <v>0</v>
      </c>
      <c r="K28" s="406">
        <v>0</v>
      </c>
      <c r="L28" s="405">
        <v>0</v>
      </c>
      <c r="M28" s="406">
        <v>0</v>
      </c>
      <c r="N28" s="405">
        <v>0</v>
      </c>
      <c r="O28" s="406">
        <v>0</v>
      </c>
      <c r="P28" s="405">
        <v>0</v>
      </c>
      <c r="Q28" s="406">
        <v>0</v>
      </c>
      <c r="R28" s="405">
        <v>0</v>
      </c>
      <c r="S28" s="406">
        <v>0</v>
      </c>
    </row>
    <row r="29" spans="1:19" ht="19.5">
      <c r="A29" s="386" t="s">
        <v>515</v>
      </c>
      <c r="B29" s="405">
        <v>0</v>
      </c>
      <c r="C29" s="406">
        <v>0</v>
      </c>
      <c r="D29" s="405">
        <v>0</v>
      </c>
      <c r="E29" s="406">
        <v>0</v>
      </c>
      <c r="F29" s="405">
        <v>0</v>
      </c>
      <c r="G29" s="406">
        <v>0</v>
      </c>
      <c r="H29" s="405">
        <v>0</v>
      </c>
      <c r="I29" s="406">
        <v>0</v>
      </c>
      <c r="J29" s="405">
        <v>0</v>
      </c>
      <c r="K29" s="406">
        <v>0</v>
      </c>
      <c r="L29" s="405">
        <v>0</v>
      </c>
      <c r="M29" s="406">
        <v>0</v>
      </c>
      <c r="N29" s="405">
        <v>0</v>
      </c>
      <c r="O29" s="406">
        <v>0</v>
      </c>
      <c r="P29" s="405">
        <v>0</v>
      </c>
      <c r="Q29" s="406">
        <v>0</v>
      </c>
      <c r="R29" s="405">
        <v>0</v>
      </c>
      <c r="S29" s="406">
        <v>0</v>
      </c>
    </row>
    <row r="30" spans="1:19" ht="18">
      <c r="A30" s="379" t="s">
        <v>516</v>
      </c>
      <c r="B30" s="403">
        <v>779072.97123000002</v>
      </c>
      <c r="C30" s="404">
        <v>1.0068882271692021</v>
      </c>
      <c r="D30" s="403">
        <v>1803074.66402</v>
      </c>
      <c r="E30" s="404">
        <v>1.0038238435039319</v>
      </c>
      <c r="F30" s="403">
        <v>308479.74618000002</v>
      </c>
      <c r="G30" s="404">
        <v>1.0016842811603741</v>
      </c>
      <c r="H30" s="403">
        <v>15593.796849999999</v>
      </c>
      <c r="I30" s="404">
        <v>1.0017940544608772</v>
      </c>
      <c r="J30" s="403">
        <v>11496.286539999999</v>
      </c>
      <c r="K30" s="404">
        <v>1.0007770366435893</v>
      </c>
      <c r="L30" s="403">
        <v>304853.48181999999</v>
      </c>
      <c r="M30" s="404">
        <v>1.0073050339960681</v>
      </c>
      <c r="N30" s="403">
        <v>299942.06647000002</v>
      </c>
      <c r="O30" s="404">
        <v>1.0380450021925356</v>
      </c>
      <c r="P30" s="403">
        <v>1528849.0477199999</v>
      </c>
      <c r="Q30" s="404">
        <v>1.0029014153929889</v>
      </c>
      <c r="R30" s="403">
        <v>5051362.0608299999</v>
      </c>
      <c r="S30" s="404">
        <v>1.0060507192711206</v>
      </c>
    </row>
    <row r="31" spans="1:19" ht="19.5">
      <c r="A31" s="386" t="s">
        <v>517</v>
      </c>
      <c r="B31" s="405">
        <v>5329.71929</v>
      </c>
      <c r="C31" s="406">
        <v>6.8882271692022367E-3</v>
      </c>
      <c r="D31" s="405">
        <v>6868.4116100000001</v>
      </c>
      <c r="E31" s="406">
        <v>3.8238435039319881E-3</v>
      </c>
      <c r="F31" s="405">
        <v>518.69299999999998</v>
      </c>
      <c r="G31" s="406">
        <v>1.684281160373969E-3</v>
      </c>
      <c r="H31" s="405">
        <v>27.926020000000001</v>
      </c>
      <c r="I31" s="406">
        <v>1.794054460877214E-3</v>
      </c>
      <c r="J31" s="405">
        <v>8.9260999999999999</v>
      </c>
      <c r="K31" s="406">
        <v>7.7703664358946497E-4</v>
      </c>
      <c r="L31" s="405">
        <v>2210.8149700000004</v>
      </c>
      <c r="M31" s="406">
        <v>7.3050339960682251E-3</v>
      </c>
      <c r="N31" s="405">
        <v>10993.06538</v>
      </c>
      <c r="O31" s="406">
        <v>3.8045002192535531E-2</v>
      </c>
      <c r="P31" s="405">
        <v>4422.9932199999994</v>
      </c>
      <c r="Q31" s="406">
        <v>2.9014153929891383E-3</v>
      </c>
      <c r="R31" s="405">
        <v>30380.549590000002</v>
      </c>
      <c r="S31" s="406">
        <v>6.0507192711205804E-3</v>
      </c>
    </row>
    <row r="32" spans="1:19" ht="22.5" customHeight="1">
      <c r="A32" s="759" t="s">
        <v>518</v>
      </c>
      <c r="B32" s="760">
        <v>773743.2519400001</v>
      </c>
      <c r="C32" s="761">
        <v>1</v>
      </c>
      <c r="D32" s="760">
        <v>1796206.2524100002</v>
      </c>
      <c r="E32" s="761">
        <v>1</v>
      </c>
      <c r="F32" s="760">
        <v>307961.05317999999</v>
      </c>
      <c r="G32" s="761">
        <v>1</v>
      </c>
      <c r="H32" s="760">
        <v>15565.87083</v>
      </c>
      <c r="I32" s="761">
        <v>1</v>
      </c>
      <c r="J32" s="760">
        <v>11487.36044</v>
      </c>
      <c r="K32" s="761">
        <v>1</v>
      </c>
      <c r="L32" s="760">
        <v>302642.66685000004</v>
      </c>
      <c r="M32" s="761">
        <v>1</v>
      </c>
      <c r="N32" s="760">
        <v>288949.00108999998</v>
      </c>
      <c r="O32" s="761">
        <v>1</v>
      </c>
      <c r="P32" s="760">
        <v>1524426.0545000001</v>
      </c>
      <c r="Q32" s="761">
        <v>1</v>
      </c>
      <c r="R32" s="760">
        <v>5020981.5112399999</v>
      </c>
      <c r="S32" s="761">
        <v>1</v>
      </c>
    </row>
    <row r="33" spans="1:19" ht="19.5">
      <c r="A33" s="388" t="s">
        <v>519</v>
      </c>
      <c r="B33" s="405">
        <v>3352.94587</v>
      </c>
      <c r="C33" s="406">
        <v>4.3334088686307589E-3</v>
      </c>
      <c r="D33" s="405">
        <v>3087.6646099999998</v>
      </c>
      <c r="E33" s="406">
        <v>1.7189922403717437E-3</v>
      </c>
      <c r="F33" s="405">
        <v>141.60314000000002</v>
      </c>
      <c r="G33" s="406">
        <v>4.5980859767106485E-4</v>
      </c>
      <c r="H33" s="405">
        <v>0</v>
      </c>
      <c r="I33" s="406">
        <v>0</v>
      </c>
      <c r="J33" s="405">
        <v>0</v>
      </c>
      <c r="K33" s="406">
        <v>0</v>
      </c>
      <c r="L33" s="405">
        <v>141.34356</v>
      </c>
      <c r="M33" s="406">
        <v>4.6703117399522076E-4</v>
      </c>
      <c r="N33" s="405">
        <v>71.836789999999993</v>
      </c>
      <c r="O33" s="406">
        <v>2.4861407974767399E-4</v>
      </c>
      <c r="P33" s="405">
        <v>28.669550000000001</v>
      </c>
      <c r="Q33" s="406">
        <v>1.8806782995717948E-5</v>
      </c>
      <c r="R33" s="405">
        <v>6824.0635199999997</v>
      </c>
      <c r="S33" s="406">
        <v>1.3591094698762801E-3</v>
      </c>
    </row>
    <row r="34" spans="1:19" ht="19.5">
      <c r="A34" s="388" t="s">
        <v>520</v>
      </c>
      <c r="B34" s="405">
        <v>0</v>
      </c>
      <c r="C34" s="406">
        <v>0</v>
      </c>
      <c r="D34" s="405">
        <v>0</v>
      </c>
      <c r="E34" s="406">
        <v>0</v>
      </c>
      <c r="F34" s="405">
        <v>0</v>
      </c>
      <c r="G34" s="406">
        <v>0</v>
      </c>
      <c r="H34" s="405">
        <v>0</v>
      </c>
      <c r="I34" s="406">
        <v>0</v>
      </c>
      <c r="J34" s="405">
        <v>0</v>
      </c>
      <c r="K34" s="406">
        <v>0</v>
      </c>
      <c r="L34" s="405">
        <v>0</v>
      </c>
      <c r="M34" s="406">
        <v>0</v>
      </c>
      <c r="N34" s="405">
        <v>0</v>
      </c>
      <c r="O34" s="406">
        <v>0</v>
      </c>
      <c r="P34" s="405">
        <v>0</v>
      </c>
      <c r="Q34" s="406">
        <v>0</v>
      </c>
      <c r="R34" s="405">
        <v>0</v>
      </c>
      <c r="S34" s="406">
        <v>0</v>
      </c>
    </row>
    <row r="35" spans="1:19" ht="12.75" customHeight="1">
      <c r="A35" s="23" t="s">
        <v>639</v>
      </c>
    </row>
    <row r="36" spans="1:19" ht="12.75" customHeight="1"/>
    <row r="37" spans="1:19" ht="12.75" customHeight="1">
      <c r="A37" s="660" t="s">
        <v>95</v>
      </c>
    </row>
    <row r="38" spans="1:19" ht="12.75" customHeight="1"/>
    <row r="39" spans="1:19" ht="12.75" customHeight="1"/>
    <row r="40" spans="1:19" ht="12.75" customHeight="1">
      <c r="S40" s="25" t="s">
        <v>930</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Y95"/>
  <sheetViews>
    <sheetView showGridLines="0" zoomScaleNormal="100" workbookViewId="0"/>
  </sheetViews>
  <sheetFormatPr defaultRowHeight="15"/>
  <cols>
    <col min="1" max="1" width="15.140625" customWidth="1"/>
    <col min="2" max="2" width="15.140625" bestFit="1" customWidth="1"/>
    <col min="3" max="3" width="11.85546875" customWidth="1"/>
    <col min="4" max="4" width="14" bestFit="1" customWidth="1"/>
    <col min="5" max="5" width="12.42578125" customWidth="1"/>
    <col min="6" max="6" width="9.5703125" bestFit="1" customWidth="1"/>
    <col min="7" max="7" width="12.140625" customWidth="1"/>
    <col min="8" max="8" width="6" customWidth="1"/>
    <col min="9" max="9" width="18.5703125" customWidth="1"/>
    <col min="10" max="10" width="32.140625" bestFit="1" customWidth="1"/>
    <col min="11" max="11" width="15.140625" bestFit="1" customWidth="1"/>
    <col min="12" max="12" width="8.42578125" customWidth="1"/>
    <col min="13" max="13" width="8" customWidth="1"/>
    <col min="14" max="14" width="8.140625" bestFit="1" customWidth="1"/>
    <col min="15" max="15" width="9" customWidth="1"/>
    <col min="16" max="16" width="8.85546875" customWidth="1"/>
  </cols>
  <sheetData>
    <row r="1" spans="1:25" ht="12.75" customHeight="1">
      <c r="A1" s="156" t="s">
        <v>771</v>
      </c>
      <c r="G1" s="141" t="str">
        <f>Naslovnica!A20</f>
        <v>Svibanj 2020.</v>
      </c>
      <c r="I1" s="157" t="s">
        <v>1265</v>
      </c>
      <c r="P1" s="141" t="str">
        <f>G1</f>
        <v>Svibanj 2020.</v>
      </c>
    </row>
    <row r="2" spans="1:25" ht="12.75" customHeight="1">
      <c r="A2" s="597" t="s">
        <v>1384</v>
      </c>
      <c r="G2" s="573" t="str">
        <f>Naslovnica!A24</f>
        <v>May 2020</v>
      </c>
      <c r="I2" s="963" t="s">
        <v>1385</v>
      </c>
      <c r="P2" s="573" t="str">
        <f>G2</f>
        <v>May 2020</v>
      </c>
    </row>
    <row r="3" spans="1:25" ht="12.75" customHeight="1"/>
    <row r="4" spans="1:25" s="273" customFormat="1" ht="22.5">
      <c r="A4" s="786"/>
      <c r="B4" s="786"/>
      <c r="C4" s="827"/>
      <c r="D4" s="827"/>
      <c r="E4" s="1089" t="s">
        <v>1320</v>
      </c>
      <c r="F4" s="1089"/>
      <c r="G4" s="1089"/>
      <c r="I4" s="1058" t="s">
        <v>626</v>
      </c>
      <c r="J4" s="1054" t="s">
        <v>627</v>
      </c>
      <c r="K4" s="911" t="s">
        <v>743</v>
      </c>
      <c r="L4" s="1088" t="s">
        <v>1392</v>
      </c>
      <c r="M4" s="1088"/>
      <c r="N4" s="1088"/>
      <c r="O4" s="1088"/>
      <c r="P4" s="911"/>
    </row>
    <row r="5" spans="1:25" ht="35.25" customHeight="1">
      <c r="A5" s="1091" t="s">
        <v>1287</v>
      </c>
      <c r="B5" s="1091"/>
      <c r="C5" s="1091"/>
      <c r="D5" s="925" t="str">
        <f>$G$1</f>
        <v>Svibanj 2020.</v>
      </c>
      <c r="E5" s="787" t="s">
        <v>17</v>
      </c>
      <c r="F5" s="787" t="s">
        <v>67</v>
      </c>
      <c r="G5" s="787" t="s">
        <v>1274</v>
      </c>
      <c r="I5" s="1058"/>
      <c r="J5" s="1054"/>
      <c r="K5" s="925" t="str">
        <f>D5</f>
        <v>Svibanj 2020.</v>
      </c>
      <c r="L5" s="886" t="s">
        <v>742</v>
      </c>
      <c r="M5" s="887" t="s">
        <v>67</v>
      </c>
      <c r="N5" s="887" t="s">
        <v>68</v>
      </c>
      <c r="O5" s="888" t="s">
        <v>52</v>
      </c>
      <c r="P5" s="910" t="s">
        <v>69</v>
      </c>
    </row>
    <row r="6" spans="1:25" s="273" customFormat="1" ht="39" customHeight="1">
      <c r="A6" s="1092"/>
      <c r="B6" s="1092"/>
      <c r="C6" s="1092"/>
      <c r="D6" s="926" t="str">
        <f>$G$2</f>
        <v>May 2020</v>
      </c>
      <c r="E6" s="788" t="s">
        <v>46</v>
      </c>
      <c r="F6" s="788" t="s">
        <v>308</v>
      </c>
      <c r="G6" s="788" t="s">
        <v>1273</v>
      </c>
      <c r="I6" s="1058"/>
      <c r="J6" s="1054"/>
      <c r="K6" s="926" t="str">
        <f>D6</f>
        <v>May 2020</v>
      </c>
      <c r="L6" s="889" t="s">
        <v>306</v>
      </c>
      <c r="M6" s="889" t="s">
        <v>54</v>
      </c>
      <c r="N6" s="889" t="s">
        <v>951</v>
      </c>
      <c r="O6" s="890" t="s">
        <v>56</v>
      </c>
      <c r="P6" s="770" t="s">
        <v>950</v>
      </c>
    </row>
    <row r="7" spans="1:25" ht="24" customHeight="1">
      <c r="A7" s="1093" t="s">
        <v>1388</v>
      </c>
      <c r="B7" s="1093"/>
      <c r="C7" s="1093"/>
      <c r="D7" s="662">
        <v>45036</v>
      </c>
      <c r="E7" s="663">
        <v>-7.7655255042041738E-4</v>
      </c>
      <c r="F7" s="663">
        <v>1.0478135026587898E-2</v>
      </c>
      <c r="G7" s="663">
        <v>6.0169491525423835E-2</v>
      </c>
      <c r="I7" s="80" t="s">
        <v>286</v>
      </c>
      <c r="J7" s="80" t="s">
        <v>224</v>
      </c>
      <c r="K7" s="407">
        <v>156.65940000000001</v>
      </c>
      <c r="L7" s="408">
        <v>1.1888737026769325E-2</v>
      </c>
      <c r="M7" s="408">
        <v>-4.7367876970975845E-2</v>
      </c>
      <c r="N7" s="408">
        <v>5.9169925881882891E-3</v>
      </c>
      <c r="O7" s="408">
        <v>5.4711423943249127E-2</v>
      </c>
      <c r="P7" s="409" t="s">
        <v>109</v>
      </c>
    </row>
    <row r="8" spans="1:25" ht="21.75" customHeight="1">
      <c r="A8" s="1093" t="s">
        <v>1389</v>
      </c>
      <c r="B8" s="1093"/>
      <c r="C8" s="1093"/>
      <c r="D8" s="662">
        <v>1067283.29693</v>
      </c>
      <c r="E8" s="663">
        <v>1.8211852255099137E-2</v>
      </c>
      <c r="F8" s="663">
        <v>-3.1234656529160132E-2</v>
      </c>
      <c r="G8" s="663">
        <v>8.7256620313048483E-2</v>
      </c>
      <c r="I8" s="80" t="s">
        <v>286</v>
      </c>
      <c r="J8" s="80" t="s">
        <v>225</v>
      </c>
      <c r="K8" s="407">
        <v>258.32170000000002</v>
      </c>
      <c r="L8" s="408">
        <v>1.1822800567011918E-2</v>
      </c>
      <c r="M8" s="408">
        <v>-4.7757774056288539E-2</v>
      </c>
      <c r="N8" s="408">
        <v>1.1543074683826458E-2</v>
      </c>
      <c r="O8" s="408">
        <v>6.3262429662672259E-2</v>
      </c>
      <c r="P8" s="409" t="s">
        <v>64</v>
      </c>
      <c r="S8" s="1098"/>
      <c r="T8" s="1098"/>
      <c r="U8" s="1098"/>
      <c r="V8" s="821"/>
      <c r="W8" s="916"/>
      <c r="X8" s="916"/>
      <c r="Y8" s="916"/>
    </row>
    <row r="9" spans="1:25">
      <c r="A9" s="786"/>
      <c r="B9" s="786"/>
      <c r="C9" s="786"/>
      <c r="D9" s="1100" t="s">
        <v>1280</v>
      </c>
      <c r="E9" s="1100"/>
      <c r="F9" s="1100"/>
      <c r="G9" s="1100"/>
      <c r="I9" s="80" t="s">
        <v>286</v>
      </c>
      <c r="J9" s="80" t="s">
        <v>226</v>
      </c>
      <c r="K9" s="407">
        <v>251.79079999999999</v>
      </c>
      <c r="L9" s="408">
        <v>1.275115577711579E-2</v>
      </c>
      <c r="M9" s="408">
        <v>-4.8212195198474667E-2</v>
      </c>
      <c r="N9" s="408">
        <v>6.987984090768189E-3</v>
      </c>
      <c r="O9" s="408">
        <v>6.2530657848959503E-2</v>
      </c>
      <c r="P9" s="409" t="s">
        <v>177</v>
      </c>
      <c r="S9" s="1098"/>
      <c r="T9" s="1098"/>
      <c r="U9" s="1098"/>
      <c r="V9" s="821"/>
      <c r="W9" s="916"/>
      <c r="X9" s="916"/>
      <c r="Y9" s="916"/>
    </row>
    <row r="10" spans="1:25" ht="36">
      <c r="A10" s="1090"/>
      <c r="B10" s="1090"/>
      <c r="C10" s="1090"/>
      <c r="D10" s="925" t="str">
        <f>$G$1</f>
        <v>Svibanj 2020.</v>
      </c>
      <c r="E10" s="922" t="s">
        <v>17</v>
      </c>
      <c r="F10" s="921" t="s">
        <v>67</v>
      </c>
      <c r="G10" s="921" t="s">
        <v>1279</v>
      </c>
      <c r="I10" s="80" t="s">
        <v>286</v>
      </c>
      <c r="J10" s="80" t="s">
        <v>227</v>
      </c>
      <c r="K10" s="407">
        <v>109.4224</v>
      </c>
      <c r="L10" s="408">
        <v>2.5241211614804803E-3</v>
      </c>
      <c r="M10" s="408">
        <v>-1.7346480593422805E-2</v>
      </c>
      <c r="N10" s="408">
        <v>1.2993096578469083E-2</v>
      </c>
      <c r="O10" s="408">
        <v>2.6685245098205579E-2</v>
      </c>
      <c r="P10" s="409" t="s">
        <v>211</v>
      </c>
      <c r="S10" s="1098"/>
      <c r="T10" s="1098"/>
      <c r="U10" s="1098"/>
      <c r="V10" s="821"/>
      <c r="W10" s="916"/>
      <c r="X10" s="916"/>
      <c r="Y10" s="916"/>
    </row>
    <row r="11" spans="1:25" ht="24" customHeight="1">
      <c r="A11" s="1090"/>
      <c r="B11" s="1090"/>
      <c r="C11" s="1090"/>
      <c r="D11" s="926" t="str">
        <f>$G$2</f>
        <v>May 2020</v>
      </c>
      <c r="E11" s="923" t="s">
        <v>301</v>
      </c>
      <c r="F11" s="924" t="s">
        <v>1283</v>
      </c>
      <c r="G11" s="924" t="s">
        <v>1281</v>
      </c>
      <c r="I11" s="80" t="s">
        <v>286</v>
      </c>
      <c r="J11" s="410" t="s">
        <v>1220</v>
      </c>
      <c r="K11" s="407">
        <v>273.75170000000003</v>
      </c>
      <c r="L11" s="408">
        <v>1.0124800835990896E-2</v>
      </c>
      <c r="M11" s="408">
        <v>-4.5812563546745781E-2</v>
      </c>
      <c r="N11" s="408">
        <v>1.0857371587754563E-2</v>
      </c>
      <c r="O11" s="408">
        <v>6.3969115912676289E-2</v>
      </c>
      <c r="P11" s="409" t="s">
        <v>241</v>
      </c>
    </row>
    <row r="12" spans="1:25" s="273" customFormat="1" ht="26.25" customHeight="1">
      <c r="A12" s="1093" t="s">
        <v>1390</v>
      </c>
      <c r="B12" s="1093"/>
      <c r="C12" s="1093"/>
      <c r="D12" s="662">
        <v>6703.2819700000009</v>
      </c>
      <c r="E12" s="663">
        <v>-0.14490152839737058</v>
      </c>
      <c r="F12" s="662">
        <v>37709.240679999995</v>
      </c>
      <c r="G12" s="662">
        <v>1198874.1772500002</v>
      </c>
      <c r="I12" s="80" t="s">
        <v>286</v>
      </c>
      <c r="J12" s="410" t="s">
        <v>228</v>
      </c>
      <c r="K12" s="407">
        <v>136.09049999999999</v>
      </c>
      <c r="L12" s="408">
        <v>1.3652868554829329E-2</v>
      </c>
      <c r="M12" s="408">
        <v>-4.7286853180926021E-2</v>
      </c>
      <c r="N12" s="408">
        <v>8.8706753974789766E-3</v>
      </c>
      <c r="O12" s="408">
        <v>4.1017141767782483E-2</v>
      </c>
      <c r="P12" s="409" t="s">
        <v>108</v>
      </c>
    </row>
    <row r="13" spans="1:25" s="273" customFormat="1" ht="24" customHeight="1">
      <c r="A13" s="1093" t="s">
        <v>1391</v>
      </c>
      <c r="B13" s="1093"/>
      <c r="C13" s="1093"/>
      <c r="D13" s="662">
        <v>2056.5602900000004</v>
      </c>
      <c r="E13" s="663">
        <v>-0.290423106072218</v>
      </c>
      <c r="F13" s="662">
        <v>18522.136990000006</v>
      </c>
      <c r="G13" s="662">
        <v>362816.63421000005</v>
      </c>
      <c r="I13" s="80" t="s">
        <v>286</v>
      </c>
      <c r="J13" s="410" t="s">
        <v>229</v>
      </c>
      <c r="K13" s="407">
        <v>201.24119999999999</v>
      </c>
      <c r="L13" s="408">
        <v>1.3133808985845222E-2</v>
      </c>
      <c r="M13" s="408">
        <v>-4.587446525148059E-2</v>
      </c>
      <c r="N13" s="408">
        <v>1.2749883371404348E-2</v>
      </c>
      <c r="O13" s="408">
        <v>6.1870737375043783E-2</v>
      </c>
      <c r="P13" s="409" t="s">
        <v>242</v>
      </c>
    </row>
    <row r="14" spans="1:25" s="273" customFormat="1">
      <c r="A14" s="711"/>
      <c r="B14" s="864"/>
      <c r="C14" s="862" t="s">
        <v>1282</v>
      </c>
      <c r="D14" s="711"/>
      <c r="E14" s="711"/>
      <c r="F14" s="711"/>
      <c r="G14" s="711"/>
      <c r="I14" s="410" t="s">
        <v>176</v>
      </c>
      <c r="J14" s="410" t="s">
        <v>230</v>
      </c>
      <c r="K14" s="407">
        <v>150.18700000000001</v>
      </c>
      <c r="L14" s="408">
        <v>1.5779766377484811E-2</v>
      </c>
      <c r="M14" s="408">
        <v>-5.4164774727513458E-2</v>
      </c>
      <c r="N14" s="408">
        <v>5.7443554241235198E-3</v>
      </c>
      <c r="O14" s="408">
        <v>2.8045762614758996E-2</v>
      </c>
      <c r="P14" s="409" t="s">
        <v>243</v>
      </c>
    </row>
    <row r="15" spans="1:25">
      <c r="A15" s="864"/>
      <c r="B15" s="863"/>
      <c r="C15" s="928" t="s">
        <v>1284</v>
      </c>
      <c r="D15" s="662">
        <v>1175.6153200000001</v>
      </c>
      <c r="E15" s="663">
        <v>-0.30811190843890313</v>
      </c>
      <c r="F15" s="662">
        <v>10394.083119999999</v>
      </c>
      <c r="G15" s="662">
        <v>294132.80423999997</v>
      </c>
      <c r="I15" s="410" t="s">
        <v>176</v>
      </c>
      <c r="J15" s="410" t="s">
        <v>231</v>
      </c>
      <c r="K15" s="407">
        <v>178.06540000000001</v>
      </c>
      <c r="L15" s="408">
        <v>1.419869284768412E-2</v>
      </c>
      <c r="M15" s="408">
        <v>-5.1541504586882184E-2</v>
      </c>
      <c r="N15" s="408">
        <v>9.4708007265520717E-3</v>
      </c>
      <c r="O15" s="408">
        <v>4.9256403397735848E-2</v>
      </c>
      <c r="P15" s="409" t="s">
        <v>244</v>
      </c>
    </row>
    <row r="16" spans="1:25" s="273" customFormat="1">
      <c r="A16" s="864"/>
      <c r="B16" s="863"/>
      <c r="C16" s="928" t="s">
        <v>1285</v>
      </c>
      <c r="D16" s="662">
        <v>217.50818000000001</v>
      </c>
      <c r="E16" s="663" t="s">
        <v>162</v>
      </c>
      <c r="F16" s="662">
        <v>1066.6522499999999</v>
      </c>
      <c r="G16" s="662">
        <v>12774.803729999998</v>
      </c>
      <c r="I16" s="410" t="s">
        <v>176</v>
      </c>
      <c r="J16" s="410" t="s">
        <v>232</v>
      </c>
      <c r="K16" s="407">
        <v>166.17930000000001</v>
      </c>
      <c r="L16" s="408">
        <v>1.4955664976491884E-2</v>
      </c>
      <c r="M16" s="408">
        <v>-5.1078005736496838E-2</v>
      </c>
      <c r="N16" s="408">
        <v>1.3547981800217213E-2</v>
      </c>
      <c r="O16" s="408">
        <v>3.6754037966770792E-2</v>
      </c>
      <c r="P16" s="409" t="s">
        <v>245</v>
      </c>
    </row>
    <row r="17" spans="1:16" s="273" customFormat="1">
      <c r="A17" s="711"/>
      <c r="B17" s="863"/>
      <c r="C17" s="928" t="s">
        <v>1286</v>
      </c>
      <c r="D17" s="662">
        <v>663.43679000000009</v>
      </c>
      <c r="E17" s="663">
        <v>-0.4467441648881153</v>
      </c>
      <c r="F17" s="662">
        <v>7061.4016199999987</v>
      </c>
      <c r="G17" s="662">
        <v>55909.026239999999</v>
      </c>
      <c r="I17" s="410" t="s">
        <v>176</v>
      </c>
      <c r="J17" s="410" t="s">
        <v>738</v>
      </c>
      <c r="K17" s="407">
        <v>103.42400000000001</v>
      </c>
      <c r="L17" s="408">
        <v>1.2822848055028476E-2</v>
      </c>
      <c r="M17" s="408">
        <v>-3.6772053872367351E-2</v>
      </c>
      <c r="N17" s="408">
        <v>1.1366925610395351E-2</v>
      </c>
      <c r="O17" s="408">
        <v>2.5500876916228821E-2</v>
      </c>
      <c r="P17" s="409" t="s">
        <v>739</v>
      </c>
    </row>
    <row r="18" spans="1:16" s="273" customFormat="1">
      <c r="A18" s="29" t="s">
        <v>636</v>
      </c>
      <c r="I18" s="80" t="s">
        <v>167</v>
      </c>
      <c r="J18" s="80" t="s">
        <v>233</v>
      </c>
      <c r="K18" s="407">
        <v>209.6721</v>
      </c>
      <c r="L18" s="408">
        <v>2.2329935190187458E-2</v>
      </c>
      <c r="M18" s="408">
        <v>-6.1272961466775973E-2</v>
      </c>
      <c r="N18" s="408">
        <v>8.9251472326895391E-3</v>
      </c>
      <c r="O18" s="408">
        <v>6.695092665518132E-2</v>
      </c>
      <c r="P18" s="409" t="s">
        <v>65</v>
      </c>
    </row>
    <row r="19" spans="1:16">
      <c r="A19" s="33" t="s">
        <v>1397</v>
      </c>
      <c r="B19" s="917"/>
      <c r="C19" s="918"/>
      <c r="D19" s="821"/>
      <c r="E19" s="916"/>
      <c r="F19" s="916"/>
      <c r="G19" s="916"/>
      <c r="I19" s="80" t="s">
        <v>167</v>
      </c>
      <c r="J19" s="80" t="s">
        <v>234</v>
      </c>
      <c r="K19" s="407">
        <v>130.23320000000001</v>
      </c>
      <c r="L19" s="408">
        <v>2.2077364560222489E-2</v>
      </c>
      <c r="M19" s="408">
        <v>-7.0943422607985876E-2</v>
      </c>
      <c r="N19" s="408">
        <v>1.742859307996825E-2</v>
      </c>
      <c r="O19" s="408">
        <v>6.1519110671376387E-2</v>
      </c>
      <c r="P19" s="409" t="s">
        <v>178</v>
      </c>
    </row>
    <row r="20" spans="1:16">
      <c r="A20" s="48" t="s">
        <v>1365</v>
      </c>
      <c r="B20" s="917"/>
      <c r="C20" s="918"/>
      <c r="D20" s="821"/>
      <c r="E20" s="916"/>
      <c r="F20" s="916"/>
      <c r="G20" s="916"/>
      <c r="I20" s="80" t="s">
        <v>167</v>
      </c>
      <c r="J20" s="80" t="s">
        <v>239</v>
      </c>
      <c r="K20" s="407">
        <v>108.5745</v>
      </c>
      <c r="L20" s="408">
        <v>1.7006544653420028E-2</v>
      </c>
      <c r="M20" s="408">
        <v>-6.5423657909483179E-2</v>
      </c>
      <c r="N20" s="408">
        <v>1.0601709863127138E-2</v>
      </c>
      <c r="O20" s="408">
        <v>2.9321787307278191E-2</v>
      </c>
      <c r="P20" s="409" t="s">
        <v>240</v>
      </c>
    </row>
    <row r="21" spans="1:16">
      <c r="A21" s="958" t="s">
        <v>1398</v>
      </c>
      <c r="B21" s="958"/>
      <c r="C21" s="958"/>
      <c r="D21" s="821"/>
      <c r="E21" s="916"/>
      <c r="F21" s="916"/>
      <c r="G21" s="916"/>
      <c r="I21" s="80" t="s">
        <v>167</v>
      </c>
      <c r="J21" s="80" t="s">
        <v>284</v>
      </c>
      <c r="K21" s="407">
        <v>105.34180000000001</v>
      </c>
      <c r="L21" s="408">
        <v>1.3921694319479124E-2</v>
      </c>
      <c r="M21" s="408">
        <v>-3.2465224359710193E-2</v>
      </c>
      <c r="N21" s="408">
        <v>2.9946548115007236E-2</v>
      </c>
      <c r="O21" s="408">
        <v>3.1947798581703157E-2</v>
      </c>
      <c r="P21" s="409" t="s">
        <v>285</v>
      </c>
    </row>
    <row r="22" spans="1:16">
      <c r="I22" s="80" t="s">
        <v>167</v>
      </c>
      <c r="J22" s="80" t="s">
        <v>282</v>
      </c>
      <c r="K22" s="407">
        <v>106.2037</v>
      </c>
      <c r="L22" s="408">
        <v>1.5741532434691601E-2</v>
      </c>
      <c r="M22" s="408">
        <v>-3.4682065163053125E-2</v>
      </c>
      <c r="N22" s="408">
        <v>2.8572397061600772E-2</v>
      </c>
      <c r="O22" s="408">
        <v>3.4922353786019933E-2</v>
      </c>
      <c r="P22" s="409" t="s">
        <v>283</v>
      </c>
    </row>
    <row r="23" spans="1:16" ht="12.75" customHeight="1">
      <c r="B23" s="273"/>
      <c r="C23" s="273"/>
      <c r="D23" s="821"/>
      <c r="E23" s="273"/>
      <c r="F23" s="273"/>
      <c r="G23" s="273"/>
      <c r="I23" s="410" t="s">
        <v>166</v>
      </c>
      <c r="J23" s="80" t="s">
        <v>235</v>
      </c>
      <c r="K23" s="407">
        <v>266.89429999999999</v>
      </c>
      <c r="L23" s="408">
        <v>1.1778429060079733E-2</v>
      </c>
      <c r="M23" s="408">
        <v>-4.9863136785962568E-2</v>
      </c>
      <c r="N23" s="408">
        <v>4.0644977557606939E-3</v>
      </c>
      <c r="O23" s="408">
        <v>6.6345117754609939E-2</v>
      </c>
      <c r="P23" s="409" t="s">
        <v>246</v>
      </c>
    </row>
    <row r="24" spans="1:16">
      <c r="B24" s="273"/>
      <c r="C24" s="273"/>
      <c r="D24" s="273"/>
      <c r="E24" s="273"/>
      <c r="F24" s="273"/>
      <c r="G24" s="273"/>
      <c r="I24" s="410" t="s">
        <v>166</v>
      </c>
      <c r="J24" s="80" t="s">
        <v>236</v>
      </c>
      <c r="K24" s="407">
        <v>276.49889999999999</v>
      </c>
      <c r="L24" s="408">
        <v>1.1762471622968552E-2</v>
      </c>
      <c r="M24" s="408">
        <v>-5.2821916794613406E-2</v>
      </c>
      <c r="N24" s="408">
        <v>-3.1941176322143852E-3</v>
      </c>
      <c r="O24" s="408">
        <v>6.594319288925754E-2</v>
      </c>
      <c r="P24" s="409" t="s">
        <v>247</v>
      </c>
    </row>
    <row r="25" spans="1:16">
      <c r="D25" s="914"/>
      <c r="I25" s="410" t="s">
        <v>166</v>
      </c>
      <c r="J25" s="410" t="s">
        <v>237</v>
      </c>
      <c r="K25" s="407">
        <v>126.7483</v>
      </c>
      <c r="L25" s="408">
        <v>1.1016438111403968E-2</v>
      </c>
      <c r="M25" s="408">
        <v>-5.2861852724207514E-2</v>
      </c>
      <c r="N25" s="408">
        <v>4.6894061116056433E-3</v>
      </c>
      <c r="O25" s="408">
        <v>5.3237487255451743E-2</v>
      </c>
      <c r="P25" s="409" t="s">
        <v>1321</v>
      </c>
    </row>
    <row r="26" spans="1:16" ht="12.75" customHeight="1">
      <c r="I26" s="410" t="s">
        <v>166</v>
      </c>
      <c r="J26" s="80" t="s">
        <v>238</v>
      </c>
      <c r="K26" s="407">
        <v>244.72069999999999</v>
      </c>
      <c r="L26" s="408">
        <v>6.9318948633123991E-3</v>
      </c>
      <c r="M26" s="408">
        <v>-2.6386009471145992E-2</v>
      </c>
      <c r="N26" s="408">
        <v>2.8134557859711595E-2</v>
      </c>
      <c r="O26" s="408">
        <v>6.8777131977589834E-2</v>
      </c>
      <c r="P26" s="409" t="s">
        <v>66</v>
      </c>
    </row>
    <row r="27" spans="1:16" ht="12.75" customHeight="1">
      <c r="I27" s="34" t="s">
        <v>625</v>
      </c>
      <c r="J27" s="273"/>
      <c r="K27" s="273"/>
      <c r="L27" s="273"/>
      <c r="M27" s="273"/>
      <c r="N27" s="273"/>
      <c r="O27" s="273"/>
      <c r="P27" s="273"/>
    </row>
    <row r="28" spans="1:16">
      <c r="A28" s="140" t="s">
        <v>1266</v>
      </c>
      <c r="H28" s="1068"/>
      <c r="I28" s="1068"/>
      <c r="J28" s="1068"/>
    </row>
    <row r="29" spans="1:16">
      <c r="A29" s="571" t="s">
        <v>1267</v>
      </c>
      <c r="H29" s="1071"/>
      <c r="I29" s="1071"/>
      <c r="J29" s="323"/>
    </row>
    <row r="30" spans="1:16" ht="30" customHeight="1">
      <c r="D30" s="828"/>
      <c r="E30" s="828" t="s">
        <v>43</v>
      </c>
      <c r="G30" s="765" t="s">
        <v>1358</v>
      </c>
      <c r="H30" s="324"/>
      <c r="I30" s="324"/>
      <c r="J30" s="324"/>
    </row>
    <row r="31" spans="1:16" ht="12.75" customHeight="1">
      <c r="D31" s="829"/>
      <c r="E31" s="829" t="s">
        <v>44</v>
      </c>
      <c r="F31" s="562"/>
      <c r="G31" s="573" t="s">
        <v>1360</v>
      </c>
      <c r="H31" s="325"/>
      <c r="I31" s="325"/>
      <c r="J31" s="326"/>
      <c r="K31" s="53"/>
    </row>
    <row r="32" spans="1:16" ht="23.45" customHeight="1">
      <c r="A32" s="789"/>
      <c r="B32" s="790"/>
      <c r="C32" s="790" t="s">
        <v>1359</v>
      </c>
      <c r="D32" s="790"/>
      <c r="E32" s="1064" t="s">
        <v>628</v>
      </c>
      <c r="F32" s="1064"/>
      <c r="G32" s="1064"/>
      <c r="H32" s="325"/>
      <c r="I32" s="325"/>
      <c r="J32" s="326"/>
      <c r="K32" s="53"/>
    </row>
    <row r="33" spans="1:10" ht="24">
      <c r="A33" s="789"/>
      <c r="B33" s="791"/>
      <c r="C33" s="792" t="s">
        <v>1361</v>
      </c>
      <c r="D33" s="791"/>
      <c r="E33" s="1070" t="s">
        <v>629</v>
      </c>
      <c r="F33" s="1070"/>
      <c r="G33" s="793" t="s">
        <v>630</v>
      </c>
      <c r="H33" s="325"/>
      <c r="I33" s="325"/>
      <c r="J33" s="326"/>
    </row>
    <row r="34" spans="1:10" ht="21.75">
      <c r="A34" s="783" t="s">
        <v>631</v>
      </c>
      <c r="B34" s="783" t="s">
        <v>632</v>
      </c>
      <c r="C34" s="815" t="s">
        <v>633</v>
      </c>
      <c r="D34" s="815" t="s">
        <v>634</v>
      </c>
      <c r="E34" s="815" t="s">
        <v>632</v>
      </c>
      <c r="F34" s="815" t="s">
        <v>633</v>
      </c>
      <c r="G34" s="815" t="s">
        <v>634</v>
      </c>
      <c r="H34" s="325"/>
      <c r="I34" s="325"/>
      <c r="J34" s="326"/>
    </row>
    <row r="35" spans="1:10" ht="12.75" customHeight="1">
      <c r="A35" s="78" t="s">
        <v>6</v>
      </c>
      <c r="B35" s="390">
        <v>6</v>
      </c>
      <c r="C35" s="390">
        <v>7</v>
      </c>
      <c r="D35" s="390">
        <v>13</v>
      </c>
      <c r="E35" s="390">
        <v>-5</v>
      </c>
      <c r="F35" s="390">
        <v>-1</v>
      </c>
      <c r="G35" s="391">
        <v>-0.31578947368421051</v>
      </c>
      <c r="H35" s="325"/>
      <c r="I35" s="325"/>
      <c r="J35" s="326"/>
    </row>
    <row r="36" spans="1:10" ht="12.75" customHeight="1">
      <c r="A36" s="78" t="s">
        <v>7</v>
      </c>
      <c r="B36" s="390">
        <v>372</v>
      </c>
      <c r="C36" s="390">
        <v>137</v>
      </c>
      <c r="D36" s="390">
        <v>509</v>
      </c>
      <c r="E36" s="390">
        <v>-100</v>
      </c>
      <c r="F36" s="390">
        <v>-42</v>
      </c>
      <c r="G36" s="391">
        <v>-0.21812596006144391</v>
      </c>
      <c r="H36" s="325"/>
      <c r="I36" s="325"/>
      <c r="J36" s="326"/>
    </row>
    <row r="37" spans="1:10" ht="12.75" customHeight="1">
      <c r="A37" s="78" t="s">
        <v>8</v>
      </c>
      <c r="B37" s="390">
        <v>1088</v>
      </c>
      <c r="C37" s="390">
        <v>843</v>
      </c>
      <c r="D37" s="390">
        <v>1931</v>
      </c>
      <c r="E37" s="390">
        <v>-51</v>
      </c>
      <c r="F37" s="390">
        <v>-118</v>
      </c>
      <c r="G37" s="391">
        <v>-8.0476190476190479E-2</v>
      </c>
      <c r="H37" s="325"/>
      <c r="I37" s="325"/>
      <c r="J37" s="326"/>
    </row>
    <row r="38" spans="1:10" ht="12.75" customHeight="1">
      <c r="A38" s="78" t="s">
        <v>9</v>
      </c>
      <c r="B38" s="390">
        <v>2161</v>
      </c>
      <c r="C38" s="390">
        <v>2036</v>
      </c>
      <c r="D38" s="390">
        <v>4197</v>
      </c>
      <c r="E38" s="390">
        <v>-93</v>
      </c>
      <c r="F38" s="390">
        <v>-77</v>
      </c>
      <c r="G38" s="391">
        <v>-3.8928326081978493E-2</v>
      </c>
      <c r="H38" s="325"/>
      <c r="I38" s="325"/>
      <c r="J38" s="326"/>
    </row>
    <row r="39" spans="1:10" ht="12.75" customHeight="1">
      <c r="A39" s="78" t="s">
        <v>10</v>
      </c>
      <c r="B39" s="390">
        <v>3228</v>
      </c>
      <c r="C39" s="390">
        <v>3283</v>
      </c>
      <c r="D39" s="390">
        <v>6511</v>
      </c>
      <c r="E39" s="390">
        <v>-16</v>
      </c>
      <c r="F39" s="390">
        <v>-2</v>
      </c>
      <c r="G39" s="391">
        <v>-2.7569306172461339E-3</v>
      </c>
      <c r="H39" s="325"/>
      <c r="I39" s="325"/>
      <c r="J39" s="326"/>
    </row>
    <row r="40" spans="1:10" ht="12.75" customHeight="1">
      <c r="A40" s="78" t="s">
        <v>11</v>
      </c>
      <c r="B40" s="390">
        <v>3831</v>
      </c>
      <c r="C40" s="390">
        <v>3841</v>
      </c>
      <c r="D40" s="390">
        <v>7672</v>
      </c>
      <c r="E40" s="390">
        <v>5</v>
      </c>
      <c r="F40" s="390">
        <v>-113</v>
      </c>
      <c r="G40" s="391">
        <v>-1.3881748071979394E-2</v>
      </c>
      <c r="H40" s="325"/>
      <c r="I40" s="325"/>
      <c r="J40" s="326"/>
    </row>
    <row r="41" spans="1:10" ht="12.75" customHeight="1">
      <c r="A41" s="78" t="s">
        <v>12</v>
      </c>
      <c r="B41" s="390">
        <v>4025</v>
      </c>
      <c r="C41" s="390">
        <v>4170</v>
      </c>
      <c r="D41" s="390">
        <v>8195</v>
      </c>
      <c r="E41" s="390">
        <v>69</v>
      </c>
      <c r="F41" s="390">
        <v>106</v>
      </c>
      <c r="G41" s="391">
        <v>2.1820448877805543E-2</v>
      </c>
      <c r="H41" s="325"/>
      <c r="I41" s="325"/>
      <c r="J41" s="326"/>
    </row>
    <row r="42" spans="1:10">
      <c r="A42" s="78" t="s">
        <v>39</v>
      </c>
      <c r="B42" s="390">
        <v>5861</v>
      </c>
      <c r="C42" s="390">
        <v>5935</v>
      </c>
      <c r="D42" s="390">
        <v>11796</v>
      </c>
      <c r="E42" s="390">
        <v>130</v>
      </c>
      <c r="F42" s="390">
        <v>148</v>
      </c>
      <c r="G42" s="391">
        <v>2.413613474561549E-2</v>
      </c>
      <c r="H42" s="327"/>
      <c r="I42" s="327"/>
      <c r="J42" s="328"/>
    </row>
    <row r="43" spans="1:10" ht="12.75" customHeight="1">
      <c r="A43" s="78" t="s">
        <v>40</v>
      </c>
      <c r="B43" s="390">
        <v>2266</v>
      </c>
      <c r="C43" s="390">
        <v>1396</v>
      </c>
      <c r="D43" s="390">
        <v>3662</v>
      </c>
      <c r="E43" s="390">
        <v>146</v>
      </c>
      <c r="F43" s="390">
        <v>130</v>
      </c>
      <c r="G43" s="391">
        <v>8.1512108682811668E-2</v>
      </c>
    </row>
    <row r="44" spans="1:10" ht="12.75" customHeight="1">
      <c r="A44" s="78" t="s">
        <v>41</v>
      </c>
      <c r="B44" s="390">
        <v>161</v>
      </c>
      <c r="C44" s="390">
        <v>51</v>
      </c>
      <c r="D44" s="390">
        <v>212</v>
      </c>
      <c r="E44" s="390">
        <v>11</v>
      </c>
      <c r="F44" s="390">
        <v>4</v>
      </c>
      <c r="G44" s="391">
        <v>7.6142131979695327E-2</v>
      </c>
    </row>
    <row r="45" spans="1:10" ht="12.75" customHeight="1">
      <c r="A45" s="78" t="s">
        <v>42</v>
      </c>
      <c r="B45" s="390">
        <v>0</v>
      </c>
      <c r="C45" s="390">
        <v>1</v>
      </c>
      <c r="D45" s="390">
        <v>1</v>
      </c>
      <c r="E45" s="390">
        <v>0</v>
      </c>
      <c r="F45" s="390">
        <v>-1</v>
      </c>
      <c r="G45" s="391">
        <v>-0.5</v>
      </c>
    </row>
    <row r="46" spans="1:10" ht="24">
      <c r="A46" s="794" t="s">
        <v>635</v>
      </c>
      <c r="B46" s="795">
        <v>22999</v>
      </c>
      <c r="C46" s="795">
        <v>21700</v>
      </c>
      <c r="D46" s="795">
        <v>44699</v>
      </c>
      <c r="E46" s="795">
        <v>96</v>
      </c>
      <c r="F46" s="795">
        <v>34</v>
      </c>
      <c r="G46" s="796">
        <v>2.9168255962663814E-3</v>
      </c>
      <c r="H46" s="185"/>
      <c r="I46" s="185"/>
      <c r="J46" s="185"/>
    </row>
    <row r="47" spans="1:10" ht="12.75" customHeight="1">
      <c r="A47" s="33" t="s">
        <v>1397</v>
      </c>
      <c r="H47" s="185"/>
      <c r="I47" s="185"/>
      <c r="J47" s="185"/>
    </row>
    <row r="48" spans="1:10" ht="12.75" customHeight="1">
      <c r="B48" s="185"/>
      <c r="C48" s="185"/>
      <c r="D48" s="185"/>
      <c r="E48" s="185"/>
      <c r="F48" s="185"/>
      <c r="G48" s="185"/>
      <c r="H48" s="185"/>
      <c r="I48" s="185"/>
      <c r="J48" s="185"/>
    </row>
    <row r="49" spans="1:16">
      <c r="A49" s="661" t="s">
        <v>95</v>
      </c>
      <c r="P49" s="903" t="s">
        <v>931</v>
      </c>
    </row>
    <row r="52" spans="1:16" ht="12.75" customHeight="1"/>
    <row r="53" spans="1:16" ht="12.75" customHeight="1"/>
    <row r="54" spans="1:16" ht="12.75" customHeight="1"/>
    <row r="55" spans="1:16" ht="12.75" customHeight="1"/>
    <row r="56" spans="1:16" ht="12.75" customHeight="1"/>
    <row r="57" spans="1:16" ht="12.75" customHeight="1"/>
    <row r="58" spans="1:16" ht="12.75" customHeight="1"/>
    <row r="59" spans="1:16" ht="12.75" customHeight="1">
      <c r="J59" s="205"/>
      <c r="K59" s="205"/>
      <c r="L59" s="205"/>
      <c r="M59" s="205"/>
      <c r="N59" s="205"/>
      <c r="O59" s="205"/>
      <c r="P59" s="205"/>
    </row>
    <row r="60" spans="1:16" ht="12.75" customHeight="1">
      <c r="J60" s="205"/>
      <c r="K60" s="205"/>
      <c r="L60" s="205"/>
      <c r="M60" s="205"/>
      <c r="N60" s="205"/>
      <c r="O60" s="205"/>
      <c r="P60" s="205"/>
    </row>
    <row r="61" spans="1:16" ht="12.75" customHeight="1">
      <c r="J61" s="205"/>
      <c r="K61" s="205"/>
      <c r="L61" s="205"/>
      <c r="M61" s="205"/>
      <c r="N61" s="205"/>
      <c r="O61" s="205"/>
      <c r="P61" s="205"/>
    </row>
    <row r="62" spans="1:16" ht="12.75" customHeight="1">
      <c r="J62" s="205"/>
      <c r="K62" s="1096"/>
      <c r="L62" s="1099"/>
      <c r="M62" s="1099"/>
      <c r="N62" s="1099"/>
      <c r="O62" s="205"/>
      <c r="P62" s="205"/>
    </row>
    <row r="63" spans="1:16" ht="12.75" customHeight="1">
      <c r="J63" s="205"/>
      <c r="K63" s="1097"/>
      <c r="L63" s="316"/>
      <c r="M63" s="343"/>
      <c r="N63" s="1094"/>
      <c r="O63" s="205"/>
      <c r="P63" s="205"/>
    </row>
    <row r="64" spans="1:16" ht="12.75" customHeight="1">
      <c r="J64" s="205"/>
      <c r="K64" s="1097"/>
      <c r="L64" s="344"/>
      <c r="M64" s="345"/>
      <c r="N64" s="1095"/>
      <c r="O64" s="205"/>
      <c r="P64" s="205"/>
    </row>
    <row r="65" spans="1:16" ht="12.75" customHeight="1">
      <c r="J65" s="205"/>
      <c r="K65" s="346"/>
      <c r="L65" s="347"/>
      <c r="M65" s="347"/>
      <c r="N65" s="348"/>
      <c r="O65" s="205"/>
      <c r="P65" s="205"/>
    </row>
    <row r="66" spans="1:16" ht="12.75" customHeight="1">
      <c r="J66" s="205"/>
      <c r="K66" s="205"/>
      <c r="L66" s="347"/>
      <c r="M66" s="347"/>
      <c r="N66" s="348"/>
      <c r="O66" s="205"/>
      <c r="P66" s="205"/>
    </row>
    <row r="67" spans="1:16" ht="12.75" customHeight="1">
      <c r="J67" s="205"/>
      <c r="K67" s="346"/>
      <c r="L67" s="347"/>
      <c r="M67" s="347"/>
      <c r="N67" s="348"/>
      <c r="O67" s="205"/>
      <c r="P67" s="205"/>
    </row>
    <row r="68" spans="1:16" ht="12.75" customHeight="1">
      <c r="J68" s="205"/>
      <c r="K68" s="205"/>
      <c r="L68" s="347"/>
      <c r="M68" s="347"/>
      <c r="N68" s="348"/>
      <c r="O68" s="205"/>
      <c r="P68" s="205"/>
    </row>
    <row r="69" spans="1:16" ht="12.75" customHeight="1">
      <c r="J69" s="205"/>
      <c r="K69" s="346"/>
      <c r="L69" s="347"/>
      <c r="M69" s="347"/>
      <c r="N69" s="348"/>
      <c r="O69" s="205"/>
      <c r="P69" s="205"/>
    </row>
    <row r="70" spans="1:16" ht="12.75" customHeight="1">
      <c r="J70" s="205"/>
      <c r="K70" s="205"/>
      <c r="L70" s="205"/>
      <c r="M70" s="205"/>
      <c r="N70" s="205"/>
      <c r="O70" s="205"/>
      <c r="P70" s="205"/>
    </row>
    <row r="71" spans="1:16" ht="12.75" customHeight="1">
      <c r="J71" s="205"/>
      <c r="K71" s="205"/>
      <c r="L71" s="205"/>
      <c r="M71" s="205"/>
      <c r="N71" s="205"/>
      <c r="O71" s="205"/>
      <c r="P71" s="205"/>
    </row>
    <row r="72" spans="1:16" ht="12.75" customHeight="1">
      <c r="J72" s="205"/>
      <c r="K72" s="205"/>
      <c r="L72" s="205"/>
      <c r="M72" s="205"/>
      <c r="N72" s="205"/>
      <c r="O72" s="205"/>
      <c r="P72" s="205"/>
    </row>
    <row r="73" spans="1:16" ht="12.75" customHeight="1"/>
    <row r="74" spans="1:16" ht="12.75" customHeight="1"/>
    <row r="75" spans="1:16" ht="12.75" customHeight="1"/>
    <row r="76" spans="1:16" ht="12.75" customHeight="1">
      <c r="A76" s="48"/>
    </row>
    <row r="77" spans="1:16" ht="12.75" customHeight="1">
      <c r="A77" s="51"/>
    </row>
    <row r="78" spans="1:16" ht="12.75" customHeight="1"/>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c r="D88" s="14" t="s">
        <v>637</v>
      </c>
    </row>
    <row r="89" spans="4:4" ht="12.75" customHeight="1"/>
    <row r="90" spans="4:4" ht="12.75" customHeight="1"/>
    <row r="91" spans="4:4" ht="12.75" customHeight="1"/>
    <row r="92" spans="4:4" ht="12.75" customHeight="1"/>
    <row r="93" spans="4:4" ht="12.75" customHeight="1"/>
    <row r="94" spans="4:4" ht="12.75" customHeight="1"/>
    <row r="95" spans="4:4" ht="12.75" customHeight="1"/>
  </sheetData>
  <mergeCells count="23">
    <mergeCell ref="S8:U8"/>
    <mergeCell ref="S9:U9"/>
    <mergeCell ref="S10:U10"/>
    <mergeCell ref="A12:C12"/>
    <mergeCell ref="L62:N62"/>
    <mergeCell ref="A13:C13"/>
    <mergeCell ref="D9:G9"/>
    <mergeCell ref="N63:N64"/>
    <mergeCell ref="H28:J28"/>
    <mergeCell ref="H29:I29"/>
    <mergeCell ref="E32:G32"/>
    <mergeCell ref="E33:F33"/>
    <mergeCell ref="K62:K64"/>
    <mergeCell ref="J4:J6"/>
    <mergeCell ref="L4:O4"/>
    <mergeCell ref="E4:G4"/>
    <mergeCell ref="A11:C11"/>
    <mergeCell ref="A5:C5"/>
    <mergeCell ref="A6:C6"/>
    <mergeCell ref="A7:C7"/>
    <mergeCell ref="A10:C10"/>
    <mergeCell ref="A8:C8"/>
    <mergeCell ref="I4:I6"/>
  </mergeCells>
  <hyperlinks>
    <hyperlink ref="A49" location="'2 Sadržaj'!A1" display="Sadržaj / Contents"/>
  </hyperlinks>
  <pageMargins left="0.7" right="0.7" top="0.75" bottom="0.75" header="0.3" footer="0.3"/>
  <pageSetup paperSize="9" scale="5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5" t="s">
        <v>1256</v>
      </c>
      <c r="AQ1" s="141" t="str">
        <f>Naslovnica!A20</f>
        <v>Svibanj 2020.</v>
      </c>
    </row>
    <row r="2" spans="1:43" ht="12.75" customHeight="1">
      <c r="A2" s="598" t="s">
        <v>1386</v>
      </c>
      <c r="G2" s="562"/>
      <c r="AQ2" s="573" t="str">
        <f>Naslovnica!A24</f>
        <v>May 2020</v>
      </c>
    </row>
    <row r="3" spans="1:43" ht="12.75" customHeight="1">
      <c r="AQ3" s="25"/>
    </row>
    <row r="4" spans="1:43" ht="12.75" customHeight="1">
      <c r="A4" s="346"/>
      <c r="B4" s="1101"/>
      <c r="C4" s="1101"/>
      <c r="D4" s="1101"/>
      <c r="E4" s="1101"/>
      <c r="F4" s="1101"/>
      <c r="G4" s="1101"/>
      <c r="H4" s="1101"/>
      <c r="I4" s="1101"/>
      <c r="J4" s="1101"/>
      <c r="K4" s="1101"/>
      <c r="L4" s="1101"/>
      <c r="M4" s="1101"/>
      <c r="N4" s="1101"/>
      <c r="O4" s="1101"/>
      <c r="P4" s="1101"/>
      <c r="Q4" s="1101"/>
      <c r="R4" s="1101"/>
      <c r="S4" s="1101"/>
      <c r="T4" s="1101"/>
      <c r="U4" s="1101"/>
      <c r="V4" s="1101"/>
      <c r="W4" s="1101"/>
      <c r="X4" s="1101"/>
      <c r="Y4" s="1101"/>
      <c r="Z4" s="1101"/>
      <c r="AA4" s="1101"/>
      <c r="AB4" s="1101"/>
      <c r="AC4" s="1101"/>
      <c r="AD4" s="1101"/>
      <c r="AE4" s="1101"/>
      <c r="AF4" s="1101"/>
      <c r="AG4" s="1101"/>
      <c r="AH4" s="1101"/>
      <c r="AI4" s="1101"/>
      <c r="AJ4" s="1101"/>
      <c r="AK4" s="1101"/>
      <c r="AL4" s="1101"/>
      <c r="AM4" s="1101"/>
      <c r="AN4" s="964"/>
      <c r="AO4" s="964"/>
      <c r="AP4" s="273"/>
      <c r="AQ4" s="25" t="s">
        <v>497</v>
      </c>
    </row>
    <row r="5" spans="1:43" ht="48.75" customHeight="1">
      <c r="A5" s="1084" t="s">
        <v>638</v>
      </c>
      <c r="B5" s="1060" t="s">
        <v>1246</v>
      </c>
      <c r="C5" s="1060"/>
      <c r="D5" s="1060" t="s">
        <v>1220</v>
      </c>
      <c r="E5" s="1060"/>
      <c r="F5" s="1060" t="s">
        <v>1247</v>
      </c>
      <c r="G5" s="1060"/>
      <c r="H5" s="1086" t="s">
        <v>1248</v>
      </c>
      <c r="I5" s="1086"/>
      <c r="J5" s="1060" t="s">
        <v>227</v>
      </c>
      <c r="K5" s="1060"/>
      <c r="L5" s="1060" t="s">
        <v>228</v>
      </c>
      <c r="M5" s="1060"/>
      <c r="N5" s="1060" t="s">
        <v>229</v>
      </c>
      <c r="O5" s="1060"/>
      <c r="P5" s="1060" t="s">
        <v>233</v>
      </c>
      <c r="Q5" s="1060"/>
      <c r="R5" s="1060" t="s">
        <v>230</v>
      </c>
      <c r="S5" s="1060"/>
      <c r="T5" s="1060" t="s">
        <v>1249</v>
      </c>
      <c r="U5" s="1060"/>
      <c r="V5" s="1060" t="s">
        <v>1250</v>
      </c>
      <c r="W5" s="1060"/>
      <c r="X5" s="1060" t="s">
        <v>738</v>
      </c>
      <c r="Y5" s="1060"/>
      <c r="Z5" s="1060" t="s">
        <v>232</v>
      </c>
      <c r="AA5" s="1060"/>
      <c r="AB5" s="1060" t="s">
        <v>1251</v>
      </c>
      <c r="AC5" s="1060"/>
      <c r="AD5" s="1060" t="s">
        <v>1252</v>
      </c>
      <c r="AE5" s="1060"/>
      <c r="AF5" s="1060" t="s">
        <v>1253</v>
      </c>
      <c r="AG5" s="1060"/>
      <c r="AH5" s="1060" t="s">
        <v>284</v>
      </c>
      <c r="AI5" s="1060"/>
      <c r="AJ5" s="1060" t="s">
        <v>282</v>
      </c>
      <c r="AK5" s="1060"/>
      <c r="AL5" s="1060" t="s">
        <v>1254</v>
      </c>
      <c r="AM5" s="1060"/>
      <c r="AN5" s="1060" t="s">
        <v>1255</v>
      </c>
      <c r="AO5" s="1060"/>
      <c r="AP5" s="1060" t="s">
        <v>496</v>
      </c>
      <c r="AQ5" s="1060"/>
    </row>
    <row r="6" spans="1:43">
      <c r="A6" s="1084"/>
      <c r="B6" s="784" t="s">
        <v>31</v>
      </c>
      <c r="C6" s="784" t="s">
        <v>32</v>
      </c>
      <c r="D6" s="784" t="s">
        <v>31</v>
      </c>
      <c r="E6" s="784" t="s">
        <v>32</v>
      </c>
      <c r="F6" s="784" t="s">
        <v>31</v>
      </c>
      <c r="G6" s="784" t="s">
        <v>32</v>
      </c>
      <c r="H6" s="784" t="s">
        <v>31</v>
      </c>
      <c r="I6" s="784" t="s">
        <v>32</v>
      </c>
      <c r="J6" s="784" t="s">
        <v>32</v>
      </c>
      <c r="K6" s="784" t="s">
        <v>32</v>
      </c>
      <c r="L6" s="784" t="s">
        <v>31</v>
      </c>
      <c r="M6" s="784" t="s">
        <v>32</v>
      </c>
      <c r="N6" s="784" t="s">
        <v>31</v>
      </c>
      <c r="O6" s="784" t="s">
        <v>32</v>
      </c>
      <c r="P6" s="784" t="s">
        <v>31</v>
      </c>
      <c r="Q6" s="784" t="s">
        <v>32</v>
      </c>
      <c r="R6" s="784" t="s">
        <v>31</v>
      </c>
      <c r="S6" s="784" t="s">
        <v>32</v>
      </c>
      <c r="T6" s="784" t="s">
        <v>31</v>
      </c>
      <c r="U6" s="784" t="s">
        <v>32</v>
      </c>
      <c r="V6" s="784" t="s">
        <v>31</v>
      </c>
      <c r="W6" s="784" t="s">
        <v>32</v>
      </c>
      <c r="X6" s="784" t="s">
        <v>31</v>
      </c>
      <c r="Y6" s="784" t="s">
        <v>32</v>
      </c>
      <c r="Z6" s="784" t="s">
        <v>31</v>
      </c>
      <c r="AA6" s="784" t="s">
        <v>32</v>
      </c>
      <c r="AB6" s="784" t="s">
        <v>31</v>
      </c>
      <c r="AC6" s="784" t="s">
        <v>32</v>
      </c>
      <c r="AD6" s="784" t="s">
        <v>31</v>
      </c>
      <c r="AE6" s="784" t="s">
        <v>32</v>
      </c>
      <c r="AF6" s="784" t="s">
        <v>31</v>
      </c>
      <c r="AG6" s="784" t="s">
        <v>32</v>
      </c>
      <c r="AH6" s="784" t="s">
        <v>31</v>
      </c>
      <c r="AI6" s="784" t="s">
        <v>32</v>
      </c>
      <c r="AJ6" s="784" t="s">
        <v>31</v>
      </c>
      <c r="AK6" s="784" t="s">
        <v>32</v>
      </c>
      <c r="AL6" s="784" t="s">
        <v>31</v>
      </c>
      <c r="AM6" s="784" t="s">
        <v>32</v>
      </c>
      <c r="AN6" s="784" t="s">
        <v>31</v>
      </c>
      <c r="AO6" s="784" t="s">
        <v>32</v>
      </c>
      <c r="AP6" s="784" t="s">
        <v>31</v>
      </c>
      <c r="AQ6" s="784" t="s">
        <v>32</v>
      </c>
    </row>
    <row r="7" spans="1:43">
      <c r="A7" s="1084"/>
      <c r="B7" s="785" t="s">
        <v>29</v>
      </c>
      <c r="C7" s="785" t="s">
        <v>30</v>
      </c>
      <c r="D7" s="785" t="s">
        <v>29</v>
      </c>
      <c r="E7" s="785" t="s">
        <v>30</v>
      </c>
      <c r="F7" s="785" t="s">
        <v>29</v>
      </c>
      <c r="G7" s="785" t="s">
        <v>30</v>
      </c>
      <c r="H7" s="785" t="s">
        <v>29</v>
      </c>
      <c r="I7" s="785" t="s">
        <v>30</v>
      </c>
      <c r="J7" s="785" t="s">
        <v>30</v>
      </c>
      <c r="K7" s="785" t="s">
        <v>30</v>
      </c>
      <c r="L7" s="785" t="s">
        <v>29</v>
      </c>
      <c r="M7" s="785" t="s">
        <v>30</v>
      </c>
      <c r="N7" s="785" t="s">
        <v>29</v>
      </c>
      <c r="O7" s="785" t="s">
        <v>30</v>
      </c>
      <c r="P7" s="785" t="s">
        <v>29</v>
      </c>
      <c r="Q7" s="785" t="s">
        <v>30</v>
      </c>
      <c r="R7" s="785" t="s">
        <v>29</v>
      </c>
      <c r="S7" s="785" t="s">
        <v>30</v>
      </c>
      <c r="T7" s="785" t="s">
        <v>29</v>
      </c>
      <c r="U7" s="785" t="s">
        <v>30</v>
      </c>
      <c r="V7" s="785" t="s">
        <v>29</v>
      </c>
      <c r="W7" s="785" t="s">
        <v>30</v>
      </c>
      <c r="X7" s="785" t="s">
        <v>29</v>
      </c>
      <c r="Y7" s="785" t="s">
        <v>30</v>
      </c>
      <c r="Z7" s="785" t="s">
        <v>29</v>
      </c>
      <c r="AA7" s="785" t="s">
        <v>30</v>
      </c>
      <c r="AB7" s="785" t="s">
        <v>29</v>
      </c>
      <c r="AC7" s="785" t="s">
        <v>30</v>
      </c>
      <c r="AD7" s="785" t="s">
        <v>29</v>
      </c>
      <c r="AE7" s="785" t="s">
        <v>30</v>
      </c>
      <c r="AF7" s="785" t="s">
        <v>29</v>
      </c>
      <c r="AG7" s="785" t="s">
        <v>30</v>
      </c>
      <c r="AH7" s="785" t="s">
        <v>29</v>
      </c>
      <c r="AI7" s="785" t="s">
        <v>30</v>
      </c>
      <c r="AJ7" s="785" t="s">
        <v>29</v>
      </c>
      <c r="AK7" s="785" t="s">
        <v>30</v>
      </c>
      <c r="AL7" s="785" t="s">
        <v>29</v>
      </c>
      <c r="AM7" s="785" t="s">
        <v>30</v>
      </c>
      <c r="AN7" s="785" t="s">
        <v>29</v>
      </c>
      <c r="AO7" s="785" t="s">
        <v>30</v>
      </c>
      <c r="AP7" s="785" t="s">
        <v>29</v>
      </c>
      <c r="AQ7" s="785" t="s">
        <v>30</v>
      </c>
    </row>
    <row r="8" spans="1:43" ht="18">
      <c r="A8" s="379" t="s">
        <v>498</v>
      </c>
      <c r="B8" s="403">
        <v>1499.4482499999999</v>
      </c>
      <c r="C8" s="404">
        <v>7.3597360917528457E-2</v>
      </c>
      <c r="D8" s="403">
        <v>1188.8842099999999</v>
      </c>
      <c r="E8" s="404">
        <v>5.4087378323403608E-2</v>
      </c>
      <c r="F8" s="403">
        <v>929.24778000000003</v>
      </c>
      <c r="G8" s="404">
        <v>3.6764041650666046E-2</v>
      </c>
      <c r="H8" s="403">
        <v>3278.3919300000002</v>
      </c>
      <c r="I8" s="404">
        <v>3.8681303155309182E-2</v>
      </c>
      <c r="J8" s="403">
        <v>422.16861999999998</v>
      </c>
      <c r="K8" s="404">
        <v>8.6853011687554438E-2</v>
      </c>
      <c r="L8" s="403">
        <v>8182.5450499999997</v>
      </c>
      <c r="M8" s="404">
        <v>5.680212780741907E-2</v>
      </c>
      <c r="N8" s="403">
        <v>2010.2668799999999</v>
      </c>
      <c r="O8" s="404">
        <v>2.3640604277051749E-2</v>
      </c>
      <c r="P8" s="403">
        <v>1603.6565700000001</v>
      </c>
      <c r="Q8" s="404">
        <v>8.4553412352079096E-2</v>
      </c>
      <c r="R8" s="403">
        <v>6042.2402499999998</v>
      </c>
      <c r="S8" s="404">
        <v>8.8619491851087501E-2</v>
      </c>
      <c r="T8" s="403">
        <v>1298.6949199999999</v>
      </c>
      <c r="U8" s="404">
        <v>4.3781153084337505E-2</v>
      </c>
      <c r="V8" s="403">
        <v>2493.1830299999997</v>
      </c>
      <c r="W8" s="404">
        <v>7.6487739345784081E-2</v>
      </c>
      <c r="X8" s="403">
        <v>995.47374000000002</v>
      </c>
      <c r="Y8" s="404">
        <v>3.0033802396103908E-2</v>
      </c>
      <c r="Z8" s="403">
        <v>17204.491590000001</v>
      </c>
      <c r="AA8" s="404">
        <v>8.5773884187184166E-2</v>
      </c>
      <c r="AB8" s="403">
        <v>14887.324430000001</v>
      </c>
      <c r="AC8" s="404">
        <v>0.10015784520304312</v>
      </c>
      <c r="AD8" s="403">
        <v>1077.2849899999999</v>
      </c>
      <c r="AE8" s="404">
        <v>3.5575517021192854E-2</v>
      </c>
      <c r="AF8" s="403">
        <v>263.47765000000004</v>
      </c>
      <c r="AG8" s="404">
        <v>0.15399585609048905</v>
      </c>
      <c r="AH8" s="403">
        <v>158.99751000000001</v>
      </c>
      <c r="AI8" s="404">
        <v>0.19377092994940781</v>
      </c>
      <c r="AJ8" s="403">
        <v>1589.1026899999999</v>
      </c>
      <c r="AK8" s="404">
        <v>4.5628545228379169E-2</v>
      </c>
      <c r="AL8" s="403">
        <v>2342.069</v>
      </c>
      <c r="AM8" s="404">
        <v>7.5586138680997381E-2</v>
      </c>
      <c r="AN8" s="403">
        <v>1474.2863799999998</v>
      </c>
      <c r="AO8" s="404">
        <v>2.9162528586853507E-2</v>
      </c>
      <c r="AP8" s="403">
        <v>68941.23547</v>
      </c>
      <c r="AQ8" s="404">
        <v>6.4595066433640422E-2</v>
      </c>
    </row>
    <row r="9" spans="1:43" ht="18">
      <c r="A9" s="379" t="s">
        <v>499</v>
      </c>
      <c r="B9" s="403">
        <v>15.539209999999999</v>
      </c>
      <c r="C9" s="404">
        <v>7.6271044815535809E-4</v>
      </c>
      <c r="D9" s="403">
        <v>16.980650000000001</v>
      </c>
      <c r="E9" s="404">
        <v>7.7252169134898639E-4</v>
      </c>
      <c r="F9" s="403">
        <v>17.995549999999998</v>
      </c>
      <c r="G9" s="404">
        <v>7.1196204496355459E-4</v>
      </c>
      <c r="H9" s="403">
        <v>66.664640000000006</v>
      </c>
      <c r="I9" s="404">
        <v>7.8656707454119153E-4</v>
      </c>
      <c r="J9" s="403">
        <v>6.2736200000000002</v>
      </c>
      <c r="K9" s="404">
        <v>1.2906757285353783E-3</v>
      </c>
      <c r="L9" s="403">
        <v>112.33905</v>
      </c>
      <c r="M9" s="404">
        <v>7.7984258404590657E-4</v>
      </c>
      <c r="N9" s="403">
        <v>69.8018</v>
      </c>
      <c r="O9" s="404">
        <v>8.2086450711753788E-4</v>
      </c>
      <c r="P9" s="403">
        <v>22.133560000000003</v>
      </c>
      <c r="Q9" s="404">
        <v>1.167000504041513E-3</v>
      </c>
      <c r="R9" s="403">
        <v>4351.3785399999997</v>
      </c>
      <c r="S9" s="404">
        <v>6.382019567436549E-2</v>
      </c>
      <c r="T9" s="403">
        <v>148.50798</v>
      </c>
      <c r="U9" s="404">
        <v>5.0064495567794581E-3</v>
      </c>
      <c r="V9" s="403">
        <v>21.31578</v>
      </c>
      <c r="W9" s="404">
        <v>6.5394148964349297E-4</v>
      </c>
      <c r="X9" s="403">
        <v>907.16031000000009</v>
      </c>
      <c r="Y9" s="404">
        <v>2.7369354305748304E-2</v>
      </c>
      <c r="Z9" s="403">
        <v>12910.36976</v>
      </c>
      <c r="AA9" s="404">
        <v>6.4365317325134896E-2</v>
      </c>
      <c r="AB9" s="403">
        <v>10811.609329999999</v>
      </c>
      <c r="AC9" s="404">
        <v>7.2737549232674087E-2</v>
      </c>
      <c r="AD9" s="403">
        <v>89.517560000000003</v>
      </c>
      <c r="AE9" s="404">
        <v>2.9561662039639604E-3</v>
      </c>
      <c r="AF9" s="403">
        <v>1.12001</v>
      </c>
      <c r="AG9" s="404">
        <v>6.5461681011618476E-4</v>
      </c>
      <c r="AH9" s="403">
        <v>0.27156000000000002</v>
      </c>
      <c r="AI9" s="404">
        <v>3.309513069548145E-4</v>
      </c>
      <c r="AJ9" s="403">
        <v>9.1992000000000012</v>
      </c>
      <c r="AK9" s="404">
        <v>2.641403327212955E-4</v>
      </c>
      <c r="AL9" s="403">
        <v>30.288679999999999</v>
      </c>
      <c r="AM9" s="404">
        <v>9.7751362873781762E-4</v>
      </c>
      <c r="AN9" s="403">
        <v>215.20507000000001</v>
      </c>
      <c r="AO9" s="404">
        <v>4.2569232755923659E-3</v>
      </c>
      <c r="AP9" s="403">
        <v>29823.671859999999</v>
      </c>
      <c r="AQ9" s="404">
        <v>2.7943538463712305E-2</v>
      </c>
    </row>
    <row r="10" spans="1:43" ht="27">
      <c r="A10" s="379" t="s">
        <v>500</v>
      </c>
      <c r="B10" s="403">
        <v>18912.669969999999</v>
      </c>
      <c r="C10" s="404">
        <v>0.92828985441557732</v>
      </c>
      <c r="D10" s="403">
        <v>20832.338989999997</v>
      </c>
      <c r="E10" s="404">
        <v>0.94775133762902086</v>
      </c>
      <c r="F10" s="403">
        <v>24407.14863</v>
      </c>
      <c r="G10" s="404">
        <v>0.9656255824547858</v>
      </c>
      <c r="H10" s="403">
        <v>81692.195689999993</v>
      </c>
      <c r="I10" s="404">
        <v>0.96387517245619003</v>
      </c>
      <c r="J10" s="403">
        <v>4437.1862899999996</v>
      </c>
      <c r="K10" s="404">
        <v>0.91286508387389442</v>
      </c>
      <c r="L10" s="403">
        <v>136205.96538000001</v>
      </c>
      <c r="M10" s="404">
        <v>0.9455235023298354</v>
      </c>
      <c r="N10" s="403">
        <v>83265.071689999997</v>
      </c>
      <c r="O10" s="404">
        <v>0.97919168320757211</v>
      </c>
      <c r="P10" s="403">
        <v>17372.006089999999</v>
      </c>
      <c r="Q10" s="404">
        <v>0.91594573413595604</v>
      </c>
      <c r="R10" s="403">
        <v>57901.58769</v>
      </c>
      <c r="S10" s="404">
        <v>0.84922298123762685</v>
      </c>
      <c r="T10" s="403">
        <v>28269.343079999999</v>
      </c>
      <c r="U10" s="404">
        <v>0.95300629725966535</v>
      </c>
      <c r="V10" s="403">
        <v>30134.62887</v>
      </c>
      <c r="W10" s="404">
        <v>0.92449275105586615</v>
      </c>
      <c r="X10" s="403">
        <v>31264.88724</v>
      </c>
      <c r="Y10" s="404">
        <v>0.9432729438976768</v>
      </c>
      <c r="Z10" s="403">
        <v>170643.54277</v>
      </c>
      <c r="AA10" s="404">
        <v>0.85075222352704161</v>
      </c>
      <c r="AB10" s="403">
        <v>123104.50065</v>
      </c>
      <c r="AC10" s="404">
        <v>0.82821339575660891</v>
      </c>
      <c r="AD10" s="403">
        <v>29220.20866</v>
      </c>
      <c r="AE10" s="404">
        <v>0.96494803157578291</v>
      </c>
      <c r="AF10" s="403">
        <v>1448.1343300000001</v>
      </c>
      <c r="AG10" s="404">
        <v>0.8463969747808846</v>
      </c>
      <c r="AH10" s="403">
        <v>662.35631000000001</v>
      </c>
      <c r="AI10" s="404">
        <v>0.80721640324152399</v>
      </c>
      <c r="AJ10" s="403">
        <v>33269.871310000002</v>
      </c>
      <c r="AK10" s="404">
        <v>0.95529120765045694</v>
      </c>
      <c r="AL10" s="403">
        <v>28685.24768</v>
      </c>
      <c r="AM10" s="404">
        <v>0.92576568377756518</v>
      </c>
      <c r="AN10" s="403">
        <v>48956.132250000002</v>
      </c>
      <c r="AO10" s="404">
        <v>0.96839028401144567</v>
      </c>
      <c r="AP10" s="403">
        <v>970685.02357000008</v>
      </c>
      <c r="AQ10" s="404">
        <v>0.90949144087980138</v>
      </c>
    </row>
    <row r="11" spans="1:43" ht="18.75">
      <c r="A11" s="379" t="s">
        <v>501</v>
      </c>
      <c r="B11" s="405">
        <v>15909.26619</v>
      </c>
      <c r="C11" s="406">
        <v>0.780873901929235</v>
      </c>
      <c r="D11" s="405">
        <v>17558.944090000001</v>
      </c>
      <c r="E11" s="406">
        <v>0.79883073891217882</v>
      </c>
      <c r="F11" s="405">
        <v>20797.801820000001</v>
      </c>
      <c r="G11" s="406">
        <v>0.82282817221557214</v>
      </c>
      <c r="H11" s="405">
        <v>68819.226709999988</v>
      </c>
      <c r="I11" s="406">
        <v>0.81198875184013164</v>
      </c>
      <c r="J11" s="405">
        <v>4353.9891500000003</v>
      </c>
      <c r="K11" s="406">
        <v>0.89574888472865477</v>
      </c>
      <c r="L11" s="405">
        <v>114428.86956000001</v>
      </c>
      <c r="M11" s="406">
        <v>0.79434983050971486</v>
      </c>
      <c r="N11" s="405">
        <v>70212.625060000006</v>
      </c>
      <c r="O11" s="406">
        <v>0.82569578239107588</v>
      </c>
      <c r="P11" s="405">
        <v>14212.69368</v>
      </c>
      <c r="Q11" s="406">
        <v>0.74936976646990483</v>
      </c>
      <c r="R11" s="405">
        <v>36988.142329999995</v>
      </c>
      <c r="S11" s="406">
        <v>0.54249255941127128</v>
      </c>
      <c r="T11" s="405">
        <v>20939.014219999997</v>
      </c>
      <c r="U11" s="406">
        <v>0.70588879103410973</v>
      </c>
      <c r="V11" s="405">
        <v>24413.57386</v>
      </c>
      <c r="W11" s="406">
        <v>0.74897793360270382</v>
      </c>
      <c r="X11" s="405">
        <v>23656.23055</v>
      </c>
      <c r="Y11" s="406">
        <v>0.71371702258602676</v>
      </c>
      <c r="Z11" s="405">
        <v>112467.79048000001</v>
      </c>
      <c r="AA11" s="406">
        <v>0.56071399639772868</v>
      </c>
      <c r="AB11" s="405">
        <v>80537.679480000006</v>
      </c>
      <c r="AC11" s="406">
        <v>0.54183547032232859</v>
      </c>
      <c r="AD11" s="405">
        <v>21521.143100000001</v>
      </c>
      <c r="AE11" s="406">
        <v>0.71069939688807626</v>
      </c>
      <c r="AF11" s="405">
        <v>1182.1910700000001</v>
      </c>
      <c r="AG11" s="406">
        <v>0.69096003356330693</v>
      </c>
      <c r="AH11" s="405">
        <v>587.90433999999993</v>
      </c>
      <c r="AI11" s="406">
        <v>0.71648147623879654</v>
      </c>
      <c r="AJ11" s="405">
        <v>30415.054170000003</v>
      </c>
      <c r="AK11" s="406">
        <v>0.87331969390816877</v>
      </c>
      <c r="AL11" s="405">
        <v>21255.967089999998</v>
      </c>
      <c r="AM11" s="406">
        <v>0.68599877982393187</v>
      </c>
      <c r="AN11" s="405">
        <v>40393.349880000002</v>
      </c>
      <c r="AO11" s="406">
        <v>0.79901180433768626</v>
      </c>
      <c r="AP11" s="405">
        <v>740651.45683000004</v>
      </c>
      <c r="AQ11" s="406">
        <v>0.69395956907278222</v>
      </c>
    </row>
    <row r="12" spans="1:43" ht="19.5">
      <c r="A12" s="386" t="s">
        <v>502</v>
      </c>
      <c r="B12" s="405">
        <v>4068.7352000000001</v>
      </c>
      <c r="C12" s="406">
        <v>0.19970557369502573</v>
      </c>
      <c r="D12" s="405">
        <v>4680.0291100000004</v>
      </c>
      <c r="E12" s="406">
        <v>0.21291434683711707</v>
      </c>
      <c r="F12" s="405">
        <v>5664.1280700000007</v>
      </c>
      <c r="G12" s="406">
        <v>0.22409118941364239</v>
      </c>
      <c r="H12" s="405">
        <v>18378.223480000001</v>
      </c>
      <c r="I12" s="406">
        <v>0.21684217417101234</v>
      </c>
      <c r="J12" s="405">
        <v>186.53778</v>
      </c>
      <c r="K12" s="406">
        <v>3.8376533022540751E-2</v>
      </c>
      <c r="L12" s="405">
        <v>29954.690640000001</v>
      </c>
      <c r="M12" s="406">
        <v>0.20794143579630886</v>
      </c>
      <c r="N12" s="405">
        <v>18709.087070000001</v>
      </c>
      <c r="O12" s="406">
        <v>0.22001761467948752</v>
      </c>
      <c r="P12" s="405">
        <v>4045.0796500000001</v>
      </c>
      <c r="Q12" s="406">
        <v>0.2132783876808822</v>
      </c>
      <c r="R12" s="405">
        <v>7494.3903300000002</v>
      </c>
      <c r="S12" s="406">
        <v>0.1099176853780854</v>
      </c>
      <c r="T12" s="405">
        <v>5471.3157000000001</v>
      </c>
      <c r="U12" s="406">
        <v>0.18444709881088875</v>
      </c>
      <c r="V12" s="405">
        <v>7104.73765</v>
      </c>
      <c r="W12" s="406">
        <v>0.21796447150267126</v>
      </c>
      <c r="X12" s="405">
        <v>1963.0235400000001</v>
      </c>
      <c r="Y12" s="406">
        <v>5.9225129433610559E-2</v>
      </c>
      <c r="Z12" s="405">
        <v>21601.492309999998</v>
      </c>
      <c r="AA12" s="406">
        <v>0.10769535908548687</v>
      </c>
      <c r="AB12" s="405">
        <v>15779.840029999999</v>
      </c>
      <c r="AC12" s="406">
        <v>0.10616244594419195</v>
      </c>
      <c r="AD12" s="405">
        <v>5581.3453600000003</v>
      </c>
      <c r="AE12" s="406">
        <v>0.18431450238236011</v>
      </c>
      <c r="AF12" s="405">
        <v>364.12815999999998</v>
      </c>
      <c r="AG12" s="406">
        <v>0.2128234699446217</v>
      </c>
      <c r="AH12" s="405">
        <v>102.86060999999999</v>
      </c>
      <c r="AI12" s="406">
        <v>0.12535665530147833</v>
      </c>
      <c r="AJ12" s="405">
        <v>5091.9608399999997</v>
      </c>
      <c r="AK12" s="406">
        <v>0.14620752135853196</v>
      </c>
      <c r="AL12" s="405">
        <v>5591.2406300000002</v>
      </c>
      <c r="AM12" s="406">
        <v>0.18044741194986449</v>
      </c>
      <c r="AN12" s="405">
        <v>6469.4788899999994</v>
      </c>
      <c r="AO12" s="406">
        <v>0.12797131251505578</v>
      </c>
      <c r="AP12" s="405">
        <v>168302.32505000001</v>
      </c>
      <c r="AQ12" s="406">
        <v>0.15769226926998811</v>
      </c>
    </row>
    <row r="13" spans="1:43" ht="19.5">
      <c r="A13" s="386" t="s">
        <v>503</v>
      </c>
      <c r="B13" s="405">
        <v>10912.413699999999</v>
      </c>
      <c r="C13" s="406">
        <v>0.53561358290309924</v>
      </c>
      <c r="D13" s="405">
        <v>11632.64055</v>
      </c>
      <c r="E13" s="406">
        <v>0.52921808956316774</v>
      </c>
      <c r="F13" s="405">
        <v>13411.284119999998</v>
      </c>
      <c r="G13" s="406">
        <v>0.53059368942113161</v>
      </c>
      <c r="H13" s="405">
        <v>46037.678070000002</v>
      </c>
      <c r="I13" s="406">
        <v>0.54319233941995437</v>
      </c>
      <c r="J13" s="405">
        <v>4150.3168399999995</v>
      </c>
      <c r="K13" s="406">
        <v>0.85384725423593533</v>
      </c>
      <c r="L13" s="405">
        <v>77366.486769999989</v>
      </c>
      <c r="M13" s="406">
        <v>0.53706775125185968</v>
      </c>
      <c r="N13" s="405">
        <v>46623.756380000006</v>
      </c>
      <c r="O13" s="406">
        <v>0.54829226181612611</v>
      </c>
      <c r="P13" s="405">
        <v>9590.1129899999996</v>
      </c>
      <c r="Q13" s="406">
        <v>0.50564241329208048</v>
      </c>
      <c r="R13" s="405">
        <v>24333.17929</v>
      </c>
      <c r="S13" s="406">
        <v>0.35688650145965417</v>
      </c>
      <c r="T13" s="405">
        <v>15114.204380000001</v>
      </c>
      <c r="U13" s="406">
        <v>0.50952482027784063</v>
      </c>
      <c r="V13" s="405">
        <v>16500.415659999999</v>
      </c>
      <c r="W13" s="406">
        <v>0.50621213000121124</v>
      </c>
      <c r="X13" s="405">
        <v>18288.81279</v>
      </c>
      <c r="Y13" s="406">
        <v>0.55178008954228952</v>
      </c>
      <c r="Z13" s="405">
        <v>72944.716039999999</v>
      </c>
      <c r="AA13" s="406">
        <v>0.36366966108540466</v>
      </c>
      <c r="AB13" s="405">
        <v>52177.335009999995</v>
      </c>
      <c r="AC13" s="406">
        <v>0.35103483286142789</v>
      </c>
      <c r="AD13" s="405">
        <v>15640.68757</v>
      </c>
      <c r="AE13" s="406">
        <v>0.51650728640496002</v>
      </c>
      <c r="AF13" s="405">
        <v>788.03493000000003</v>
      </c>
      <c r="AG13" s="406">
        <v>0.46058598774719067</v>
      </c>
      <c r="AH13" s="405">
        <v>485.04372999999998</v>
      </c>
      <c r="AI13" s="406">
        <v>0.59112482093731822</v>
      </c>
      <c r="AJ13" s="405">
        <v>25323.09333</v>
      </c>
      <c r="AK13" s="406">
        <v>0.72711217254963678</v>
      </c>
      <c r="AL13" s="405">
        <v>15395.59223</v>
      </c>
      <c r="AM13" s="406">
        <v>0.49686553614469331</v>
      </c>
      <c r="AN13" s="405">
        <v>31434.962050000002</v>
      </c>
      <c r="AO13" s="406">
        <v>0.6218079416902571</v>
      </c>
      <c r="AP13" s="405">
        <v>508150.76642999996</v>
      </c>
      <c r="AQ13" s="406">
        <v>0.47611610514486102</v>
      </c>
    </row>
    <row r="14" spans="1:43" ht="19.5">
      <c r="A14" s="386" t="s">
        <v>504</v>
      </c>
      <c r="B14" s="405">
        <v>0</v>
      </c>
      <c r="C14" s="406">
        <v>0</v>
      </c>
      <c r="D14" s="405">
        <v>0</v>
      </c>
      <c r="E14" s="406">
        <v>0</v>
      </c>
      <c r="F14" s="405">
        <v>0</v>
      </c>
      <c r="G14" s="406">
        <v>0</v>
      </c>
      <c r="H14" s="405">
        <v>0</v>
      </c>
      <c r="I14" s="406">
        <v>0</v>
      </c>
      <c r="J14" s="405">
        <v>0</v>
      </c>
      <c r="K14" s="406">
        <v>0</v>
      </c>
      <c r="L14" s="405">
        <v>0</v>
      </c>
      <c r="M14" s="406">
        <v>0</v>
      </c>
      <c r="N14" s="405">
        <v>0</v>
      </c>
      <c r="O14" s="406">
        <v>0</v>
      </c>
      <c r="P14" s="405">
        <v>0</v>
      </c>
      <c r="Q14" s="406">
        <v>0</v>
      </c>
      <c r="R14" s="405">
        <v>0</v>
      </c>
      <c r="S14" s="406">
        <v>0</v>
      </c>
      <c r="T14" s="405">
        <v>0</v>
      </c>
      <c r="U14" s="406">
        <v>0</v>
      </c>
      <c r="V14" s="405">
        <v>0</v>
      </c>
      <c r="W14" s="406">
        <v>0</v>
      </c>
      <c r="X14" s="405">
        <v>0</v>
      </c>
      <c r="Y14" s="406">
        <v>0</v>
      </c>
      <c r="Z14" s="405">
        <v>0</v>
      </c>
      <c r="AA14" s="406">
        <v>0</v>
      </c>
      <c r="AB14" s="405">
        <v>0</v>
      </c>
      <c r="AC14" s="406">
        <v>0</v>
      </c>
      <c r="AD14" s="405">
        <v>0</v>
      </c>
      <c r="AE14" s="406">
        <v>0</v>
      </c>
      <c r="AF14" s="405">
        <v>0</v>
      </c>
      <c r="AG14" s="406">
        <v>0</v>
      </c>
      <c r="AH14" s="405">
        <v>0</v>
      </c>
      <c r="AI14" s="406">
        <v>0</v>
      </c>
      <c r="AJ14" s="405">
        <v>0</v>
      </c>
      <c r="AK14" s="406">
        <v>0</v>
      </c>
      <c r="AL14" s="405">
        <v>0</v>
      </c>
      <c r="AM14" s="406">
        <v>0</v>
      </c>
      <c r="AN14" s="405">
        <v>0</v>
      </c>
      <c r="AO14" s="406">
        <v>0</v>
      </c>
      <c r="AP14" s="405">
        <v>0</v>
      </c>
      <c r="AQ14" s="406">
        <v>0</v>
      </c>
    </row>
    <row r="15" spans="1:43" ht="19.5">
      <c r="A15" s="386" t="s">
        <v>505</v>
      </c>
      <c r="B15" s="405">
        <v>842.25608</v>
      </c>
      <c r="C15" s="406">
        <v>4.1340422855368784E-2</v>
      </c>
      <c r="D15" s="405">
        <v>1136.26475</v>
      </c>
      <c r="E15" s="406">
        <v>5.1693496214234039E-2</v>
      </c>
      <c r="F15" s="405">
        <v>1565.8718000000001</v>
      </c>
      <c r="G15" s="406">
        <v>6.1950942809681414E-2</v>
      </c>
      <c r="H15" s="405">
        <v>4000.8507300000001</v>
      </c>
      <c r="I15" s="406">
        <v>4.7205496862685978E-2</v>
      </c>
      <c r="J15" s="405">
        <v>7.2962600000000002</v>
      </c>
      <c r="K15" s="406">
        <v>1.5010640891675842E-3</v>
      </c>
      <c r="L15" s="405">
        <v>6458.3667400000004</v>
      </c>
      <c r="M15" s="406">
        <v>4.4833113750185158E-2</v>
      </c>
      <c r="N15" s="405">
        <v>4439.7429000000002</v>
      </c>
      <c r="O15" s="406">
        <v>5.2211080048610331E-2</v>
      </c>
      <c r="P15" s="405">
        <v>525.76972000000001</v>
      </c>
      <c r="Q15" s="406">
        <v>2.7721411659478418E-2</v>
      </c>
      <c r="R15" s="405">
        <v>4552.6969300000001</v>
      </c>
      <c r="S15" s="406">
        <v>6.6772864334318074E-2</v>
      </c>
      <c r="T15" s="405">
        <v>353.49414000000002</v>
      </c>
      <c r="U15" s="406">
        <v>1.1916871945380549E-2</v>
      </c>
      <c r="V15" s="405">
        <v>808.42055000000005</v>
      </c>
      <c r="W15" s="406">
        <v>2.4801332098821245E-2</v>
      </c>
      <c r="X15" s="405">
        <v>3404.3942200000001</v>
      </c>
      <c r="Y15" s="406">
        <v>0.10271180361012668</v>
      </c>
      <c r="Z15" s="405">
        <v>16227.024310000001</v>
      </c>
      <c r="AA15" s="406">
        <v>8.0900670420134282E-2</v>
      </c>
      <c r="AB15" s="405">
        <v>11427.20587</v>
      </c>
      <c r="AC15" s="406">
        <v>7.6879114310452745E-2</v>
      </c>
      <c r="AD15" s="405">
        <v>299.11016999999998</v>
      </c>
      <c r="AE15" s="406">
        <v>9.8776081007560385E-3</v>
      </c>
      <c r="AF15" s="405">
        <v>30.027979999999999</v>
      </c>
      <c r="AG15" s="406">
        <v>1.7550575871494535E-2</v>
      </c>
      <c r="AH15" s="405">
        <v>0</v>
      </c>
      <c r="AI15" s="406">
        <v>0</v>
      </c>
      <c r="AJ15" s="405">
        <v>0</v>
      </c>
      <c r="AK15" s="406">
        <v>0</v>
      </c>
      <c r="AL15" s="405">
        <v>269.13423</v>
      </c>
      <c r="AM15" s="406">
        <v>8.6858317293740904E-3</v>
      </c>
      <c r="AN15" s="405">
        <v>2488.9089399999998</v>
      </c>
      <c r="AO15" s="406">
        <v>4.9232550132373376E-2</v>
      </c>
      <c r="AP15" s="405">
        <v>58836.836320000002</v>
      </c>
      <c r="AQ15" s="406">
        <v>5.5127665248898207E-2</v>
      </c>
    </row>
    <row r="16" spans="1:43" ht="19.5">
      <c r="A16" s="387" t="s">
        <v>506</v>
      </c>
      <c r="B16" s="405">
        <v>0</v>
      </c>
      <c r="C16" s="406">
        <v>0</v>
      </c>
      <c r="D16" s="405">
        <v>0</v>
      </c>
      <c r="E16" s="406">
        <v>0</v>
      </c>
      <c r="F16" s="405">
        <v>0</v>
      </c>
      <c r="G16" s="406">
        <v>0</v>
      </c>
      <c r="H16" s="405">
        <v>0</v>
      </c>
      <c r="I16" s="406">
        <v>0</v>
      </c>
      <c r="J16" s="405">
        <v>0</v>
      </c>
      <c r="K16" s="406">
        <v>0</v>
      </c>
      <c r="L16" s="405">
        <v>0</v>
      </c>
      <c r="M16" s="406">
        <v>0</v>
      </c>
      <c r="N16" s="405">
        <v>0</v>
      </c>
      <c r="O16" s="406">
        <v>0</v>
      </c>
      <c r="P16" s="405">
        <v>0</v>
      </c>
      <c r="Q16" s="406">
        <v>0</v>
      </c>
      <c r="R16" s="405">
        <v>0</v>
      </c>
      <c r="S16" s="406">
        <v>0</v>
      </c>
      <c r="T16" s="405">
        <v>0</v>
      </c>
      <c r="U16" s="406">
        <v>0</v>
      </c>
      <c r="V16" s="405">
        <v>0</v>
      </c>
      <c r="W16" s="406">
        <v>0</v>
      </c>
      <c r="X16" s="405">
        <v>0</v>
      </c>
      <c r="Y16" s="406">
        <v>0</v>
      </c>
      <c r="Z16" s="405">
        <v>0</v>
      </c>
      <c r="AA16" s="406">
        <v>0</v>
      </c>
      <c r="AB16" s="405">
        <v>0</v>
      </c>
      <c r="AC16" s="406">
        <v>0</v>
      </c>
      <c r="AD16" s="405">
        <v>0</v>
      </c>
      <c r="AE16" s="406">
        <v>0</v>
      </c>
      <c r="AF16" s="405">
        <v>0</v>
      </c>
      <c r="AG16" s="406">
        <v>0</v>
      </c>
      <c r="AH16" s="405">
        <v>0</v>
      </c>
      <c r="AI16" s="406">
        <v>0</v>
      </c>
      <c r="AJ16" s="405">
        <v>0</v>
      </c>
      <c r="AK16" s="406">
        <v>0</v>
      </c>
      <c r="AL16" s="405">
        <v>0</v>
      </c>
      <c r="AM16" s="406">
        <v>0</v>
      </c>
      <c r="AN16" s="405">
        <v>0</v>
      </c>
      <c r="AO16" s="406">
        <v>0</v>
      </c>
      <c r="AP16" s="405">
        <v>0</v>
      </c>
      <c r="AQ16" s="406">
        <v>0</v>
      </c>
    </row>
    <row r="17" spans="1:43" s="273" customFormat="1" ht="19.5">
      <c r="A17" s="387" t="s">
        <v>507</v>
      </c>
      <c r="B17" s="405">
        <v>85.86121</v>
      </c>
      <c r="C17" s="406">
        <v>4.2143224757411292E-3</v>
      </c>
      <c r="D17" s="405">
        <v>110.00967999999999</v>
      </c>
      <c r="E17" s="406">
        <v>5.0048062976600282E-3</v>
      </c>
      <c r="F17" s="405">
        <v>156.51782999999998</v>
      </c>
      <c r="G17" s="406">
        <v>6.1923505711166367E-3</v>
      </c>
      <c r="H17" s="405">
        <v>402.47442999999998</v>
      </c>
      <c r="I17" s="406">
        <v>4.7487413864791524E-3</v>
      </c>
      <c r="J17" s="405">
        <v>9.8382699999999996</v>
      </c>
      <c r="K17" s="406">
        <v>2.0240333810109244E-3</v>
      </c>
      <c r="L17" s="405">
        <v>649.32541000000003</v>
      </c>
      <c r="M17" s="406">
        <v>4.5075297113609889E-3</v>
      </c>
      <c r="N17" s="405">
        <v>440.03871000000004</v>
      </c>
      <c r="O17" s="406">
        <v>5.1748258468519038E-3</v>
      </c>
      <c r="P17" s="405">
        <v>51.731319999999997</v>
      </c>
      <c r="Q17" s="406">
        <v>2.7275538374636884E-3</v>
      </c>
      <c r="R17" s="405">
        <v>607.87578000000008</v>
      </c>
      <c r="S17" s="406">
        <v>8.9155082392136705E-3</v>
      </c>
      <c r="T17" s="405">
        <v>0</v>
      </c>
      <c r="U17" s="406">
        <v>0</v>
      </c>
      <c r="V17" s="405">
        <v>0</v>
      </c>
      <c r="W17" s="406">
        <v>0</v>
      </c>
      <c r="X17" s="405">
        <v>0</v>
      </c>
      <c r="Y17" s="406">
        <v>0</v>
      </c>
      <c r="Z17" s="405">
        <v>1694.55782</v>
      </c>
      <c r="AA17" s="406">
        <v>8.4483058067028449E-3</v>
      </c>
      <c r="AB17" s="405">
        <v>1153.2985700000002</v>
      </c>
      <c r="AC17" s="406">
        <v>7.7590772062559937E-3</v>
      </c>
      <c r="AD17" s="405">
        <v>0</v>
      </c>
      <c r="AE17" s="406">
        <v>0</v>
      </c>
      <c r="AF17" s="405">
        <v>0</v>
      </c>
      <c r="AG17" s="406">
        <v>0</v>
      </c>
      <c r="AH17" s="405">
        <v>0</v>
      </c>
      <c r="AI17" s="406">
        <v>0</v>
      </c>
      <c r="AJ17" s="405">
        <v>0</v>
      </c>
      <c r="AK17" s="406">
        <v>0</v>
      </c>
      <c r="AL17" s="405">
        <v>0</v>
      </c>
      <c r="AM17" s="406">
        <v>0</v>
      </c>
      <c r="AN17" s="405">
        <v>0</v>
      </c>
      <c r="AO17" s="406">
        <v>0</v>
      </c>
      <c r="AP17" s="405">
        <v>5361.5290299999997</v>
      </c>
      <c r="AQ17" s="406">
        <v>5.0235294090348517E-3</v>
      </c>
    </row>
    <row r="18" spans="1:43" ht="19.5">
      <c r="A18" s="388" t="s">
        <v>508</v>
      </c>
      <c r="B18" s="405">
        <v>0</v>
      </c>
      <c r="C18" s="406">
        <v>0</v>
      </c>
      <c r="D18" s="405">
        <v>0</v>
      </c>
      <c r="E18" s="406">
        <v>0</v>
      </c>
      <c r="F18" s="405">
        <v>0</v>
      </c>
      <c r="G18" s="406">
        <v>0</v>
      </c>
      <c r="H18" s="405">
        <v>0</v>
      </c>
      <c r="I18" s="406">
        <v>0</v>
      </c>
      <c r="J18" s="405">
        <v>0</v>
      </c>
      <c r="K18" s="406">
        <v>0</v>
      </c>
      <c r="L18" s="405">
        <v>0</v>
      </c>
      <c r="M18" s="406">
        <v>0</v>
      </c>
      <c r="N18" s="405">
        <v>0</v>
      </c>
      <c r="O18" s="406">
        <v>0</v>
      </c>
      <c r="P18" s="405">
        <v>0</v>
      </c>
      <c r="Q18" s="406">
        <v>0</v>
      </c>
      <c r="R18" s="405">
        <v>0</v>
      </c>
      <c r="S18" s="406">
        <v>0</v>
      </c>
      <c r="T18" s="405">
        <v>0</v>
      </c>
      <c r="U18" s="406">
        <v>0</v>
      </c>
      <c r="V18" s="405">
        <v>0</v>
      </c>
      <c r="W18" s="406">
        <v>0</v>
      </c>
      <c r="X18" s="405">
        <v>0</v>
      </c>
      <c r="Y18" s="406">
        <v>0</v>
      </c>
      <c r="Z18" s="405">
        <v>0</v>
      </c>
      <c r="AA18" s="406">
        <v>0</v>
      </c>
      <c r="AB18" s="405">
        <v>0</v>
      </c>
      <c r="AC18" s="406">
        <v>0</v>
      </c>
      <c r="AD18" s="405">
        <v>0</v>
      </c>
      <c r="AE18" s="406">
        <v>0</v>
      </c>
      <c r="AF18" s="405">
        <v>0</v>
      </c>
      <c r="AG18" s="406">
        <v>0</v>
      </c>
      <c r="AH18" s="405">
        <v>0</v>
      </c>
      <c r="AI18" s="406">
        <v>0</v>
      </c>
      <c r="AJ18" s="405">
        <v>0</v>
      </c>
      <c r="AK18" s="406">
        <v>0</v>
      </c>
      <c r="AL18" s="405">
        <v>0</v>
      </c>
      <c r="AM18" s="406">
        <v>0</v>
      </c>
      <c r="AN18" s="405">
        <v>0</v>
      </c>
      <c r="AO18" s="406">
        <v>0</v>
      </c>
      <c r="AP18" s="405">
        <v>0</v>
      </c>
      <c r="AQ18" s="406">
        <v>0</v>
      </c>
    </row>
    <row r="19" spans="1:43" ht="18.75">
      <c r="A19" s="379" t="s">
        <v>509</v>
      </c>
      <c r="B19" s="405">
        <v>0</v>
      </c>
      <c r="C19" s="406">
        <v>0</v>
      </c>
      <c r="D19" s="405">
        <v>0</v>
      </c>
      <c r="E19" s="406">
        <v>0</v>
      </c>
      <c r="F19" s="405">
        <v>0</v>
      </c>
      <c r="G19" s="406">
        <v>0</v>
      </c>
      <c r="H19" s="405">
        <v>0</v>
      </c>
      <c r="I19" s="406">
        <v>0</v>
      </c>
      <c r="J19" s="405">
        <v>0</v>
      </c>
      <c r="K19" s="406">
        <v>0</v>
      </c>
      <c r="L19" s="405">
        <v>0</v>
      </c>
      <c r="M19" s="406">
        <v>0</v>
      </c>
      <c r="N19" s="405">
        <v>0</v>
      </c>
      <c r="O19" s="406">
        <v>0</v>
      </c>
      <c r="P19" s="405">
        <v>0</v>
      </c>
      <c r="Q19" s="406">
        <v>0</v>
      </c>
      <c r="R19" s="405">
        <v>0</v>
      </c>
      <c r="S19" s="406">
        <v>0</v>
      </c>
      <c r="T19" s="405">
        <v>0</v>
      </c>
      <c r="U19" s="406">
        <v>0</v>
      </c>
      <c r="V19" s="405">
        <v>0</v>
      </c>
      <c r="W19" s="406">
        <v>0</v>
      </c>
      <c r="X19" s="405">
        <v>0</v>
      </c>
      <c r="Y19" s="406">
        <v>0</v>
      </c>
      <c r="Z19" s="405">
        <v>0</v>
      </c>
      <c r="AA19" s="406">
        <v>0</v>
      </c>
      <c r="AB19" s="405">
        <v>0</v>
      </c>
      <c r="AC19" s="406">
        <v>0</v>
      </c>
      <c r="AD19" s="405">
        <v>0</v>
      </c>
      <c r="AE19" s="406">
        <v>0</v>
      </c>
      <c r="AF19" s="405">
        <v>0</v>
      </c>
      <c r="AG19" s="406">
        <v>0</v>
      </c>
      <c r="AH19" s="405">
        <v>0</v>
      </c>
      <c r="AI19" s="406">
        <v>0</v>
      </c>
      <c r="AJ19" s="405">
        <v>0</v>
      </c>
      <c r="AK19" s="406">
        <v>0</v>
      </c>
      <c r="AL19" s="405">
        <v>0</v>
      </c>
      <c r="AM19" s="406">
        <v>0</v>
      </c>
      <c r="AN19" s="405">
        <v>0</v>
      </c>
      <c r="AO19" s="406">
        <v>0</v>
      </c>
      <c r="AP19" s="405">
        <v>0</v>
      </c>
      <c r="AQ19" s="406">
        <v>0</v>
      </c>
    </row>
    <row r="20" spans="1:43" ht="19.5">
      <c r="A20" s="386" t="s">
        <v>510</v>
      </c>
      <c r="B20" s="405">
        <v>3003.4037799999996</v>
      </c>
      <c r="C20" s="406">
        <v>0.14741595248634237</v>
      </c>
      <c r="D20" s="405">
        <v>3273.3948999999998</v>
      </c>
      <c r="E20" s="406">
        <v>0.14892059871684218</v>
      </c>
      <c r="F20" s="405">
        <v>3609.34681</v>
      </c>
      <c r="G20" s="406">
        <v>0.14279741023921372</v>
      </c>
      <c r="H20" s="405">
        <v>12872.96898</v>
      </c>
      <c r="I20" s="406">
        <v>0.15188642061605831</v>
      </c>
      <c r="J20" s="405">
        <v>83.197140000000005</v>
      </c>
      <c r="K20" s="406">
        <v>1.7116199145239888E-2</v>
      </c>
      <c r="L20" s="405">
        <v>21777.095819999999</v>
      </c>
      <c r="M20" s="406">
        <v>0.15117367182012051</v>
      </c>
      <c r="N20" s="405">
        <v>13052.44663</v>
      </c>
      <c r="O20" s="406">
        <v>0.15349590081649642</v>
      </c>
      <c r="P20" s="405">
        <v>3159.31241</v>
      </c>
      <c r="Q20" s="406">
        <v>0.16657596766605134</v>
      </c>
      <c r="R20" s="405">
        <v>20913.445359999998</v>
      </c>
      <c r="S20" s="406">
        <v>0.30673042182635546</v>
      </c>
      <c r="T20" s="405">
        <v>7330.3288600000005</v>
      </c>
      <c r="U20" s="406">
        <v>0.24711750622555551</v>
      </c>
      <c r="V20" s="405">
        <v>5721.05501</v>
      </c>
      <c r="W20" s="406">
        <v>0.17551481745316233</v>
      </c>
      <c r="X20" s="405">
        <v>7608.6566900000007</v>
      </c>
      <c r="Y20" s="406">
        <v>0.22955592131165012</v>
      </c>
      <c r="Z20" s="405">
        <v>58175.752289999997</v>
      </c>
      <c r="AA20" s="406">
        <v>0.29003822712931288</v>
      </c>
      <c r="AB20" s="405">
        <v>42566.821170000003</v>
      </c>
      <c r="AC20" s="406">
        <v>0.28637792543428026</v>
      </c>
      <c r="AD20" s="405">
        <v>7699.06556</v>
      </c>
      <c r="AE20" s="406">
        <v>0.25424863468770664</v>
      </c>
      <c r="AF20" s="405">
        <v>265.94326000000001</v>
      </c>
      <c r="AG20" s="406">
        <v>0.15543694121757767</v>
      </c>
      <c r="AH20" s="405">
        <v>74.451970000000003</v>
      </c>
      <c r="AI20" s="406">
        <v>9.0734927002727353E-2</v>
      </c>
      <c r="AJ20" s="405">
        <v>2854.8171400000001</v>
      </c>
      <c r="AK20" s="406">
        <v>8.1971513742288157E-2</v>
      </c>
      <c r="AL20" s="405">
        <v>7429.2805900000003</v>
      </c>
      <c r="AM20" s="406">
        <v>0.23976690395363334</v>
      </c>
      <c r="AN20" s="405">
        <v>8562.782369999999</v>
      </c>
      <c r="AO20" s="406">
        <v>0.16937847967375932</v>
      </c>
      <c r="AP20" s="405">
        <v>230033.56673999998</v>
      </c>
      <c r="AQ20" s="406">
        <v>0.21553187180701905</v>
      </c>
    </row>
    <row r="21" spans="1:43" s="273" customFormat="1" ht="19.5">
      <c r="A21" s="386" t="s">
        <v>511</v>
      </c>
      <c r="B21" s="405">
        <v>1227.26568</v>
      </c>
      <c r="C21" s="406">
        <v>6.0237834278479431E-2</v>
      </c>
      <c r="D21" s="405">
        <v>1437.7553400000002</v>
      </c>
      <c r="E21" s="406">
        <v>6.5409580139914381E-2</v>
      </c>
      <c r="F21" s="405">
        <v>1765.5142800000001</v>
      </c>
      <c r="G21" s="406">
        <v>6.9849443734765426E-2</v>
      </c>
      <c r="H21" s="405">
        <v>5460.6291799999999</v>
      </c>
      <c r="I21" s="406">
        <v>6.4429225437456272E-2</v>
      </c>
      <c r="J21" s="405">
        <v>0</v>
      </c>
      <c r="K21" s="406">
        <v>0</v>
      </c>
      <c r="L21" s="405">
        <v>9046.4815299999991</v>
      </c>
      <c r="M21" s="406">
        <v>6.2799458717861384E-2</v>
      </c>
      <c r="N21" s="405">
        <v>5720.8506299999999</v>
      </c>
      <c r="O21" s="406">
        <v>6.7276821409877771E-2</v>
      </c>
      <c r="P21" s="405">
        <v>1035.7361000000001</v>
      </c>
      <c r="Q21" s="406">
        <v>5.460958611059364E-2</v>
      </c>
      <c r="R21" s="405">
        <v>6705.0633799999996</v>
      </c>
      <c r="S21" s="406">
        <v>9.8340894267641074E-2</v>
      </c>
      <c r="T21" s="405">
        <v>3422.4792699999998</v>
      </c>
      <c r="U21" s="406">
        <v>0.11537743510064834</v>
      </c>
      <c r="V21" s="405">
        <v>1844.6234999999999</v>
      </c>
      <c r="W21" s="406">
        <v>5.6590743544050172E-2</v>
      </c>
      <c r="X21" s="405">
        <v>1514.9216899999999</v>
      </c>
      <c r="Y21" s="406">
        <v>4.570573472187401E-2</v>
      </c>
      <c r="Z21" s="405">
        <v>21856.013370000001</v>
      </c>
      <c r="AA21" s="406">
        <v>0.10896428701686084</v>
      </c>
      <c r="AB21" s="405">
        <v>15716.50181</v>
      </c>
      <c r="AC21" s="406">
        <v>0.10573632373102834</v>
      </c>
      <c r="AD21" s="405">
        <v>3512.0217000000002</v>
      </c>
      <c r="AE21" s="406">
        <v>0.11597858405801113</v>
      </c>
      <c r="AF21" s="405">
        <v>83.999089999999995</v>
      </c>
      <c r="AG21" s="406">
        <v>4.909529053174732E-2</v>
      </c>
      <c r="AH21" s="405">
        <v>35.247500000000002</v>
      </c>
      <c r="AI21" s="406">
        <v>4.2956275563005686E-2</v>
      </c>
      <c r="AJ21" s="405">
        <v>1536.7850600000002</v>
      </c>
      <c r="AK21" s="406">
        <v>4.4126328057821997E-2</v>
      </c>
      <c r="AL21" s="405">
        <v>3348.6122799999998</v>
      </c>
      <c r="AM21" s="406">
        <v>0.10807054454201427</v>
      </c>
      <c r="AN21" s="405">
        <v>2842.2581399999999</v>
      </c>
      <c r="AO21" s="406">
        <v>5.6222071493984151E-2</v>
      </c>
      <c r="AP21" s="405">
        <v>88112.759529999996</v>
      </c>
      <c r="AQ21" s="406">
        <v>8.2557986039697134E-2</v>
      </c>
    </row>
    <row r="22" spans="1:43" s="273" customFormat="1" ht="19.5">
      <c r="A22" s="386" t="s">
        <v>512</v>
      </c>
      <c r="B22" s="405">
        <v>219.56429</v>
      </c>
      <c r="C22" s="406">
        <v>1.0776865620891475E-2</v>
      </c>
      <c r="D22" s="405">
        <v>233.28706</v>
      </c>
      <c r="E22" s="406">
        <v>1.0613216464683771E-2</v>
      </c>
      <c r="F22" s="405">
        <v>281.31673999999998</v>
      </c>
      <c r="G22" s="406">
        <v>1.1129798283068903E-2</v>
      </c>
      <c r="H22" s="405">
        <v>940.00959999999998</v>
      </c>
      <c r="I22" s="406">
        <v>1.1091046184493542E-2</v>
      </c>
      <c r="J22" s="405">
        <v>48.029690000000002</v>
      </c>
      <c r="K22" s="406">
        <v>9.8811778737122064E-3</v>
      </c>
      <c r="L22" s="405">
        <v>1564.39555</v>
      </c>
      <c r="M22" s="406">
        <v>1.0859823615936908E-2</v>
      </c>
      <c r="N22" s="405">
        <v>940.00959999999998</v>
      </c>
      <c r="O22" s="406">
        <v>1.1054450128646453E-2</v>
      </c>
      <c r="P22" s="405">
        <v>166.45326</v>
      </c>
      <c r="Q22" s="406">
        <v>8.7763124558070654E-3</v>
      </c>
      <c r="R22" s="405">
        <v>8687.0371799999994</v>
      </c>
      <c r="S22" s="406">
        <v>0.1274098328981712</v>
      </c>
      <c r="T22" s="405">
        <v>1457.9823200000001</v>
      </c>
      <c r="U22" s="406">
        <v>4.9150994712582358E-2</v>
      </c>
      <c r="V22" s="405">
        <v>298.22910999999999</v>
      </c>
      <c r="W22" s="406">
        <v>9.1492963639356918E-3</v>
      </c>
      <c r="X22" s="405">
        <v>2350.6222400000001</v>
      </c>
      <c r="Y22" s="406">
        <v>7.0919122250323888E-2</v>
      </c>
      <c r="Z22" s="405">
        <v>22403.302100000001</v>
      </c>
      <c r="AA22" s="406">
        <v>0.11169282333532181</v>
      </c>
      <c r="AB22" s="405">
        <v>16390.319</v>
      </c>
      <c r="AC22" s="406">
        <v>0.11026958141131182</v>
      </c>
      <c r="AD22" s="405">
        <v>1527.9623999999999</v>
      </c>
      <c r="AE22" s="406">
        <v>5.0458377192225325E-2</v>
      </c>
      <c r="AF22" s="405">
        <v>13.871700000000001</v>
      </c>
      <c r="AG22" s="406">
        <v>8.1076490432127214E-3</v>
      </c>
      <c r="AH22" s="405">
        <v>6.9343000000000004</v>
      </c>
      <c r="AI22" s="406">
        <v>8.4508603911355503E-3</v>
      </c>
      <c r="AJ22" s="405">
        <v>312.10081000000002</v>
      </c>
      <c r="AK22" s="406">
        <v>8.9614761931456899E-3</v>
      </c>
      <c r="AL22" s="405">
        <v>1427.7737299999999</v>
      </c>
      <c r="AM22" s="406">
        <v>4.6078874346086686E-2</v>
      </c>
      <c r="AN22" s="405">
        <v>2467.0589799999998</v>
      </c>
      <c r="AO22" s="406">
        <v>4.8800340968831075E-2</v>
      </c>
      <c r="AP22" s="405">
        <v>61736.259660000011</v>
      </c>
      <c r="AQ22" s="406">
        <v>5.7844304165937159E-2</v>
      </c>
    </row>
    <row r="23" spans="1:43" ht="19.5">
      <c r="A23" s="386" t="s">
        <v>504</v>
      </c>
      <c r="B23" s="405">
        <v>0</v>
      </c>
      <c r="C23" s="406">
        <v>0</v>
      </c>
      <c r="D23" s="405">
        <v>0</v>
      </c>
      <c r="E23" s="406">
        <v>0</v>
      </c>
      <c r="F23" s="405">
        <v>0</v>
      </c>
      <c r="G23" s="406">
        <v>0</v>
      </c>
      <c r="H23" s="405">
        <v>0</v>
      </c>
      <c r="I23" s="406">
        <v>0</v>
      </c>
      <c r="J23" s="405">
        <v>0</v>
      </c>
      <c r="K23" s="406">
        <v>0</v>
      </c>
      <c r="L23" s="405">
        <v>0</v>
      </c>
      <c r="M23" s="406">
        <v>0</v>
      </c>
      <c r="N23" s="405">
        <v>0</v>
      </c>
      <c r="O23" s="406">
        <v>0</v>
      </c>
      <c r="P23" s="405">
        <v>0</v>
      </c>
      <c r="Q23" s="406">
        <v>0</v>
      </c>
      <c r="R23" s="405">
        <v>0</v>
      </c>
      <c r="S23" s="406">
        <v>0</v>
      </c>
      <c r="T23" s="405">
        <v>0</v>
      </c>
      <c r="U23" s="406">
        <v>0</v>
      </c>
      <c r="V23" s="405">
        <v>0</v>
      </c>
      <c r="W23" s="406">
        <v>0</v>
      </c>
      <c r="X23" s="405">
        <v>0</v>
      </c>
      <c r="Y23" s="406">
        <v>0</v>
      </c>
      <c r="Z23" s="405">
        <v>0</v>
      </c>
      <c r="AA23" s="406">
        <v>0</v>
      </c>
      <c r="AB23" s="405">
        <v>0</v>
      </c>
      <c r="AC23" s="406">
        <v>0</v>
      </c>
      <c r="AD23" s="405">
        <v>0</v>
      </c>
      <c r="AE23" s="406">
        <v>0</v>
      </c>
      <c r="AF23" s="405">
        <v>0</v>
      </c>
      <c r="AG23" s="406">
        <v>0</v>
      </c>
      <c r="AH23" s="405">
        <v>0</v>
      </c>
      <c r="AI23" s="406">
        <v>0</v>
      </c>
      <c r="AJ23" s="405">
        <v>0</v>
      </c>
      <c r="AK23" s="406">
        <v>0</v>
      </c>
      <c r="AL23" s="405">
        <v>0</v>
      </c>
      <c r="AM23" s="406">
        <v>0</v>
      </c>
      <c r="AN23" s="405">
        <v>0</v>
      </c>
      <c r="AO23" s="406">
        <v>0</v>
      </c>
      <c r="AP23" s="405">
        <v>0</v>
      </c>
      <c r="AQ23" s="406">
        <v>0</v>
      </c>
    </row>
    <row r="24" spans="1:43" ht="19.5">
      <c r="A24" s="386" t="s">
        <v>513</v>
      </c>
      <c r="B24" s="405">
        <v>0</v>
      </c>
      <c r="C24" s="406">
        <v>0</v>
      </c>
      <c r="D24" s="405">
        <v>0</v>
      </c>
      <c r="E24" s="406">
        <v>0</v>
      </c>
      <c r="F24" s="405">
        <v>0</v>
      </c>
      <c r="G24" s="406">
        <v>0</v>
      </c>
      <c r="H24" s="405">
        <v>0</v>
      </c>
      <c r="I24" s="406">
        <v>0</v>
      </c>
      <c r="J24" s="405">
        <v>0</v>
      </c>
      <c r="K24" s="406">
        <v>0</v>
      </c>
      <c r="L24" s="405">
        <v>0</v>
      </c>
      <c r="M24" s="406">
        <v>0</v>
      </c>
      <c r="N24" s="405">
        <v>0</v>
      </c>
      <c r="O24" s="406">
        <v>0</v>
      </c>
      <c r="P24" s="405">
        <v>0</v>
      </c>
      <c r="Q24" s="406">
        <v>0</v>
      </c>
      <c r="R24" s="405">
        <v>0</v>
      </c>
      <c r="S24" s="406">
        <v>0</v>
      </c>
      <c r="T24" s="405">
        <v>776.53380000000004</v>
      </c>
      <c r="U24" s="406">
        <v>2.6178238360216523E-2</v>
      </c>
      <c r="V24" s="405">
        <v>0</v>
      </c>
      <c r="W24" s="406">
        <v>0</v>
      </c>
      <c r="X24" s="405">
        <v>0</v>
      </c>
      <c r="Y24" s="406">
        <v>0</v>
      </c>
      <c r="Z24" s="405">
        <v>0</v>
      </c>
      <c r="AA24" s="406">
        <v>0</v>
      </c>
      <c r="AB24" s="405">
        <v>0</v>
      </c>
      <c r="AC24" s="406">
        <v>0</v>
      </c>
      <c r="AD24" s="405">
        <v>805.77107999999998</v>
      </c>
      <c r="AE24" s="406">
        <v>2.660922879072598E-2</v>
      </c>
      <c r="AF24" s="405">
        <v>0</v>
      </c>
      <c r="AG24" s="406">
        <v>0</v>
      </c>
      <c r="AH24" s="405">
        <v>0</v>
      </c>
      <c r="AI24" s="406">
        <v>0</v>
      </c>
      <c r="AJ24" s="405">
        <v>0</v>
      </c>
      <c r="AK24" s="406">
        <v>0</v>
      </c>
      <c r="AL24" s="405">
        <v>782.53602999999998</v>
      </c>
      <c r="AM24" s="406">
        <v>2.5254967674503664E-2</v>
      </c>
      <c r="AN24" s="405">
        <v>786.99086999999997</v>
      </c>
      <c r="AO24" s="406">
        <v>1.5567290083740524E-2</v>
      </c>
      <c r="AP24" s="405">
        <v>3151.83178</v>
      </c>
      <c r="AQ24" s="406">
        <v>2.9531351132422506E-3</v>
      </c>
    </row>
    <row r="25" spans="1:43" ht="19.5">
      <c r="A25" s="387" t="s">
        <v>506</v>
      </c>
      <c r="B25" s="405">
        <v>0</v>
      </c>
      <c r="C25" s="406">
        <v>0</v>
      </c>
      <c r="D25" s="405">
        <v>0</v>
      </c>
      <c r="E25" s="406">
        <v>0</v>
      </c>
      <c r="F25" s="405">
        <v>0</v>
      </c>
      <c r="G25" s="406">
        <v>0</v>
      </c>
      <c r="H25" s="405">
        <v>0</v>
      </c>
      <c r="I25" s="406">
        <v>0</v>
      </c>
      <c r="J25" s="405">
        <v>0</v>
      </c>
      <c r="K25" s="406">
        <v>0</v>
      </c>
      <c r="L25" s="405">
        <v>0</v>
      </c>
      <c r="M25" s="406">
        <v>0</v>
      </c>
      <c r="N25" s="405">
        <v>0</v>
      </c>
      <c r="O25" s="406">
        <v>0</v>
      </c>
      <c r="P25" s="405">
        <v>0</v>
      </c>
      <c r="Q25" s="406">
        <v>0</v>
      </c>
      <c r="R25" s="405">
        <v>0</v>
      </c>
      <c r="S25" s="406">
        <v>0</v>
      </c>
      <c r="T25" s="405">
        <v>0</v>
      </c>
      <c r="U25" s="406">
        <v>0</v>
      </c>
      <c r="V25" s="405">
        <v>0</v>
      </c>
      <c r="W25" s="406">
        <v>0</v>
      </c>
      <c r="X25" s="405">
        <v>0</v>
      </c>
      <c r="Y25" s="406">
        <v>0</v>
      </c>
      <c r="Z25" s="405">
        <v>0</v>
      </c>
      <c r="AA25" s="406">
        <v>0</v>
      </c>
      <c r="AB25" s="405">
        <v>0</v>
      </c>
      <c r="AC25" s="406">
        <v>0</v>
      </c>
      <c r="AD25" s="405">
        <v>0</v>
      </c>
      <c r="AE25" s="406">
        <v>0</v>
      </c>
      <c r="AF25" s="405">
        <v>0</v>
      </c>
      <c r="AG25" s="406">
        <v>0</v>
      </c>
      <c r="AH25" s="405">
        <v>0</v>
      </c>
      <c r="AI25" s="406">
        <v>0</v>
      </c>
      <c r="AJ25" s="405">
        <v>0</v>
      </c>
      <c r="AK25" s="406">
        <v>0</v>
      </c>
      <c r="AL25" s="405">
        <v>0</v>
      </c>
      <c r="AM25" s="406">
        <v>0</v>
      </c>
      <c r="AN25" s="405">
        <v>0</v>
      </c>
      <c r="AO25" s="406">
        <v>0</v>
      </c>
      <c r="AP25" s="405">
        <v>0</v>
      </c>
      <c r="AQ25" s="406">
        <v>0</v>
      </c>
    </row>
    <row r="26" spans="1:43" ht="39">
      <c r="A26" s="387" t="s">
        <v>514</v>
      </c>
      <c r="B26" s="405">
        <v>1556.5738100000001</v>
      </c>
      <c r="C26" s="406">
        <v>7.6401252586971502E-2</v>
      </c>
      <c r="D26" s="405">
        <v>1602.3525</v>
      </c>
      <c r="E26" s="406">
        <v>7.2897802112244031E-2</v>
      </c>
      <c r="F26" s="405">
        <v>1562.5157899999999</v>
      </c>
      <c r="G26" s="406">
        <v>6.1818168221379401E-2</v>
      </c>
      <c r="H26" s="405">
        <v>6472.3302000000003</v>
      </c>
      <c r="I26" s="406">
        <v>7.6366148994108499E-2</v>
      </c>
      <c r="J26" s="405">
        <v>35.167449999999995</v>
      </c>
      <c r="K26" s="406">
        <v>7.23502127152768E-3</v>
      </c>
      <c r="L26" s="405">
        <v>11166.21874</v>
      </c>
      <c r="M26" s="406">
        <v>7.7514389486322222E-2</v>
      </c>
      <c r="N26" s="405">
        <v>6391.5864000000001</v>
      </c>
      <c r="O26" s="406">
        <v>7.5164629277972184E-2</v>
      </c>
      <c r="P26" s="405">
        <v>1957.1230500000001</v>
      </c>
      <c r="Q26" s="406">
        <v>0.10319006909965064</v>
      </c>
      <c r="R26" s="405">
        <v>5521.3447999999999</v>
      </c>
      <c r="S26" s="406">
        <v>8.0979694660543222E-2</v>
      </c>
      <c r="T26" s="405">
        <v>1673.33347</v>
      </c>
      <c r="U26" s="406">
        <v>5.641083805210826E-2</v>
      </c>
      <c r="V26" s="405">
        <v>3578.2024000000001</v>
      </c>
      <c r="W26" s="406">
        <v>0.10977477754517648</v>
      </c>
      <c r="X26" s="405">
        <v>3743.11276</v>
      </c>
      <c r="Y26" s="406">
        <v>0.1129310643394522</v>
      </c>
      <c r="Z26" s="405">
        <v>13916.436820000001</v>
      </c>
      <c r="AA26" s="406">
        <v>6.9381116777130256E-2</v>
      </c>
      <c r="AB26" s="405">
        <v>10460.00036</v>
      </c>
      <c r="AC26" s="406">
        <v>7.0372020291940077E-2</v>
      </c>
      <c r="AD26" s="405">
        <v>1853.3103799999999</v>
      </c>
      <c r="AE26" s="406">
        <v>6.1202444646744215E-2</v>
      </c>
      <c r="AF26" s="405">
        <v>168.07247000000001</v>
      </c>
      <c r="AG26" s="406">
        <v>9.8234001642617627E-2</v>
      </c>
      <c r="AH26" s="405">
        <v>32.27017</v>
      </c>
      <c r="AI26" s="406">
        <v>3.9327791048586115E-2</v>
      </c>
      <c r="AJ26" s="405">
        <v>1005.93127</v>
      </c>
      <c r="AK26" s="406">
        <v>2.8883709491320478E-2</v>
      </c>
      <c r="AL26" s="405">
        <v>1870.3585500000002</v>
      </c>
      <c r="AM26" s="406">
        <v>6.0362517391028693E-2</v>
      </c>
      <c r="AN26" s="405">
        <v>2466.4743800000001</v>
      </c>
      <c r="AO26" s="406">
        <v>4.87887771272036E-2</v>
      </c>
      <c r="AP26" s="405">
        <v>77032.71577000001</v>
      </c>
      <c r="AQ26" s="406">
        <v>7.2176446488142559E-2</v>
      </c>
    </row>
    <row r="27" spans="1:43" ht="19.5">
      <c r="A27" s="388" t="s">
        <v>508</v>
      </c>
      <c r="B27" s="405">
        <v>0</v>
      </c>
      <c r="C27" s="406">
        <v>0</v>
      </c>
      <c r="D27" s="405">
        <v>0</v>
      </c>
      <c r="E27" s="406">
        <v>0</v>
      </c>
      <c r="F27" s="405">
        <v>0</v>
      </c>
      <c r="G27" s="406">
        <v>0</v>
      </c>
      <c r="H27" s="405">
        <v>0</v>
      </c>
      <c r="I27" s="406">
        <v>0</v>
      </c>
      <c r="J27" s="405">
        <v>0</v>
      </c>
      <c r="K27" s="406">
        <v>0</v>
      </c>
      <c r="L27" s="405">
        <v>0</v>
      </c>
      <c r="M27" s="406">
        <v>0</v>
      </c>
      <c r="N27" s="405">
        <v>0</v>
      </c>
      <c r="O27" s="406">
        <v>0</v>
      </c>
      <c r="P27" s="405">
        <v>0</v>
      </c>
      <c r="Q27" s="406">
        <v>0</v>
      </c>
      <c r="R27" s="405">
        <v>0</v>
      </c>
      <c r="S27" s="406">
        <v>0</v>
      </c>
      <c r="T27" s="405">
        <v>0</v>
      </c>
      <c r="U27" s="406">
        <v>0</v>
      </c>
      <c r="V27" s="405">
        <v>0</v>
      </c>
      <c r="W27" s="406">
        <v>0</v>
      </c>
      <c r="X27" s="405">
        <v>0</v>
      </c>
      <c r="Y27" s="406">
        <v>0</v>
      </c>
      <c r="Z27" s="405">
        <v>0</v>
      </c>
      <c r="AA27" s="406">
        <v>0</v>
      </c>
      <c r="AB27" s="405">
        <v>0</v>
      </c>
      <c r="AC27" s="406">
        <v>0</v>
      </c>
      <c r="AD27" s="405">
        <v>0</v>
      </c>
      <c r="AE27" s="406">
        <v>0</v>
      </c>
      <c r="AF27" s="405">
        <v>0</v>
      </c>
      <c r="AG27" s="406">
        <v>0</v>
      </c>
      <c r="AH27" s="405">
        <v>0</v>
      </c>
      <c r="AI27" s="406">
        <v>0</v>
      </c>
      <c r="AJ27" s="405">
        <v>0</v>
      </c>
      <c r="AK27" s="406">
        <v>0</v>
      </c>
      <c r="AL27" s="405">
        <v>0</v>
      </c>
      <c r="AM27" s="406">
        <v>0</v>
      </c>
      <c r="AN27" s="405">
        <v>0</v>
      </c>
      <c r="AO27" s="406">
        <v>0</v>
      </c>
      <c r="AP27" s="405">
        <v>0</v>
      </c>
      <c r="AQ27" s="406">
        <v>0</v>
      </c>
    </row>
    <row r="28" spans="1:43" ht="19.5">
      <c r="A28" s="386" t="s">
        <v>509</v>
      </c>
      <c r="B28" s="405">
        <v>0</v>
      </c>
      <c r="C28" s="406">
        <v>0</v>
      </c>
      <c r="D28" s="405">
        <v>0</v>
      </c>
      <c r="E28" s="406">
        <v>0</v>
      </c>
      <c r="F28" s="405">
        <v>0</v>
      </c>
      <c r="G28" s="406">
        <v>0</v>
      </c>
      <c r="H28" s="405">
        <v>0</v>
      </c>
      <c r="I28" s="406">
        <v>0</v>
      </c>
      <c r="J28" s="405">
        <v>0</v>
      </c>
      <c r="K28" s="406">
        <v>0</v>
      </c>
      <c r="L28" s="405">
        <v>0</v>
      </c>
      <c r="M28" s="406">
        <v>0</v>
      </c>
      <c r="N28" s="405">
        <v>0</v>
      </c>
      <c r="O28" s="406">
        <v>0</v>
      </c>
      <c r="P28" s="405">
        <v>0</v>
      </c>
      <c r="Q28" s="406">
        <v>0</v>
      </c>
      <c r="R28" s="405">
        <v>0</v>
      </c>
      <c r="S28" s="406">
        <v>0</v>
      </c>
      <c r="T28" s="405">
        <v>0</v>
      </c>
      <c r="U28" s="406">
        <v>0</v>
      </c>
      <c r="V28" s="405">
        <v>0</v>
      </c>
      <c r="W28" s="406">
        <v>0</v>
      </c>
      <c r="X28" s="405">
        <v>0</v>
      </c>
      <c r="Y28" s="406">
        <v>0</v>
      </c>
      <c r="Z28" s="405">
        <v>0</v>
      </c>
      <c r="AA28" s="406">
        <v>0</v>
      </c>
      <c r="AB28" s="405">
        <v>0</v>
      </c>
      <c r="AC28" s="406">
        <v>0</v>
      </c>
      <c r="AD28" s="405">
        <v>0</v>
      </c>
      <c r="AE28" s="406">
        <v>0</v>
      </c>
      <c r="AF28" s="405">
        <v>0</v>
      </c>
      <c r="AG28" s="406">
        <v>0</v>
      </c>
      <c r="AH28" s="405">
        <v>0</v>
      </c>
      <c r="AI28" s="406">
        <v>0</v>
      </c>
      <c r="AJ28" s="405">
        <v>0</v>
      </c>
      <c r="AK28" s="406">
        <v>0</v>
      </c>
      <c r="AL28" s="405">
        <v>0</v>
      </c>
      <c r="AM28" s="406">
        <v>0</v>
      </c>
      <c r="AN28" s="405">
        <v>0</v>
      </c>
      <c r="AO28" s="406">
        <v>0</v>
      </c>
      <c r="AP28" s="405">
        <v>0</v>
      </c>
      <c r="AQ28" s="406">
        <v>0</v>
      </c>
    </row>
    <row r="29" spans="1:43" ht="19.5">
      <c r="A29" s="386" t="s">
        <v>515</v>
      </c>
      <c r="B29" s="405">
        <v>0</v>
      </c>
      <c r="C29" s="406">
        <v>0</v>
      </c>
      <c r="D29" s="405">
        <v>0</v>
      </c>
      <c r="E29" s="406">
        <v>0</v>
      </c>
      <c r="F29" s="405">
        <v>0</v>
      </c>
      <c r="G29" s="406">
        <v>0</v>
      </c>
      <c r="H29" s="405">
        <v>0</v>
      </c>
      <c r="I29" s="406">
        <v>0</v>
      </c>
      <c r="J29" s="405">
        <v>0</v>
      </c>
      <c r="K29" s="406">
        <v>0</v>
      </c>
      <c r="L29" s="405">
        <v>0</v>
      </c>
      <c r="M29" s="406">
        <v>0</v>
      </c>
      <c r="N29" s="405">
        <v>0</v>
      </c>
      <c r="O29" s="406">
        <v>0</v>
      </c>
      <c r="P29" s="405">
        <v>0</v>
      </c>
      <c r="Q29" s="406">
        <v>0</v>
      </c>
      <c r="R29" s="405">
        <v>0</v>
      </c>
      <c r="S29" s="406">
        <v>0</v>
      </c>
      <c r="T29" s="405">
        <v>0</v>
      </c>
      <c r="U29" s="406">
        <v>0</v>
      </c>
      <c r="V29" s="405">
        <v>0</v>
      </c>
      <c r="W29" s="406">
        <v>0</v>
      </c>
      <c r="X29" s="405">
        <v>0</v>
      </c>
      <c r="Y29" s="406">
        <v>0</v>
      </c>
      <c r="Z29" s="405">
        <v>0</v>
      </c>
      <c r="AA29" s="406">
        <v>0</v>
      </c>
      <c r="AB29" s="405">
        <v>0</v>
      </c>
      <c r="AC29" s="406">
        <v>0</v>
      </c>
      <c r="AD29" s="405">
        <v>0</v>
      </c>
      <c r="AE29" s="406">
        <v>0</v>
      </c>
      <c r="AF29" s="405">
        <v>0</v>
      </c>
      <c r="AG29" s="406">
        <v>0</v>
      </c>
      <c r="AH29" s="405">
        <v>0</v>
      </c>
      <c r="AI29" s="406">
        <v>0</v>
      </c>
      <c r="AJ29" s="405">
        <v>0</v>
      </c>
      <c r="AK29" s="406">
        <v>0</v>
      </c>
      <c r="AL29" s="405">
        <v>0</v>
      </c>
      <c r="AM29" s="406">
        <v>0</v>
      </c>
      <c r="AN29" s="405">
        <v>0</v>
      </c>
      <c r="AO29" s="406">
        <v>0</v>
      </c>
      <c r="AP29" s="405">
        <v>0</v>
      </c>
      <c r="AQ29" s="406">
        <v>0</v>
      </c>
    </row>
    <row r="30" spans="1:43" ht="18">
      <c r="A30" s="379" t="s">
        <v>516</v>
      </c>
      <c r="B30" s="403">
        <v>20427.657429999999</v>
      </c>
      <c r="C30" s="404">
        <v>1.0026499257812611</v>
      </c>
      <c r="D30" s="403">
        <v>22038.203850000002</v>
      </c>
      <c r="E30" s="404">
        <v>1.0026112376437737</v>
      </c>
      <c r="F30" s="403">
        <v>25354.391960000001</v>
      </c>
      <c r="G30" s="404">
        <v>1.0031015861504156</v>
      </c>
      <c r="H30" s="403">
        <v>85037.252260000008</v>
      </c>
      <c r="I30" s="404">
        <v>1.0033430426860406</v>
      </c>
      <c r="J30" s="403">
        <v>4865.62853</v>
      </c>
      <c r="K30" s="404">
        <v>1.0010087712899844</v>
      </c>
      <c r="L30" s="403">
        <v>144500.84947999998</v>
      </c>
      <c r="M30" s="404">
        <v>1.0031054727213</v>
      </c>
      <c r="N30" s="403">
        <v>85345.140370000008</v>
      </c>
      <c r="O30" s="404">
        <v>1.0036531519917415</v>
      </c>
      <c r="P30" s="403">
        <v>18997.79622</v>
      </c>
      <c r="Q30" s="404">
        <v>1.0016661469920767</v>
      </c>
      <c r="R30" s="403">
        <v>68295.206480000008</v>
      </c>
      <c r="S30" s="404">
        <v>1.0016626687630799</v>
      </c>
      <c r="T30" s="403">
        <v>29716.545979999999</v>
      </c>
      <c r="U30" s="404">
        <v>1.0017938999007823</v>
      </c>
      <c r="V30" s="403">
        <v>32649.127680000001</v>
      </c>
      <c r="W30" s="404">
        <v>1.0016344318912938</v>
      </c>
      <c r="X30" s="403">
        <v>33167.521289999997</v>
      </c>
      <c r="Y30" s="404">
        <v>1.0006761005995288</v>
      </c>
      <c r="Z30" s="403">
        <v>200758.40411999999</v>
      </c>
      <c r="AA30" s="404">
        <v>1.0008914250393606</v>
      </c>
      <c r="AB30" s="403">
        <v>148803.43440999999</v>
      </c>
      <c r="AC30" s="404">
        <v>1.0011087901923259</v>
      </c>
      <c r="AD30" s="403">
        <v>30387.011210000001</v>
      </c>
      <c r="AE30" s="404">
        <v>1.0034797148009398</v>
      </c>
      <c r="AF30" s="403">
        <v>1712.73199</v>
      </c>
      <c r="AG30" s="404">
        <v>1.0010474476814897</v>
      </c>
      <c r="AH30" s="403">
        <v>821.62537999999995</v>
      </c>
      <c r="AI30" s="404">
        <v>1.0013182844978865</v>
      </c>
      <c r="AJ30" s="403">
        <v>34868.173200000005</v>
      </c>
      <c r="AK30" s="404">
        <v>1.0011838932115575</v>
      </c>
      <c r="AL30" s="403">
        <v>31057.605359999998</v>
      </c>
      <c r="AM30" s="404">
        <v>1.0023293360873002</v>
      </c>
      <c r="AN30" s="403">
        <v>50645.623700000004</v>
      </c>
      <c r="AO30" s="404">
        <v>1.0018097358738915</v>
      </c>
      <c r="AP30" s="403">
        <v>1069449.9309</v>
      </c>
      <c r="AQ30" s="404">
        <v>1.002030045777154</v>
      </c>
    </row>
    <row r="31" spans="1:43" ht="19.5">
      <c r="A31" s="386" t="s">
        <v>517</v>
      </c>
      <c r="B31" s="405">
        <v>53.988709999999998</v>
      </c>
      <c r="C31" s="406">
        <v>2.6499257812610593E-3</v>
      </c>
      <c r="D31" s="405">
        <v>57.397109999999998</v>
      </c>
      <c r="E31" s="406">
        <v>2.6112376437735789E-3</v>
      </c>
      <c r="F31" s="405">
        <v>78.395679999999999</v>
      </c>
      <c r="G31" s="406">
        <v>3.1015861504154326E-3</v>
      </c>
      <c r="H31" s="405">
        <v>283.33596</v>
      </c>
      <c r="I31" s="406">
        <v>3.3430426860404563E-3</v>
      </c>
      <c r="J31" s="405">
        <v>4.9033599999999993</v>
      </c>
      <c r="K31" s="406">
        <v>1.0087712899842884E-3</v>
      </c>
      <c r="L31" s="405">
        <v>447.35419999999999</v>
      </c>
      <c r="M31" s="406">
        <v>3.1054727213002892E-3</v>
      </c>
      <c r="N31" s="405">
        <v>310.64393999999999</v>
      </c>
      <c r="O31" s="406">
        <v>3.6531519917416171E-3</v>
      </c>
      <c r="P31" s="405">
        <v>31.600470000000001</v>
      </c>
      <c r="Q31" s="406">
        <v>1.6661469920766796E-3</v>
      </c>
      <c r="R31" s="405">
        <v>113.36382</v>
      </c>
      <c r="S31" s="406">
        <v>1.6626687630797454E-3</v>
      </c>
      <c r="T31" s="405">
        <v>53.213050000000003</v>
      </c>
      <c r="U31" s="406">
        <v>1.7938999007823225E-3</v>
      </c>
      <c r="V31" s="405">
        <v>53.275700000000001</v>
      </c>
      <c r="W31" s="406">
        <v>1.6344318912936725E-3</v>
      </c>
      <c r="X31" s="405">
        <v>22.40943</v>
      </c>
      <c r="Y31" s="406">
        <v>6.7610059952894668E-4</v>
      </c>
      <c r="Z31" s="405">
        <v>178.80168</v>
      </c>
      <c r="AA31" s="406">
        <v>8.9142503936054775E-4</v>
      </c>
      <c r="AB31" s="405">
        <v>164.80904999999998</v>
      </c>
      <c r="AC31" s="406">
        <v>1.1087901923260896E-3</v>
      </c>
      <c r="AD31" s="405">
        <v>105.37147</v>
      </c>
      <c r="AE31" s="406">
        <v>3.4797148009396406E-3</v>
      </c>
      <c r="AF31" s="405">
        <v>1.7921199999999999</v>
      </c>
      <c r="AG31" s="406">
        <v>1.0474476814898233E-3</v>
      </c>
      <c r="AH31" s="405">
        <v>1.0817099999999999</v>
      </c>
      <c r="AI31" s="406">
        <v>1.3182844978866268E-3</v>
      </c>
      <c r="AJ31" s="405">
        <v>41.231379999999994</v>
      </c>
      <c r="AK31" s="406">
        <v>1.1838932115573275E-3</v>
      </c>
      <c r="AL31" s="405">
        <v>72.175479999999993</v>
      </c>
      <c r="AM31" s="406">
        <v>2.3293360873003965E-3</v>
      </c>
      <c r="AN31" s="405">
        <v>91.489630000000005</v>
      </c>
      <c r="AO31" s="406">
        <v>1.80973587389151E-3</v>
      </c>
      <c r="AP31" s="405">
        <v>2166.6339499999999</v>
      </c>
      <c r="AQ31" s="406">
        <v>2.0300457771536763E-3</v>
      </c>
    </row>
    <row r="32" spans="1:43" ht="22.5" customHeight="1">
      <c r="A32" s="759" t="s">
        <v>518</v>
      </c>
      <c r="B32" s="760">
        <v>20373.668719999998</v>
      </c>
      <c r="C32" s="761">
        <v>1</v>
      </c>
      <c r="D32" s="760">
        <v>21980.80674</v>
      </c>
      <c r="E32" s="761">
        <v>1</v>
      </c>
      <c r="F32" s="760">
        <v>25275.996279999999</v>
      </c>
      <c r="G32" s="761">
        <v>1</v>
      </c>
      <c r="H32" s="760">
        <v>84753.916299999997</v>
      </c>
      <c r="I32" s="761">
        <v>1</v>
      </c>
      <c r="J32" s="760">
        <v>4860.7251699999997</v>
      </c>
      <c r="K32" s="761">
        <v>1</v>
      </c>
      <c r="L32" s="760">
        <v>144053.49528</v>
      </c>
      <c r="M32" s="761">
        <v>1</v>
      </c>
      <c r="N32" s="760">
        <v>85034.496430000014</v>
      </c>
      <c r="O32" s="761">
        <v>1</v>
      </c>
      <c r="P32" s="760">
        <v>18966.195749999999</v>
      </c>
      <c r="Q32" s="761">
        <v>1</v>
      </c>
      <c r="R32" s="760">
        <v>68181.842659999995</v>
      </c>
      <c r="S32" s="761">
        <v>1</v>
      </c>
      <c r="T32" s="760">
        <v>29663.33293</v>
      </c>
      <c r="U32" s="761">
        <v>1</v>
      </c>
      <c r="V32" s="760">
        <v>32595.851979999999</v>
      </c>
      <c r="W32" s="761">
        <v>1</v>
      </c>
      <c r="X32" s="760">
        <v>33145.111859999997</v>
      </c>
      <c r="Y32" s="761">
        <v>1</v>
      </c>
      <c r="Z32" s="760">
        <v>200579.60243999999</v>
      </c>
      <c r="AA32" s="761">
        <v>1</v>
      </c>
      <c r="AB32" s="760">
        <v>148638.62536000001</v>
      </c>
      <c r="AC32" s="761">
        <v>1</v>
      </c>
      <c r="AD32" s="760">
        <v>30281.639739999999</v>
      </c>
      <c r="AE32" s="761">
        <v>1</v>
      </c>
      <c r="AF32" s="760">
        <v>1710.9398700000002</v>
      </c>
      <c r="AG32" s="761">
        <v>1</v>
      </c>
      <c r="AH32" s="760">
        <v>820.54367000000002</v>
      </c>
      <c r="AI32" s="761">
        <v>1</v>
      </c>
      <c r="AJ32" s="760">
        <v>34826.94182</v>
      </c>
      <c r="AK32" s="761">
        <v>1</v>
      </c>
      <c r="AL32" s="760">
        <v>30985.42988</v>
      </c>
      <c r="AM32" s="761">
        <v>1</v>
      </c>
      <c r="AN32" s="760">
        <v>50554.13407</v>
      </c>
      <c r="AO32" s="761">
        <v>1</v>
      </c>
      <c r="AP32" s="760">
        <v>1067283.2969499996</v>
      </c>
      <c r="AQ32" s="761">
        <v>1</v>
      </c>
    </row>
    <row r="33" spans="1:43" ht="19.5">
      <c r="A33" s="388" t="s">
        <v>519</v>
      </c>
      <c r="B33" s="405">
        <v>20.793310000000002</v>
      </c>
      <c r="C33" s="406">
        <v>1.020597236843655E-3</v>
      </c>
      <c r="D33" s="405">
        <v>26.673749999999998</v>
      </c>
      <c r="E33" s="406">
        <v>1.2135018662194925E-3</v>
      </c>
      <c r="F33" s="405">
        <v>45.15625</v>
      </c>
      <c r="G33" s="406">
        <v>1.7865270076705361E-3</v>
      </c>
      <c r="H33" s="405">
        <v>161.79232999999999</v>
      </c>
      <c r="I33" s="406">
        <v>1.9089658279307148E-3</v>
      </c>
      <c r="J33" s="405">
        <v>1.2298800000000001</v>
      </c>
      <c r="K33" s="406">
        <v>2.5302397419848366E-4</v>
      </c>
      <c r="L33" s="405">
        <v>246.45689999999999</v>
      </c>
      <c r="M33" s="406">
        <v>1.7108706701004109E-3</v>
      </c>
      <c r="N33" s="405">
        <v>182.05045999999999</v>
      </c>
      <c r="O33" s="406">
        <v>2.140901253526715E-3</v>
      </c>
      <c r="P33" s="405">
        <v>11.477559999999999</v>
      </c>
      <c r="Q33" s="406">
        <v>6.0515878625791355E-4</v>
      </c>
      <c r="R33" s="405">
        <v>0</v>
      </c>
      <c r="S33" s="406">
        <v>0</v>
      </c>
      <c r="T33" s="405">
        <v>10.342030000000001</v>
      </c>
      <c r="U33" s="406">
        <v>3.4864693136153264E-4</v>
      </c>
      <c r="V33" s="405">
        <v>3.5659899999999998</v>
      </c>
      <c r="W33" s="406">
        <v>1.0940011637640281E-4</v>
      </c>
      <c r="X33" s="405">
        <v>0</v>
      </c>
      <c r="Y33" s="406">
        <v>0</v>
      </c>
      <c r="Z33" s="405">
        <v>0</v>
      </c>
      <c r="AA33" s="406">
        <v>0</v>
      </c>
      <c r="AB33" s="405">
        <v>0</v>
      </c>
      <c r="AC33" s="406">
        <v>0</v>
      </c>
      <c r="AD33" s="405">
        <v>11.242059999999999</v>
      </c>
      <c r="AE33" s="406">
        <v>3.7125004116438245E-4</v>
      </c>
      <c r="AF33" s="405">
        <v>3.6670000000000001E-2</v>
      </c>
      <c r="AG33" s="406">
        <v>2.1432664375282806E-5</v>
      </c>
      <c r="AH33" s="405">
        <v>0.31135000000000002</v>
      </c>
      <c r="AI33" s="406">
        <v>3.7944354625269366E-4</v>
      </c>
      <c r="AJ33" s="405">
        <v>4.02189</v>
      </c>
      <c r="AK33" s="406">
        <v>1.1548214657453378E-4</v>
      </c>
      <c r="AL33" s="405">
        <v>21.142389999999999</v>
      </c>
      <c r="AM33" s="406">
        <v>6.8233327992801753E-4</v>
      </c>
      <c r="AN33" s="405">
        <v>14.72344</v>
      </c>
      <c r="AO33" s="406">
        <v>2.9124106803240119E-4</v>
      </c>
      <c r="AP33" s="405">
        <v>761.01625999999999</v>
      </c>
      <c r="AQ33" s="406">
        <v>7.1304054150830799E-4</v>
      </c>
    </row>
    <row r="34" spans="1:43" ht="28.5">
      <c r="A34" s="388" t="s">
        <v>520</v>
      </c>
      <c r="B34" s="405">
        <v>0</v>
      </c>
      <c r="C34" s="406">
        <v>0</v>
      </c>
      <c r="D34" s="405">
        <v>0</v>
      </c>
      <c r="E34" s="406">
        <v>0</v>
      </c>
      <c r="F34" s="405">
        <v>0</v>
      </c>
      <c r="G34" s="406">
        <v>0</v>
      </c>
      <c r="H34" s="405">
        <v>0</v>
      </c>
      <c r="I34" s="406">
        <v>0</v>
      </c>
      <c r="J34" s="405">
        <v>0</v>
      </c>
      <c r="K34" s="406">
        <v>0</v>
      </c>
      <c r="L34" s="405">
        <v>0</v>
      </c>
      <c r="M34" s="406">
        <v>0</v>
      </c>
      <c r="N34" s="405">
        <v>0</v>
      </c>
      <c r="O34" s="406">
        <v>0</v>
      </c>
      <c r="P34" s="405">
        <v>0</v>
      </c>
      <c r="Q34" s="406">
        <v>0</v>
      </c>
      <c r="R34" s="405">
        <v>0</v>
      </c>
      <c r="S34" s="406">
        <v>0</v>
      </c>
      <c r="T34" s="405">
        <v>0</v>
      </c>
      <c r="U34" s="406">
        <v>0</v>
      </c>
      <c r="V34" s="405">
        <v>0</v>
      </c>
      <c r="W34" s="406">
        <v>0</v>
      </c>
      <c r="X34" s="405">
        <v>0</v>
      </c>
      <c r="Y34" s="406">
        <v>0</v>
      </c>
      <c r="Z34" s="405">
        <v>0</v>
      </c>
      <c r="AA34" s="406">
        <v>0</v>
      </c>
      <c r="AB34" s="405">
        <v>0</v>
      </c>
      <c r="AC34" s="406">
        <v>0</v>
      </c>
      <c r="AD34" s="405">
        <v>0</v>
      </c>
      <c r="AE34" s="406">
        <v>0</v>
      </c>
      <c r="AF34" s="405">
        <v>0</v>
      </c>
      <c r="AG34" s="406">
        <v>0</v>
      </c>
      <c r="AH34" s="405">
        <v>0</v>
      </c>
      <c r="AI34" s="406">
        <v>0</v>
      </c>
      <c r="AJ34" s="405">
        <v>0</v>
      </c>
      <c r="AK34" s="406">
        <v>0</v>
      </c>
      <c r="AL34" s="405">
        <v>0</v>
      </c>
      <c r="AM34" s="406">
        <v>0</v>
      </c>
      <c r="AN34" s="405">
        <v>0</v>
      </c>
      <c r="AO34" s="406">
        <v>0</v>
      </c>
      <c r="AP34" s="405">
        <v>0</v>
      </c>
      <c r="AQ34" s="406">
        <v>0</v>
      </c>
    </row>
    <row r="35" spans="1:43" ht="12.75" customHeight="1">
      <c r="A35" s="34" t="s">
        <v>625</v>
      </c>
    </row>
    <row r="36" spans="1:43" ht="12.75" customHeight="1"/>
    <row r="37" spans="1:43">
      <c r="A37" s="661" t="s">
        <v>95</v>
      </c>
      <c r="AQ37" s="25" t="s">
        <v>932</v>
      </c>
    </row>
    <row r="39" spans="1:43" ht="12.75" customHeight="1"/>
    <row r="51" spans="1:1">
      <c r="A51" s="34"/>
    </row>
    <row r="52" spans="1:1">
      <c r="A52" s="580"/>
    </row>
  </sheetData>
  <mergeCells count="41">
    <mergeCell ref="A5:A7"/>
    <mergeCell ref="B5:C5"/>
    <mergeCell ref="D5:E5"/>
    <mergeCell ref="F5:G5"/>
    <mergeCell ref="B4:C4"/>
    <mergeCell ref="D4:E4"/>
    <mergeCell ref="F4:G4"/>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 ref="H4:I4"/>
    <mergeCell ref="J4:K4"/>
    <mergeCell ref="L4:M4"/>
    <mergeCell ref="N4:O4"/>
    <mergeCell ref="P4:Q4"/>
    <mergeCell ref="R4:S4"/>
    <mergeCell ref="T4:U4"/>
    <mergeCell ref="V4:W4"/>
    <mergeCell ref="X4:Y4"/>
    <mergeCell ref="Z4:AA4"/>
    <mergeCell ref="AL4:AM4"/>
    <mergeCell ref="AB4:AC4"/>
    <mergeCell ref="AD4:AE4"/>
    <mergeCell ref="AF4:AG4"/>
    <mergeCell ref="AH4:AI4"/>
    <mergeCell ref="AJ4:AK4"/>
  </mergeCells>
  <hyperlinks>
    <hyperlink ref="A37"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42" t="s">
        <v>98</v>
      </c>
      <c r="B1" s="641"/>
      <c r="C1" s="641"/>
      <c r="D1" s="641"/>
      <c r="E1" s="641"/>
      <c r="F1" s="595"/>
      <c r="G1" s="595"/>
      <c r="H1" s="595"/>
      <c r="I1" s="595"/>
    </row>
    <row r="2" spans="1:9">
      <c r="A2" s="643" t="s">
        <v>99</v>
      </c>
      <c r="B2" s="641"/>
      <c r="C2" s="641"/>
      <c r="D2" s="641"/>
      <c r="E2" s="641"/>
      <c r="G2" s="595"/>
      <c r="H2" s="595"/>
      <c r="I2" s="595"/>
    </row>
    <row r="4" spans="1:9">
      <c r="A4" s="59" t="s">
        <v>100</v>
      </c>
      <c r="I4" s="60"/>
    </row>
    <row r="5" spans="1:9">
      <c r="A5" s="594" t="s">
        <v>101</v>
      </c>
      <c r="I5" s="61"/>
    </row>
    <row r="7" spans="1:9" ht="26.25" customHeight="1">
      <c r="A7" s="1102" t="s">
        <v>772</v>
      </c>
      <c r="B7" s="1102"/>
      <c r="C7" s="1102"/>
      <c r="D7" s="59"/>
      <c r="E7" s="1102" t="s">
        <v>774</v>
      </c>
      <c r="F7" s="1102"/>
      <c r="G7" s="1102"/>
      <c r="I7" s="59"/>
    </row>
    <row r="8" spans="1:9" ht="27.75" customHeight="1">
      <c r="A8" s="1103" t="s">
        <v>773</v>
      </c>
      <c r="B8" s="1103"/>
      <c r="C8" s="1103"/>
      <c r="E8" s="1103" t="s">
        <v>775</v>
      </c>
      <c r="F8" s="1103"/>
      <c r="G8" s="1103"/>
      <c r="H8" s="596"/>
    </row>
    <row r="9" spans="1:9">
      <c r="B9" s="595"/>
    </row>
    <row r="10" spans="1:9" ht="26.25" customHeight="1">
      <c r="A10" s="142" t="s">
        <v>621</v>
      </c>
      <c r="B10" s="142" t="s">
        <v>622</v>
      </c>
      <c r="C10" s="142" t="s">
        <v>623</v>
      </c>
      <c r="E10" s="142" t="s">
        <v>624</v>
      </c>
      <c r="F10" s="142" t="s">
        <v>622</v>
      </c>
      <c r="G10" s="142" t="s">
        <v>623</v>
      </c>
    </row>
    <row r="11" spans="1:9">
      <c r="A11" s="81" t="s">
        <v>179</v>
      </c>
      <c r="B11" s="82">
        <v>137</v>
      </c>
      <c r="C11" s="82">
        <v>135</v>
      </c>
      <c r="E11" s="83" t="s">
        <v>948</v>
      </c>
      <c r="F11" s="82">
        <v>353</v>
      </c>
      <c r="G11" s="82">
        <v>348</v>
      </c>
    </row>
    <row r="12" spans="1:9">
      <c r="A12" s="81" t="s">
        <v>212</v>
      </c>
      <c r="B12" s="82">
        <v>191</v>
      </c>
      <c r="C12" s="82">
        <v>189</v>
      </c>
      <c r="E12" s="83" t="s">
        <v>979</v>
      </c>
      <c r="F12" s="82">
        <v>396</v>
      </c>
      <c r="G12" s="82">
        <v>391</v>
      </c>
    </row>
    <row r="13" spans="1:9">
      <c r="A13" s="81" t="s">
        <v>276</v>
      </c>
      <c r="B13" s="184">
        <v>251</v>
      </c>
      <c r="C13" s="82">
        <v>249</v>
      </c>
      <c r="E13" s="83" t="s">
        <v>1221</v>
      </c>
      <c r="F13" s="82">
        <v>946</v>
      </c>
      <c r="G13" s="82">
        <v>938</v>
      </c>
    </row>
    <row r="14" spans="1:9">
      <c r="A14" s="81" t="s">
        <v>290</v>
      </c>
      <c r="B14" s="82">
        <v>347</v>
      </c>
      <c r="C14" s="82">
        <v>343</v>
      </c>
      <c r="E14" s="83" t="s">
        <v>1269</v>
      </c>
      <c r="F14" s="82">
        <v>1521</v>
      </c>
      <c r="G14" s="82">
        <v>1513</v>
      </c>
    </row>
    <row r="15" spans="1:9">
      <c r="A15" s="81" t="s">
        <v>1268</v>
      </c>
      <c r="B15" s="82">
        <v>1521</v>
      </c>
      <c r="C15" s="82">
        <v>1513</v>
      </c>
      <c r="E15" s="83" t="s">
        <v>1354</v>
      </c>
      <c r="F15" s="82">
        <v>2223</v>
      </c>
      <c r="G15" s="82">
        <v>2216</v>
      </c>
    </row>
    <row r="16" spans="1:9" ht="15">
      <c r="A16" s="34" t="s">
        <v>625</v>
      </c>
      <c r="E16" s="34" t="s">
        <v>620</v>
      </c>
      <c r="F16"/>
      <c r="G16"/>
    </row>
    <row r="17" spans="1:9">
      <c r="A17" s="34"/>
    </row>
    <row r="21" spans="1:9">
      <c r="A21" s="59" t="s">
        <v>102</v>
      </c>
    </row>
    <row r="22" spans="1:9">
      <c r="A22" s="594" t="s">
        <v>103</v>
      </c>
    </row>
    <row r="23" spans="1:9">
      <c r="E23" s="34"/>
    </row>
    <row r="24" spans="1:9" ht="29.25" customHeight="1">
      <c r="A24" s="1102" t="s">
        <v>776</v>
      </c>
      <c r="B24" s="1102"/>
      <c r="C24" s="1102"/>
      <c r="E24" s="1102" t="s">
        <v>778</v>
      </c>
      <c r="F24" s="1102"/>
      <c r="G24" s="1102"/>
    </row>
    <row r="25" spans="1:9" ht="27" customHeight="1">
      <c r="A25" s="1103" t="s">
        <v>777</v>
      </c>
      <c r="B25" s="1103"/>
      <c r="C25" s="1103"/>
      <c r="E25" s="1103" t="s">
        <v>779</v>
      </c>
      <c r="F25" s="1103"/>
      <c r="G25" s="1103"/>
      <c r="H25" s="1104"/>
      <c r="I25" s="1104"/>
    </row>
    <row r="26" spans="1:9">
      <c r="H26" s="75"/>
      <c r="I26" s="76"/>
    </row>
    <row r="27" spans="1:9" ht="25.5" customHeight="1">
      <c r="A27" s="142" t="s">
        <v>621</v>
      </c>
      <c r="B27" s="142" t="s">
        <v>622</v>
      </c>
      <c r="C27" s="142" t="s">
        <v>623</v>
      </c>
      <c r="E27" s="142" t="s">
        <v>624</v>
      </c>
      <c r="F27" s="142" t="s">
        <v>622</v>
      </c>
      <c r="G27" s="142" t="s">
        <v>623</v>
      </c>
    </row>
    <row r="28" spans="1:9">
      <c r="A28" s="81" t="s">
        <v>179</v>
      </c>
      <c r="B28" s="82">
        <v>14285</v>
      </c>
      <c r="C28" s="82">
        <v>14904</v>
      </c>
      <c r="E28" s="83" t="s">
        <v>948</v>
      </c>
      <c r="F28" s="82">
        <v>9350</v>
      </c>
      <c r="G28" s="82">
        <v>9615</v>
      </c>
    </row>
    <row r="29" spans="1:9">
      <c r="A29" s="81" t="s">
        <v>212</v>
      </c>
      <c r="B29" s="82">
        <v>13006</v>
      </c>
      <c r="C29" s="82">
        <v>13515</v>
      </c>
      <c r="E29" s="83" t="s">
        <v>979</v>
      </c>
      <c r="F29" s="82">
        <v>8741</v>
      </c>
      <c r="G29" s="82">
        <v>8979</v>
      </c>
    </row>
    <row r="30" spans="1:9">
      <c r="A30" s="81" t="s">
        <v>276</v>
      </c>
      <c r="B30" s="82">
        <v>11521</v>
      </c>
      <c r="C30" s="82">
        <v>11909</v>
      </c>
      <c r="E30" s="83" t="s">
        <v>1221</v>
      </c>
      <c r="F30" s="82">
        <v>8202</v>
      </c>
      <c r="G30" s="82">
        <v>8432</v>
      </c>
    </row>
    <row r="31" spans="1:9">
      <c r="A31" s="81" t="s">
        <v>290</v>
      </c>
      <c r="B31" s="82">
        <v>10024</v>
      </c>
      <c r="C31" s="82">
        <v>10317</v>
      </c>
      <c r="E31" s="83" t="s">
        <v>1269</v>
      </c>
      <c r="F31" s="82">
        <v>7714</v>
      </c>
      <c r="G31" s="82">
        <v>7908</v>
      </c>
    </row>
    <row r="32" spans="1:9">
      <c r="A32" s="81" t="s">
        <v>1268</v>
      </c>
      <c r="B32" s="82">
        <v>7714</v>
      </c>
      <c r="C32" s="82">
        <v>7908</v>
      </c>
      <c r="E32" s="83" t="s">
        <v>1354</v>
      </c>
      <c r="F32" s="82">
        <v>7134</v>
      </c>
      <c r="G32" s="82">
        <v>7300</v>
      </c>
    </row>
    <row r="33" spans="1:9" ht="15">
      <c r="A33" s="34" t="s">
        <v>620</v>
      </c>
      <c r="E33" s="34" t="s">
        <v>620</v>
      </c>
      <c r="F33" s="273"/>
      <c r="G33" s="273"/>
    </row>
    <row r="34" spans="1:9">
      <c r="A34" s="34"/>
    </row>
    <row r="36" spans="1:9">
      <c r="A36" s="661" t="s">
        <v>95</v>
      </c>
    </row>
    <row r="40" spans="1:9">
      <c r="E40" s="34"/>
    </row>
    <row r="41" spans="1:9">
      <c r="E41" s="34"/>
    </row>
    <row r="42" spans="1:9">
      <c r="D42" s="223"/>
      <c r="E42" s="223"/>
      <c r="F42" s="223"/>
      <c r="G42" s="223"/>
      <c r="H42" s="223"/>
      <c r="I42" s="223"/>
    </row>
    <row r="44" spans="1:9">
      <c r="D44" s="224"/>
      <c r="E44" s="224"/>
      <c r="F44" s="224"/>
      <c r="G44" s="224"/>
      <c r="H44" s="224"/>
      <c r="I44" s="224"/>
    </row>
    <row r="46" spans="1:9">
      <c r="I46" s="62"/>
    </row>
    <row r="56" spans="8:8">
      <c r="H56" s="62" t="s">
        <v>933</v>
      </c>
    </row>
  </sheetData>
  <mergeCells count="9">
    <mergeCell ref="A7:C7"/>
    <mergeCell ref="A8:C8"/>
    <mergeCell ref="E7:G7"/>
    <mergeCell ref="E25:G25"/>
    <mergeCell ref="H25:I25"/>
    <mergeCell ref="A24:C24"/>
    <mergeCell ref="A25:C25"/>
    <mergeCell ref="E24:G24"/>
    <mergeCell ref="E8:G8"/>
  </mergeCells>
  <hyperlinks>
    <hyperlink ref="A36" location="'2 Sadržaj'!A1" display="Sadržaj / Contents"/>
  </hyperlink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0"/>
  <sheetViews>
    <sheetView showGridLines="0" zoomScaleNormal="100" workbookViewId="0"/>
  </sheetViews>
  <sheetFormatPr defaultRowHeight="14.25"/>
  <cols>
    <col min="1" max="1" width="50.140625" style="965" customWidth="1"/>
    <col min="2" max="2" width="14.28515625" style="965" bestFit="1" customWidth="1"/>
    <col min="3" max="3" width="12.5703125" style="965" customWidth="1"/>
    <col min="4" max="4" width="13.7109375" style="965" customWidth="1"/>
    <col min="5" max="16384" width="9.140625" style="965"/>
  </cols>
  <sheetData>
    <row r="1" spans="1:4">
      <c r="A1" s="152" t="s">
        <v>1445</v>
      </c>
      <c r="B1" s="298"/>
      <c r="C1" s="298"/>
      <c r="D1" s="298"/>
    </row>
    <row r="2" spans="1:4">
      <c r="A2" s="568" t="s">
        <v>1446</v>
      </c>
      <c r="B2" s="298"/>
      <c r="C2" s="298"/>
      <c r="D2" s="298"/>
    </row>
    <row r="3" spans="1:4">
      <c r="A3" s="298"/>
      <c r="B3" s="298"/>
      <c r="C3" s="298"/>
      <c r="D3" s="298"/>
    </row>
    <row r="4" spans="1:4">
      <c r="A4" s="298"/>
      <c r="B4" s="298"/>
      <c r="C4" s="298"/>
      <c r="D4" s="966" t="s">
        <v>386</v>
      </c>
    </row>
    <row r="5" spans="1:4" ht="35.25" customHeight="1">
      <c r="A5" s="1105" t="s">
        <v>376</v>
      </c>
      <c r="B5" s="967" t="s">
        <v>1447</v>
      </c>
      <c r="C5" s="1107" t="s">
        <v>415</v>
      </c>
      <c r="D5" s="1107"/>
    </row>
    <row r="6" spans="1:4" ht="22.5">
      <c r="A6" s="1106"/>
      <c r="B6" s="968">
        <v>43921</v>
      </c>
      <c r="C6" s="969" t="s">
        <v>416</v>
      </c>
      <c r="D6" s="969" t="s">
        <v>417</v>
      </c>
    </row>
    <row r="7" spans="1:4">
      <c r="A7" s="496" t="s">
        <v>1448</v>
      </c>
      <c r="B7" s="497">
        <v>100.67325</v>
      </c>
      <c r="C7" s="498">
        <v>-0.12438993248792041</v>
      </c>
      <c r="D7" s="497">
        <v>-14.301729999999996</v>
      </c>
    </row>
    <row r="8" spans="1:4">
      <c r="A8" s="496" t="s">
        <v>1497</v>
      </c>
      <c r="B8" s="497">
        <v>708.07843000000003</v>
      </c>
      <c r="C8" s="498">
        <v>-0.22377322121738297</v>
      </c>
      <c r="D8" s="497">
        <v>-204.12718999999996</v>
      </c>
    </row>
    <row r="9" spans="1:4">
      <c r="A9" s="496" t="s">
        <v>1498</v>
      </c>
      <c r="B9" s="497">
        <v>865166.08372</v>
      </c>
      <c r="C9" s="498">
        <v>0.63119233857610624</v>
      </c>
      <c r="D9" s="497">
        <v>334777.32253</v>
      </c>
    </row>
    <row r="10" spans="1:4">
      <c r="A10" s="496" t="s">
        <v>1449</v>
      </c>
      <c r="B10" s="497">
        <v>28.638680000000001</v>
      </c>
      <c r="C10" s="498">
        <v>-0.5692976912750789</v>
      </c>
      <c r="D10" s="497">
        <v>-37.854299999999995</v>
      </c>
    </row>
    <row r="11" spans="1:4">
      <c r="A11" s="496" t="s">
        <v>1450</v>
      </c>
      <c r="B11" s="497">
        <v>5642.5230099999999</v>
      </c>
      <c r="C11" s="498">
        <v>284.66352189158346</v>
      </c>
      <c r="D11" s="497">
        <v>5622.7706699999999</v>
      </c>
    </row>
    <row r="12" spans="1:4">
      <c r="A12" s="496" t="s">
        <v>1499</v>
      </c>
      <c r="B12" s="497">
        <v>47754.968520000002</v>
      </c>
      <c r="C12" s="498">
        <v>0.27598748811614815</v>
      </c>
      <c r="D12" s="497">
        <v>10329.077620000005</v>
      </c>
    </row>
    <row r="13" spans="1:4" ht="22.5">
      <c r="A13" s="499" t="s">
        <v>1500</v>
      </c>
      <c r="B13" s="497">
        <v>58.648379999999996</v>
      </c>
      <c r="C13" s="498">
        <v>-0.11083649628064696</v>
      </c>
      <c r="D13" s="497">
        <v>-7.3106700000000053</v>
      </c>
    </row>
    <row r="14" spans="1:4">
      <c r="A14" s="970" t="s">
        <v>1451</v>
      </c>
      <c r="B14" s="971">
        <v>919459.61398999998</v>
      </c>
      <c r="C14" s="972">
        <v>0.61593892748131518</v>
      </c>
      <c r="D14" s="971">
        <v>350465.57693000004</v>
      </c>
    </row>
    <row r="15" spans="1:4">
      <c r="A15" s="496" t="s">
        <v>1501</v>
      </c>
      <c r="B15" s="497">
        <v>339615.57746</v>
      </c>
      <c r="C15" s="498">
        <v>15.863995702758398</v>
      </c>
      <c r="D15" s="497">
        <v>319477.07746</v>
      </c>
    </row>
    <row r="16" spans="1:4">
      <c r="A16" s="499" t="s">
        <v>1502</v>
      </c>
      <c r="B16" s="497">
        <v>43460.847869999998</v>
      </c>
      <c r="C16" s="498">
        <v>0.12770354014134888</v>
      </c>
      <c r="D16" s="497">
        <v>4921.5985700000001</v>
      </c>
    </row>
    <row r="17" spans="1:4" ht="22.5">
      <c r="A17" s="499" t="s">
        <v>1504</v>
      </c>
      <c r="B17" s="497">
        <v>0</v>
      </c>
      <c r="C17" s="498" t="s">
        <v>988</v>
      </c>
      <c r="D17" s="497">
        <v>0</v>
      </c>
    </row>
    <row r="18" spans="1:4">
      <c r="A18" s="496" t="s">
        <v>1505</v>
      </c>
      <c r="B18" s="497">
        <v>0</v>
      </c>
      <c r="C18" s="498" t="s">
        <v>988</v>
      </c>
      <c r="D18" s="497">
        <v>0</v>
      </c>
    </row>
    <row r="19" spans="1:4">
      <c r="A19" s="496" t="s">
        <v>1506</v>
      </c>
      <c r="B19" s="497">
        <v>797601.43689999997</v>
      </c>
      <c r="C19" s="498">
        <v>0.64085436525948514</v>
      </c>
      <c r="D19" s="497">
        <v>311512.32759999996</v>
      </c>
    </row>
    <row r="20" spans="1:4">
      <c r="A20" s="496" t="s">
        <v>1507</v>
      </c>
      <c r="B20" s="497">
        <v>13518.871349999999</v>
      </c>
      <c r="C20" s="498">
        <v>4.1396430490139302E-2</v>
      </c>
      <c r="D20" s="497">
        <v>537.38710999999944</v>
      </c>
    </row>
    <row r="21" spans="1:4">
      <c r="A21" s="496" t="s">
        <v>1508</v>
      </c>
      <c r="B21" s="497">
        <v>8888.41014</v>
      </c>
      <c r="C21" s="498">
        <v>2.3491858696259484</v>
      </c>
      <c r="D21" s="497">
        <v>6234.5084200000001</v>
      </c>
    </row>
    <row r="22" spans="1:4">
      <c r="A22" s="496" t="s">
        <v>1509</v>
      </c>
      <c r="B22" s="497">
        <v>553.99679000000003</v>
      </c>
      <c r="C22" s="498" t="s">
        <v>988</v>
      </c>
      <c r="D22" s="497">
        <v>553.99679000000003</v>
      </c>
    </row>
    <row r="23" spans="1:4">
      <c r="A23" s="499" t="s">
        <v>1510</v>
      </c>
      <c r="B23" s="497">
        <v>652.41820999999993</v>
      </c>
      <c r="C23" s="498">
        <v>0.26595938949007869</v>
      </c>
      <c r="D23" s="497">
        <v>137.06343999999996</v>
      </c>
    </row>
    <row r="24" spans="1:4" ht="22.5">
      <c r="A24" s="499" t="s">
        <v>1511</v>
      </c>
      <c r="B24" s="497">
        <v>54783.632729999998</v>
      </c>
      <c r="C24" s="498">
        <v>0.94165350475859433</v>
      </c>
      <c r="D24" s="497">
        <v>26568.694999999996</v>
      </c>
    </row>
    <row r="25" spans="1:4">
      <c r="A25" s="970" t="s">
        <v>1452</v>
      </c>
      <c r="B25" s="971">
        <v>919459.61398999998</v>
      </c>
      <c r="C25" s="972">
        <v>0.61593892748131518</v>
      </c>
      <c r="D25" s="971">
        <v>350465.57693000004</v>
      </c>
    </row>
    <row r="26" spans="1:4">
      <c r="A26" s="496" t="s">
        <v>1560</v>
      </c>
      <c r="B26" s="497">
        <v>339615.57746</v>
      </c>
      <c r="C26" s="498">
        <v>15.863995702758398</v>
      </c>
      <c r="D26" s="497">
        <v>319477.07746</v>
      </c>
    </row>
    <row r="27" spans="1:4">
      <c r="A27" s="34" t="s">
        <v>625</v>
      </c>
      <c r="B27" s="973"/>
      <c r="C27" s="973"/>
      <c r="D27" s="974"/>
    </row>
    <row r="28" spans="1:4">
      <c r="A28" s="975"/>
      <c r="B28" s="976"/>
      <c r="C28" s="976"/>
      <c r="D28" s="974"/>
    </row>
    <row r="29" spans="1:4">
      <c r="A29" s="152" t="s">
        <v>1548</v>
      </c>
      <c r="B29" s="976"/>
      <c r="C29" s="976"/>
      <c r="D29" s="974"/>
    </row>
    <row r="30" spans="1:4">
      <c r="A30" s="568" t="s">
        <v>1549</v>
      </c>
      <c r="B30" s="976"/>
      <c r="C30" s="976"/>
      <c r="D30" s="974"/>
    </row>
    <row r="31" spans="1:4">
      <c r="A31" s="975"/>
      <c r="B31" s="976"/>
      <c r="C31" s="976"/>
      <c r="D31" s="974"/>
    </row>
    <row r="32" spans="1:4">
      <c r="A32" s="977"/>
      <c r="B32" s="298"/>
      <c r="C32" s="298"/>
      <c r="D32" s="966" t="s">
        <v>386</v>
      </c>
    </row>
    <row r="33" spans="1:4" ht="40.5" customHeight="1">
      <c r="A33" s="1105" t="s">
        <v>376</v>
      </c>
      <c r="B33" s="967" t="s">
        <v>377</v>
      </c>
      <c r="C33" s="1107" t="s">
        <v>435</v>
      </c>
      <c r="D33" s="1107"/>
    </row>
    <row r="34" spans="1:4" ht="22.5">
      <c r="A34" s="1108"/>
      <c r="B34" s="968" t="s">
        <v>1486</v>
      </c>
      <c r="C34" s="969" t="s">
        <v>416</v>
      </c>
      <c r="D34" s="969" t="s">
        <v>417</v>
      </c>
    </row>
    <row r="35" spans="1:4" ht="45">
      <c r="A35" s="80" t="s">
        <v>1484</v>
      </c>
      <c r="B35" s="497">
        <v>171491.20565000002</v>
      </c>
      <c r="C35" s="498">
        <v>2.4582899449285849</v>
      </c>
      <c r="D35" s="497">
        <v>121902.76501</v>
      </c>
    </row>
    <row r="36" spans="1:4">
      <c r="A36" s="80" t="s">
        <v>1485</v>
      </c>
      <c r="B36" s="497">
        <v>47201.988619999996</v>
      </c>
      <c r="C36" s="498">
        <v>1.2373609823248901</v>
      </c>
      <c r="D36" s="497">
        <v>26104.816999999995</v>
      </c>
    </row>
    <row r="37" spans="1:4">
      <c r="A37" s="80" t="s">
        <v>1487</v>
      </c>
      <c r="B37" s="497">
        <v>0</v>
      </c>
      <c r="C37" s="498"/>
      <c r="D37" s="497">
        <v>0</v>
      </c>
    </row>
    <row r="38" spans="1:4">
      <c r="A38" s="80" t="s">
        <v>1488</v>
      </c>
      <c r="B38" s="497">
        <v>1.3557699999999999</v>
      </c>
      <c r="C38" s="498">
        <v>0.45033162173727015</v>
      </c>
      <c r="D38" s="497">
        <v>0.42097000000000001</v>
      </c>
    </row>
    <row r="39" spans="1:4" ht="22.5">
      <c r="A39" s="80" t="s">
        <v>1489</v>
      </c>
      <c r="B39" s="558">
        <v>-154610.24609999999</v>
      </c>
      <c r="C39" s="978">
        <v>1.945548560530999</v>
      </c>
      <c r="D39" s="558">
        <v>-102120.78856</v>
      </c>
    </row>
    <row r="40" spans="1:4">
      <c r="A40" s="80" t="s">
        <v>1490</v>
      </c>
      <c r="B40" s="558">
        <v>-1819.2505800000001</v>
      </c>
      <c r="C40" s="978">
        <v>1.6243683007818976E-2</v>
      </c>
      <c r="D40" s="558">
        <v>-29.07897999999998</v>
      </c>
    </row>
    <row r="41" spans="1:4">
      <c r="A41" s="80" t="s">
        <v>1491</v>
      </c>
      <c r="B41" s="558">
        <v>-59397.8102</v>
      </c>
      <c r="C41" s="978">
        <v>5.3049724115018542</v>
      </c>
      <c r="D41" s="558">
        <v>-49977.021919999999</v>
      </c>
    </row>
    <row r="42" spans="1:4">
      <c r="A42" s="80" t="s">
        <v>1492</v>
      </c>
      <c r="B42" s="558">
        <v>0</v>
      </c>
      <c r="C42" s="978">
        <v>-1</v>
      </c>
      <c r="D42" s="558">
        <v>5971.7064500000006</v>
      </c>
    </row>
    <row r="43" spans="1:4" ht="22.5">
      <c r="A43" s="80" t="s">
        <v>1493</v>
      </c>
      <c r="B43" s="558">
        <v>2867.24316</v>
      </c>
      <c r="C43" s="978">
        <v>1.8264763545084182</v>
      </c>
      <c r="D43" s="558">
        <v>1852.8199700000002</v>
      </c>
    </row>
    <row r="44" spans="1:4">
      <c r="A44" s="80" t="s">
        <v>1494</v>
      </c>
      <c r="B44" s="558">
        <v>-516.22023000000002</v>
      </c>
      <c r="C44" s="978">
        <v>1.8683051148066085</v>
      </c>
      <c r="D44" s="558">
        <v>-336.24627000000004</v>
      </c>
    </row>
    <row r="45" spans="1:4" ht="22.5">
      <c r="A45" s="80" t="s">
        <v>1495</v>
      </c>
      <c r="B45" s="558">
        <v>2351.0229300000001</v>
      </c>
      <c r="C45" s="978">
        <v>1.8174547299899841</v>
      </c>
      <c r="D45" s="558">
        <v>1516.5737000000001</v>
      </c>
    </row>
    <row r="46" spans="1:4">
      <c r="A46" s="80" t="s">
        <v>1496</v>
      </c>
      <c r="B46" s="558">
        <v>-182.68579</v>
      </c>
      <c r="C46" s="978">
        <v>-0.72596851713855992</v>
      </c>
      <c r="D46" s="558">
        <v>483.97406999999993</v>
      </c>
    </row>
    <row r="47" spans="1:4" ht="21.75">
      <c r="A47" s="979" t="s">
        <v>1503</v>
      </c>
      <c r="B47" s="980">
        <v>2168.3371400000001</v>
      </c>
      <c r="C47" s="981">
        <v>11.922970865198435</v>
      </c>
      <c r="D47" s="980">
        <v>2000.5477700000001</v>
      </c>
    </row>
    <row r="48" spans="1:4">
      <c r="A48" s="34" t="s">
        <v>625</v>
      </c>
    </row>
    <row r="49" spans="1:5">
      <c r="A49" s="661" t="s">
        <v>95</v>
      </c>
    </row>
    <row r="50" spans="1:5">
      <c r="E50" s="62" t="s">
        <v>1513</v>
      </c>
    </row>
  </sheetData>
  <mergeCells count="4">
    <mergeCell ref="A5:A6"/>
    <mergeCell ref="C5:D5"/>
    <mergeCell ref="A33:A34"/>
    <mergeCell ref="C33:D33"/>
  </mergeCells>
  <hyperlinks>
    <hyperlink ref="A49" location="'2 Sadržaj'!A1" display="Sadržaj / Contents"/>
  </hyperlinks>
  <pageMargins left="0.7" right="0.7" top="0.75" bottom="0.75" header="0.3" footer="0.3"/>
  <pageSetup paperSize="9" scale="8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7"/>
  <sheetViews>
    <sheetView showGridLines="0" zoomScaleNormal="100" workbookViewId="0"/>
  </sheetViews>
  <sheetFormatPr defaultRowHeight="14.25"/>
  <cols>
    <col min="1" max="1" width="57.140625" style="965" customWidth="1"/>
    <col min="2" max="2" width="13.140625" style="965" customWidth="1"/>
    <col min="3" max="3" width="13.42578125" style="965" customWidth="1"/>
    <col min="4" max="4" width="12.85546875" style="965" customWidth="1"/>
    <col min="5" max="5" width="12.7109375" style="965" bestFit="1" customWidth="1"/>
    <col min="6" max="16384" width="9.140625" style="965"/>
  </cols>
  <sheetData>
    <row r="1" spans="1:5">
      <c r="A1" s="982" t="s">
        <v>1551</v>
      </c>
      <c r="B1" s="983"/>
      <c r="C1" s="983"/>
      <c r="D1" s="984"/>
      <c r="E1" s="765" t="s">
        <v>1358</v>
      </c>
    </row>
    <row r="2" spans="1:5">
      <c r="A2" s="568" t="s">
        <v>1552</v>
      </c>
      <c r="B2" s="984"/>
      <c r="C2" s="984"/>
      <c r="D2" s="984"/>
      <c r="E2" s="573" t="s">
        <v>1360</v>
      </c>
    </row>
    <row r="3" spans="1:5">
      <c r="A3" s="984"/>
      <c r="B3" s="984"/>
      <c r="C3" s="966" t="s">
        <v>386</v>
      </c>
      <c r="D3" s="984"/>
    </row>
    <row r="4" spans="1:5" ht="24">
      <c r="A4" s="967" t="s">
        <v>489</v>
      </c>
      <c r="B4" s="996" t="s">
        <v>1453</v>
      </c>
      <c r="C4" s="996" t="s">
        <v>1454</v>
      </c>
      <c r="D4" s="984"/>
    </row>
    <row r="5" spans="1:5">
      <c r="A5" s="1012" t="s">
        <v>1550</v>
      </c>
      <c r="B5" s="994">
        <v>47691.733180000003</v>
      </c>
      <c r="C5" s="995">
        <v>5.2244426482188501E-2</v>
      </c>
      <c r="D5" s="984"/>
    </row>
    <row r="6" spans="1:5">
      <c r="A6" s="80" t="s">
        <v>1455</v>
      </c>
      <c r="B6" s="994">
        <v>25022.472679999999</v>
      </c>
      <c r="C6" s="995">
        <v>2.7411139146460147E-2</v>
      </c>
      <c r="D6" s="984"/>
    </row>
    <row r="7" spans="1:5">
      <c r="A7" s="80" t="s">
        <v>1459</v>
      </c>
      <c r="B7" s="994">
        <v>573.92929000000004</v>
      </c>
      <c r="C7" s="995">
        <v>6.2871706683861905E-4</v>
      </c>
      <c r="D7" s="984"/>
    </row>
    <row r="8" spans="1:5">
      <c r="A8" s="80" t="s">
        <v>1456</v>
      </c>
      <c r="B8" s="994">
        <v>784929.3264299999</v>
      </c>
      <c r="C8" s="995">
        <v>0.85985934571954403</v>
      </c>
      <c r="D8" s="984"/>
    </row>
    <row r="9" spans="1:5">
      <c r="A9" s="80" t="s">
        <v>1457</v>
      </c>
      <c r="B9" s="994">
        <v>0</v>
      </c>
      <c r="C9" s="995">
        <v>0</v>
      </c>
      <c r="D9" s="984"/>
    </row>
    <row r="10" spans="1:5">
      <c r="A10" s="80" t="s">
        <v>1458</v>
      </c>
      <c r="B10" s="994">
        <v>16482.38452</v>
      </c>
      <c r="C10" s="995">
        <v>1.8055806926878849E-2</v>
      </c>
      <c r="D10" s="984"/>
    </row>
    <row r="11" spans="1:5">
      <c r="A11" s="80" t="s">
        <v>1460</v>
      </c>
      <c r="B11" s="994">
        <v>0</v>
      </c>
      <c r="C11" s="995">
        <v>0</v>
      </c>
      <c r="D11" s="984"/>
    </row>
    <row r="12" spans="1:5">
      <c r="A12" s="993" t="s">
        <v>1466</v>
      </c>
      <c r="B12" s="994">
        <v>38157.12326</v>
      </c>
      <c r="C12" s="995">
        <v>4.17996346118297E-2</v>
      </c>
      <c r="D12" s="984"/>
    </row>
    <row r="13" spans="1:5">
      <c r="A13" s="80" t="s">
        <v>1461</v>
      </c>
      <c r="B13" s="994">
        <v>0.84899999999999998</v>
      </c>
      <c r="C13" s="995">
        <v>9.3004626013421881E-7</v>
      </c>
      <c r="D13" s="984"/>
    </row>
    <row r="14" spans="1:5" ht="15" customHeight="1">
      <c r="A14" s="1013" t="s">
        <v>1462</v>
      </c>
      <c r="B14" s="1014">
        <f>SUM(B5:B13)</f>
        <v>912857.81835999992</v>
      </c>
      <c r="C14" s="1015">
        <f>SUM(C5:C13)</f>
        <v>0.99999999999999989</v>
      </c>
      <c r="D14" s="984"/>
    </row>
    <row r="15" spans="1:5">
      <c r="A15" s="34" t="s">
        <v>625</v>
      </c>
      <c r="B15" s="984"/>
      <c r="C15" s="984"/>
      <c r="D15" s="984"/>
    </row>
    <row r="16" spans="1:5">
      <c r="A16" s="984"/>
      <c r="B16" s="984"/>
      <c r="C16" s="984"/>
      <c r="D16" s="984"/>
    </row>
    <row r="17" spans="1:5">
      <c r="A17" s="985" t="s">
        <v>1553</v>
      </c>
      <c r="B17" s="984"/>
      <c r="C17" s="984"/>
      <c r="E17" s="765" t="s">
        <v>1358</v>
      </c>
    </row>
    <row r="18" spans="1:5">
      <c r="A18" s="568" t="s">
        <v>1554</v>
      </c>
      <c r="B18" s="984"/>
      <c r="C18" s="984"/>
      <c r="E18" s="573" t="s">
        <v>1360</v>
      </c>
    </row>
    <row r="19" spans="1:5">
      <c r="A19" s="984"/>
      <c r="B19" s="966" t="s">
        <v>386</v>
      </c>
      <c r="C19" s="984"/>
      <c r="D19" s="984"/>
    </row>
    <row r="20" spans="1:5" ht="24">
      <c r="A20" s="999" t="s">
        <v>1475</v>
      </c>
      <c r="B20" s="1000" t="s">
        <v>1476</v>
      </c>
      <c r="C20" s="984"/>
      <c r="D20" s="984"/>
    </row>
    <row r="21" spans="1:5">
      <c r="A21" s="986" t="s">
        <v>1463</v>
      </c>
      <c r="B21" s="987">
        <v>29509.903600000001</v>
      </c>
      <c r="C21" s="984"/>
      <c r="D21" s="984"/>
    </row>
    <row r="22" spans="1:5">
      <c r="A22" s="986" t="s">
        <v>1464</v>
      </c>
      <c r="B22" s="987">
        <v>47267.914259999998</v>
      </c>
      <c r="C22" s="984"/>
      <c r="D22" s="984"/>
    </row>
    <row r="23" spans="1:5" ht="21.75">
      <c r="A23" s="997" t="s">
        <v>1557</v>
      </c>
      <c r="B23" s="989">
        <v>17758.01066</v>
      </c>
      <c r="C23" s="984"/>
      <c r="D23" s="984"/>
    </row>
    <row r="24" spans="1:5">
      <c r="A24" s="986" t="s">
        <v>1465</v>
      </c>
      <c r="B24" s="987">
        <v>9836.6345299999994</v>
      </c>
      <c r="C24" s="984"/>
      <c r="D24" s="984"/>
    </row>
    <row r="25" spans="1:5">
      <c r="A25" s="986" t="s">
        <v>1479</v>
      </c>
      <c r="B25" s="987">
        <v>47267.914259999998</v>
      </c>
      <c r="C25" s="984"/>
      <c r="D25" s="984"/>
    </row>
    <row r="26" spans="1:5" ht="32.25">
      <c r="A26" s="997" t="s">
        <v>1467</v>
      </c>
      <c r="B26" s="989">
        <v>37431.279729999995</v>
      </c>
      <c r="C26" s="984"/>
      <c r="D26" s="984"/>
    </row>
    <row r="27" spans="1:5" ht="22.5">
      <c r="A27" s="998" t="s">
        <v>1468</v>
      </c>
      <c r="B27" s="987">
        <v>23100</v>
      </c>
      <c r="C27" s="984"/>
      <c r="D27" s="984"/>
    </row>
    <row r="28" spans="1:5">
      <c r="A28" s="986" t="s">
        <v>1479</v>
      </c>
      <c r="B28" s="987">
        <v>47267.914259999998</v>
      </c>
      <c r="C28" s="984"/>
      <c r="D28" s="984"/>
    </row>
    <row r="29" spans="1:5" ht="32.25">
      <c r="A29" s="997" t="s">
        <v>1469</v>
      </c>
      <c r="B29" s="989">
        <v>24167.914260000001</v>
      </c>
      <c r="C29" s="984"/>
      <c r="D29" s="984"/>
    </row>
    <row r="30" spans="1:5">
      <c r="A30" s="34" t="s">
        <v>625</v>
      </c>
      <c r="B30" s="984"/>
      <c r="C30" s="984"/>
      <c r="D30" s="984"/>
    </row>
    <row r="31" spans="1:5">
      <c r="A31" s="57" t="s">
        <v>1561</v>
      </c>
      <c r="B31" s="984"/>
      <c r="C31" s="984"/>
      <c r="D31" s="984"/>
    </row>
    <row r="33" spans="1:5">
      <c r="A33" s="985" t="s">
        <v>1555</v>
      </c>
      <c r="B33" s="984"/>
      <c r="C33" s="984"/>
      <c r="D33" s="984"/>
    </row>
    <row r="34" spans="1:5">
      <c r="A34" s="568" t="s">
        <v>1556</v>
      </c>
      <c r="B34" s="984"/>
      <c r="C34" s="984"/>
      <c r="D34" s="984"/>
    </row>
    <row r="35" spans="1:5">
      <c r="A35" s="984"/>
      <c r="C35" s="984"/>
      <c r="D35" s="966" t="s">
        <v>386</v>
      </c>
    </row>
    <row r="36" spans="1:5" ht="78.75">
      <c r="A36" s="1009" t="s">
        <v>1477</v>
      </c>
      <c r="B36" s="1009" t="s">
        <v>1447</v>
      </c>
      <c r="C36" s="1011" t="s">
        <v>415</v>
      </c>
      <c r="D36" s="1011"/>
    </row>
    <row r="37" spans="1:5" ht="22.5">
      <c r="A37" s="1010"/>
      <c r="B37" s="968">
        <v>43921</v>
      </c>
      <c r="C37" s="1011" t="s">
        <v>416</v>
      </c>
      <c r="D37" s="1011" t="s">
        <v>417</v>
      </c>
    </row>
    <row r="38" spans="1:5">
      <c r="A38" s="986" t="s">
        <v>1478</v>
      </c>
      <c r="B38" s="987">
        <v>5897.9111199999998</v>
      </c>
      <c r="C38" s="990">
        <v>1.40579933808031</v>
      </c>
      <c r="D38" s="987">
        <v>3446.37203</v>
      </c>
    </row>
    <row r="39" spans="1:5">
      <c r="A39" s="986" t="s">
        <v>1480</v>
      </c>
      <c r="B39" s="987">
        <v>2210.9959600000002</v>
      </c>
      <c r="C39" s="990">
        <v>0.92216953541938096</v>
      </c>
      <c r="D39" s="987">
        <v>1060.73532</v>
      </c>
    </row>
    <row r="40" spans="1:5">
      <c r="A40" s="986" t="s">
        <v>1481</v>
      </c>
      <c r="B40" s="987">
        <v>452082.74437999999</v>
      </c>
      <c r="C40" s="990">
        <v>1.9976760701768299</v>
      </c>
      <c r="D40" s="987">
        <v>301271.67147</v>
      </c>
    </row>
    <row r="41" spans="1:5">
      <c r="A41" s="986" t="s">
        <v>1482</v>
      </c>
      <c r="B41" s="987">
        <v>196139.65155000001</v>
      </c>
      <c r="C41" s="990">
        <v>-0.17652043747560101</v>
      </c>
      <c r="D41" s="987">
        <v>-42044.342900000003</v>
      </c>
    </row>
    <row r="42" spans="1:5">
      <c r="A42" s="986" t="s">
        <v>1483</v>
      </c>
      <c r="B42" s="987">
        <v>81416.287160000007</v>
      </c>
      <c r="C42" s="990">
        <v>1.5610731335713699</v>
      </c>
      <c r="D42" s="987">
        <v>49626.376089999998</v>
      </c>
    </row>
    <row r="43" spans="1:5">
      <c r="A43" s="988" t="s">
        <v>1512</v>
      </c>
      <c r="B43" s="991">
        <v>737747.59016999998</v>
      </c>
      <c r="C43" s="992">
        <v>0.73838495480143895</v>
      </c>
      <c r="D43" s="991">
        <v>313360.81200999999</v>
      </c>
    </row>
    <row r="44" spans="1:5">
      <c r="A44" s="34" t="s">
        <v>625</v>
      </c>
    </row>
    <row r="45" spans="1:5">
      <c r="E45" s="965" t="s">
        <v>1470</v>
      </c>
    </row>
    <row r="47" spans="1:5">
      <c r="A47" s="661" t="s">
        <v>95</v>
      </c>
    </row>
    <row r="57" spans="5:5">
      <c r="E57" s="62" t="s">
        <v>1514</v>
      </c>
    </row>
  </sheetData>
  <hyperlinks>
    <hyperlink ref="A47" location="'2 Sadržaj'!A1" display="Sadržaj / Contents"/>
  </hyperlink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9"/>
  <sheetViews>
    <sheetView showGridLines="0" zoomScaleNormal="100" workbookViewId="0"/>
  </sheetViews>
  <sheetFormatPr defaultRowHeight="15"/>
  <cols>
    <col min="1" max="1" width="29.140625" customWidth="1"/>
    <col min="2" max="3" width="12.140625" customWidth="1"/>
    <col min="4" max="6" width="11.42578125" customWidth="1"/>
    <col min="7" max="7" width="11.5703125" customWidth="1"/>
    <col min="8" max="8" width="11.85546875" customWidth="1"/>
    <col min="9" max="11" width="11.42578125" customWidth="1"/>
    <col min="12" max="13" width="11" bestFit="1" customWidth="1"/>
    <col min="14" max="16" width="11.42578125" customWidth="1"/>
  </cols>
  <sheetData>
    <row r="1" spans="1:16" ht="18">
      <c r="A1" s="644" t="s">
        <v>104</v>
      </c>
      <c r="B1" s="590"/>
      <c r="C1" s="590"/>
      <c r="D1" s="205"/>
      <c r="E1" s="205"/>
      <c r="F1" s="205"/>
      <c r="G1" s="205"/>
      <c r="H1" s="205"/>
      <c r="I1" s="205"/>
      <c r="J1" s="205"/>
      <c r="K1" s="205"/>
      <c r="L1" s="205"/>
      <c r="M1" s="205"/>
      <c r="N1" s="205"/>
      <c r="O1" s="205"/>
      <c r="P1" s="205"/>
    </row>
    <row r="2" spans="1:16" ht="18">
      <c r="A2" s="645" t="s">
        <v>105</v>
      </c>
      <c r="B2" s="590"/>
      <c r="C2" s="590"/>
      <c r="D2" s="205"/>
      <c r="E2" s="205"/>
      <c r="F2" s="205"/>
      <c r="G2" s="205"/>
      <c r="H2" s="205"/>
      <c r="I2" s="205"/>
      <c r="J2" s="205"/>
      <c r="K2" s="205"/>
      <c r="L2" s="205"/>
      <c r="M2" s="205"/>
      <c r="N2" s="205"/>
      <c r="O2" s="205"/>
      <c r="P2" s="205"/>
    </row>
    <row r="3" spans="1:16" s="273" customFormat="1" ht="18">
      <c r="A3" s="591"/>
      <c r="B3" s="590"/>
      <c r="C3" s="590"/>
      <c r="D3" s="205"/>
      <c r="E3" s="205"/>
      <c r="F3" s="205"/>
      <c r="G3" s="205"/>
      <c r="H3" s="205"/>
      <c r="I3" s="205"/>
      <c r="J3" s="205"/>
      <c r="K3" s="205"/>
      <c r="L3" s="205"/>
      <c r="M3" s="205"/>
      <c r="N3" s="205"/>
      <c r="O3" s="205"/>
      <c r="P3" s="205"/>
    </row>
    <row r="4" spans="1:16" ht="12.6" customHeight="1">
      <c r="A4" s="152" t="s">
        <v>1471</v>
      </c>
    </row>
    <row r="5" spans="1:16" ht="12.75" customHeight="1">
      <c r="A5" s="568" t="s">
        <v>1472</v>
      </c>
      <c r="H5" s="53"/>
      <c r="J5" s="53"/>
    </row>
    <row r="6" spans="1:16" ht="12.75" customHeight="1">
      <c r="L6" s="1109" t="s">
        <v>612</v>
      </c>
      <c r="M6" s="1110"/>
      <c r="N6" s="1110"/>
      <c r="O6" s="1110"/>
      <c r="P6" s="1110"/>
    </row>
    <row r="7" spans="1:16" ht="24" customHeight="1">
      <c r="A7" s="1111" t="s">
        <v>613</v>
      </c>
      <c r="B7" s="1112" t="s">
        <v>609</v>
      </c>
      <c r="C7" s="1112"/>
      <c r="D7" s="1112"/>
      <c r="E7" s="1112"/>
      <c r="F7" s="1112"/>
      <c r="G7" s="1112" t="s">
        <v>610</v>
      </c>
      <c r="H7" s="1112"/>
      <c r="I7" s="1112"/>
      <c r="J7" s="1112"/>
      <c r="K7" s="1112"/>
      <c r="L7" s="1112" t="s">
        <v>611</v>
      </c>
      <c r="M7" s="1112"/>
      <c r="N7" s="1112"/>
      <c r="O7" s="1112"/>
      <c r="P7" s="1112"/>
    </row>
    <row r="8" spans="1:16" ht="48" customHeight="1">
      <c r="A8" s="1111"/>
      <c r="B8" s="1111" t="s">
        <v>614</v>
      </c>
      <c r="C8" s="1111"/>
      <c r="D8" s="1111"/>
      <c r="E8" s="1111" t="s">
        <v>615</v>
      </c>
      <c r="F8" s="1111"/>
      <c r="G8" s="1111" t="s">
        <v>614</v>
      </c>
      <c r="H8" s="1111"/>
      <c r="I8" s="1111"/>
      <c r="J8" s="1111" t="s">
        <v>616</v>
      </c>
      <c r="K8" s="1111"/>
      <c r="L8" s="1111" t="s">
        <v>617</v>
      </c>
      <c r="M8" s="1111"/>
      <c r="N8" s="1111"/>
      <c r="O8" s="1111" t="s">
        <v>616</v>
      </c>
      <c r="P8" s="1111"/>
    </row>
    <row r="9" spans="1:16" ht="24">
      <c r="A9" s="1111"/>
      <c r="B9" s="927" t="s">
        <v>1473</v>
      </c>
      <c r="C9" s="927" t="s">
        <v>1474</v>
      </c>
      <c r="D9" s="411" t="s">
        <v>618</v>
      </c>
      <c r="E9" s="927" t="s">
        <v>1473</v>
      </c>
      <c r="F9" s="927" t="s">
        <v>1474</v>
      </c>
      <c r="G9" s="927" t="s">
        <v>1473</v>
      </c>
      <c r="H9" s="927" t="s">
        <v>1474</v>
      </c>
      <c r="I9" s="411" t="s">
        <v>618</v>
      </c>
      <c r="J9" s="927" t="s">
        <v>1473</v>
      </c>
      <c r="K9" s="927" t="s">
        <v>1474</v>
      </c>
      <c r="L9" s="927" t="s">
        <v>1473</v>
      </c>
      <c r="M9" s="927" t="s">
        <v>1474</v>
      </c>
      <c r="N9" s="411" t="s">
        <v>618</v>
      </c>
      <c r="O9" s="927" t="s">
        <v>1473</v>
      </c>
      <c r="P9" s="927" t="s">
        <v>1474</v>
      </c>
    </row>
    <row r="10" spans="1:16">
      <c r="A10" s="84" t="s">
        <v>1528</v>
      </c>
      <c r="B10" s="85">
        <v>308676.40787</v>
      </c>
      <c r="C10" s="85">
        <v>380419.80217000004</v>
      </c>
      <c r="D10" s="86">
        <v>123.24226681107906</v>
      </c>
      <c r="E10" s="87">
        <v>8.9015155875902294E-2</v>
      </c>
      <c r="F10" s="88">
        <v>0.10685241600490578</v>
      </c>
      <c r="G10" s="85">
        <v>0</v>
      </c>
      <c r="H10" s="85">
        <v>0</v>
      </c>
      <c r="I10" s="86" t="s">
        <v>162</v>
      </c>
      <c r="J10" s="87">
        <v>0</v>
      </c>
      <c r="K10" s="88">
        <v>0</v>
      </c>
      <c r="L10" s="85">
        <v>308676.40787</v>
      </c>
      <c r="M10" s="85">
        <v>380419.80217000004</v>
      </c>
      <c r="N10" s="89">
        <v>123.24226681107906</v>
      </c>
      <c r="O10" s="90">
        <v>6.321335004457479E-2</v>
      </c>
      <c r="P10" s="88">
        <v>8.0179312365782018E-2</v>
      </c>
    </row>
    <row r="11" spans="1:16">
      <c r="A11" s="84" t="s">
        <v>1529</v>
      </c>
      <c r="B11" s="85">
        <v>36699.67</v>
      </c>
      <c r="C11" s="85">
        <v>35013.883470000001</v>
      </c>
      <c r="D11" s="86">
        <v>95.406534908897015</v>
      </c>
      <c r="E11" s="87">
        <v>1.0583338286805544E-2</v>
      </c>
      <c r="F11" s="88">
        <v>9.8347089745129332E-3</v>
      </c>
      <c r="G11" s="85">
        <v>138067.23036000002</v>
      </c>
      <c r="H11" s="85">
        <v>135105.70692</v>
      </c>
      <c r="I11" s="86">
        <v>97.855013508797086</v>
      </c>
      <c r="J11" s="87">
        <v>9.7546083278971588E-2</v>
      </c>
      <c r="K11" s="88">
        <v>0.1140732197996213</v>
      </c>
      <c r="L11" s="85">
        <v>174766.90036000003</v>
      </c>
      <c r="M11" s="85">
        <v>170119.59039</v>
      </c>
      <c r="N11" s="89">
        <v>97.340852323622443</v>
      </c>
      <c r="O11" s="90">
        <v>3.5790235233379861E-2</v>
      </c>
      <c r="P11" s="88">
        <v>3.5855314838009647E-2</v>
      </c>
    </row>
    <row r="12" spans="1:16">
      <c r="A12" s="84" t="s">
        <v>1530</v>
      </c>
      <c r="B12" s="85">
        <v>380740.27246000001</v>
      </c>
      <c r="C12" s="85">
        <v>384063.11392999999</v>
      </c>
      <c r="D12" s="86">
        <v>100.87273180967455</v>
      </c>
      <c r="E12" s="87">
        <v>0.10979671214631337</v>
      </c>
      <c r="F12" s="88">
        <v>0.10787575038864301</v>
      </c>
      <c r="G12" s="85">
        <v>281285.68858999998</v>
      </c>
      <c r="H12" s="85">
        <v>173005.64588</v>
      </c>
      <c r="I12" s="86">
        <v>61.505313955795238</v>
      </c>
      <c r="J12" s="87">
        <v>0.19873156818485921</v>
      </c>
      <c r="K12" s="88">
        <v>0.14607311207609119</v>
      </c>
      <c r="L12" s="85">
        <v>662025.96104999993</v>
      </c>
      <c r="M12" s="85">
        <v>557068.75980999996</v>
      </c>
      <c r="N12" s="89">
        <v>84.146059608669489</v>
      </c>
      <c r="O12" s="90">
        <v>0.1355752423815767</v>
      </c>
      <c r="P12" s="88">
        <v>0.11741079157089972</v>
      </c>
    </row>
    <row r="13" spans="1:16">
      <c r="A13" s="84" t="s">
        <v>1531</v>
      </c>
      <c r="B13" s="85">
        <v>1144614.58497</v>
      </c>
      <c r="C13" s="85">
        <v>1148349.0724500001</v>
      </c>
      <c r="D13" s="86">
        <v>100.32626593519231</v>
      </c>
      <c r="E13" s="87">
        <v>0.33008044379551749</v>
      </c>
      <c r="F13" s="88">
        <v>0.322548595284327</v>
      </c>
      <c r="G13" s="85">
        <v>292126.12208999996</v>
      </c>
      <c r="H13" s="85">
        <v>179939.97136000003</v>
      </c>
      <c r="I13" s="86">
        <v>61.59667272225763</v>
      </c>
      <c r="J13" s="88">
        <v>0.20639045890218546</v>
      </c>
      <c r="K13" s="88">
        <v>0.15192794125152007</v>
      </c>
      <c r="L13" s="85">
        <v>1436740.7070599999</v>
      </c>
      <c r="M13" s="85">
        <v>1328289.0438099999</v>
      </c>
      <c r="N13" s="89">
        <v>92.451549349365592</v>
      </c>
      <c r="O13" s="90">
        <v>0.29422784159430571</v>
      </c>
      <c r="P13" s="88">
        <v>0.27995730387372197</v>
      </c>
    </row>
    <row r="14" spans="1:16">
      <c r="A14" s="84" t="s">
        <v>1532</v>
      </c>
      <c r="B14" s="85">
        <v>31076.568179999998</v>
      </c>
      <c r="C14" s="85">
        <v>0</v>
      </c>
      <c r="D14" s="86" t="s">
        <v>162</v>
      </c>
      <c r="E14" s="87">
        <v>8.9617654284607148E-3</v>
      </c>
      <c r="F14" s="88">
        <v>0</v>
      </c>
      <c r="G14" s="85">
        <v>0</v>
      </c>
      <c r="H14" s="85">
        <v>0</v>
      </c>
      <c r="I14" s="86" t="s">
        <v>162</v>
      </c>
      <c r="J14" s="87">
        <v>0</v>
      </c>
      <c r="K14" s="88">
        <v>0</v>
      </c>
      <c r="L14" s="85">
        <v>31076.568179999998</v>
      </c>
      <c r="M14" s="85">
        <v>0</v>
      </c>
      <c r="N14" s="89" t="s">
        <v>162</v>
      </c>
      <c r="O14" s="90">
        <v>6.3641209125828956E-3</v>
      </c>
      <c r="P14" s="88">
        <v>0</v>
      </c>
    </row>
    <row r="15" spans="1:16">
      <c r="A15" s="84" t="s">
        <v>1533</v>
      </c>
      <c r="B15" s="85">
        <v>0</v>
      </c>
      <c r="C15" s="85">
        <v>0</v>
      </c>
      <c r="D15" s="86" t="s">
        <v>162</v>
      </c>
      <c r="E15" s="87">
        <v>0</v>
      </c>
      <c r="F15" s="88">
        <v>0</v>
      </c>
      <c r="G15" s="85">
        <v>323.78394000000003</v>
      </c>
      <c r="H15" s="85">
        <v>0</v>
      </c>
      <c r="I15" s="86" t="s">
        <v>162</v>
      </c>
      <c r="J15" s="87">
        <v>2.2875707069143774E-4</v>
      </c>
      <c r="K15" s="88">
        <v>0</v>
      </c>
      <c r="L15" s="85">
        <v>323.78394000000003</v>
      </c>
      <c r="M15" s="85">
        <v>0</v>
      </c>
      <c r="N15" s="89" t="s">
        <v>162</v>
      </c>
      <c r="O15" s="90">
        <v>6.6307197492888865E-5</v>
      </c>
      <c r="P15" s="88">
        <v>0</v>
      </c>
    </row>
    <row r="16" spans="1:16">
      <c r="A16" s="84" t="s">
        <v>1534</v>
      </c>
      <c r="B16" s="85">
        <v>503402.96662999998</v>
      </c>
      <c r="C16" s="85">
        <v>516120.13158999995</v>
      </c>
      <c r="D16" s="86">
        <v>102.52623957406017</v>
      </c>
      <c r="E16" s="87">
        <v>0.14516980371831062</v>
      </c>
      <c r="F16" s="88">
        <v>0.14496796090682162</v>
      </c>
      <c r="G16" s="85">
        <v>0</v>
      </c>
      <c r="H16" s="85">
        <v>0</v>
      </c>
      <c r="I16" s="86" t="s">
        <v>162</v>
      </c>
      <c r="J16" s="87">
        <v>0</v>
      </c>
      <c r="K16" s="88">
        <v>0</v>
      </c>
      <c r="L16" s="85">
        <v>503402.96662999998</v>
      </c>
      <c r="M16" s="85">
        <v>516120.13158999995</v>
      </c>
      <c r="N16" s="89">
        <v>102.52623957406017</v>
      </c>
      <c r="O16" s="90">
        <v>0.10309109193878346</v>
      </c>
      <c r="P16" s="88">
        <v>0.10878023965358795</v>
      </c>
    </row>
    <row r="17" spans="1:16">
      <c r="A17" s="84" t="s">
        <v>1535</v>
      </c>
      <c r="B17" s="85">
        <v>246435.49794</v>
      </c>
      <c r="C17" s="85">
        <v>238084.65041999999</v>
      </c>
      <c r="D17" s="86">
        <v>96.611345528624611</v>
      </c>
      <c r="E17" s="87">
        <v>7.1066313146041657E-2</v>
      </c>
      <c r="F17" s="88">
        <v>6.6873280428477649E-2</v>
      </c>
      <c r="G17" s="85">
        <v>117100.485</v>
      </c>
      <c r="H17" s="85">
        <v>88602.019509999998</v>
      </c>
      <c r="I17" s="86">
        <v>75.663238721854995</v>
      </c>
      <c r="J17" s="87">
        <v>8.2732836981187649E-2</v>
      </c>
      <c r="K17" s="88">
        <v>7.4808961639490787E-2</v>
      </c>
      <c r="L17" s="85">
        <v>363535.98294000002</v>
      </c>
      <c r="M17" s="85">
        <v>326686.66993000003</v>
      </c>
      <c r="N17" s="89">
        <v>89.863640811566697</v>
      </c>
      <c r="O17" s="90">
        <v>7.4447955067116836E-2</v>
      </c>
      <c r="P17" s="88">
        <v>6.8854229997074065E-2</v>
      </c>
    </row>
    <row r="18" spans="1:16">
      <c r="A18" s="84" t="s">
        <v>1536</v>
      </c>
      <c r="B18" s="85">
        <v>61607.908729999996</v>
      </c>
      <c r="C18" s="85">
        <v>67808.02631999999</v>
      </c>
      <c r="D18" s="86">
        <v>110.06383387751781</v>
      </c>
      <c r="E18" s="87">
        <v>1.7766299785045219E-2</v>
      </c>
      <c r="F18" s="88">
        <v>1.9045936608679558E-2</v>
      </c>
      <c r="G18" s="85">
        <v>112728.22285999999</v>
      </c>
      <c r="H18" s="85">
        <v>98380.538700000005</v>
      </c>
      <c r="I18" s="86">
        <v>87.27232294097395</v>
      </c>
      <c r="J18" s="87">
        <v>7.9643783585143735E-2</v>
      </c>
      <c r="K18" s="88">
        <v>8.306521664384961E-2</v>
      </c>
      <c r="L18" s="85">
        <v>174336.13159</v>
      </c>
      <c r="M18" s="85">
        <v>166188.56502000001</v>
      </c>
      <c r="N18" s="89">
        <v>95.326518665011292</v>
      </c>
      <c r="O18" s="90">
        <v>3.5702018782909337E-2</v>
      </c>
      <c r="P18" s="88">
        <v>3.5026790904026335E-2</v>
      </c>
    </row>
    <row r="19" spans="1:16">
      <c r="A19" s="84" t="s">
        <v>1537</v>
      </c>
      <c r="B19" s="85">
        <v>117334.56965</v>
      </c>
      <c r="C19" s="85">
        <v>108973.29851000001</v>
      </c>
      <c r="D19" s="86">
        <v>92.873991727296541</v>
      </c>
      <c r="E19" s="87">
        <v>3.3836583362812166E-2</v>
      </c>
      <c r="F19" s="88">
        <v>3.060844929574371E-2</v>
      </c>
      <c r="G19" s="85">
        <v>0</v>
      </c>
      <c r="H19" s="85">
        <v>0</v>
      </c>
      <c r="I19" s="86" t="s">
        <v>162</v>
      </c>
      <c r="J19" s="87">
        <v>0</v>
      </c>
      <c r="K19" s="88">
        <v>0</v>
      </c>
      <c r="L19" s="85">
        <v>117334.56965</v>
      </c>
      <c r="M19" s="85">
        <v>108973.29851000001</v>
      </c>
      <c r="N19" s="89">
        <v>92.873991727296541</v>
      </c>
      <c r="O19" s="90">
        <v>2.4028759680068359E-2</v>
      </c>
      <c r="P19" s="88">
        <v>2.296779529068356E-2</v>
      </c>
    </row>
    <row r="20" spans="1:16">
      <c r="A20" s="84" t="s">
        <v>1538</v>
      </c>
      <c r="B20" s="85">
        <v>4215.3071600000003</v>
      </c>
      <c r="C20" s="85">
        <v>5109.3856399999995</v>
      </c>
      <c r="D20" s="86">
        <v>121.21028067620105</v>
      </c>
      <c r="E20" s="87">
        <v>1.2155973516130676E-3</v>
      </c>
      <c r="F20" s="88">
        <v>1.4351256081322503E-3</v>
      </c>
      <c r="G20" s="85">
        <v>0</v>
      </c>
      <c r="H20" s="85">
        <v>0</v>
      </c>
      <c r="I20" s="86" t="s">
        <v>162</v>
      </c>
      <c r="J20" s="87">
        <v>0</v>
      </c>
      <c r="K20" s="88">
        <v>0</v>
      </c>
      <c r="L20" s="85">
        <v>4215.3071600000003</v>
      </c>
      <c r="M20" s="85">
        <v>5109.3856399999995</v>
      </c>
      <c r="N20" s="89">
        <v>121.21028067620105</v>
      </c>
      <c r="O20" s="90">
        <v>8.6324604102139366E-4</v>
      </c>
      <c r="P20" s="88">
        <v>1.0768814475218384E-3</v>
      </c>
    </row>
    <row r="21" spans="1:16">
      <c r="A21" s="84" t="s">
        <v>1539</v>
      </c>
      <c r="B21" s="85">
        <v>31168.452020000001</v>
      </c>
      <c r="C21" s="85">
        <v>24547.42628</v>
      </c>
      <c r="D21" s="86">
        <v>78.757284013490775</v>
      </c>
      <c r="E21" s="87">
        <v>8.9882626084574497E-3</v>
      </c>
      <c r="F21" s="88">
        <v>6.894887673455509E-3</v>
      </c>
      <c r="G21" s="85">
        <v>0</v>
      </c>
      <c r="H21" s="85">
        <v>0</v>
      </c>
      <c r="I21" s="86" t="s">
        <v>162</v>
      </c>
      <c r="J21" s="86">
        <v>0</v>
      </c>
      <c r="K21" s="88">
        <v>0</v>
      </c>
      <c r="L21" s="85">
        <v>31168.452020000001</v>
      </c>
      <c r="M21" s="85">
        <v>24547.42628</v>
      </c>
      <c r="N21" s="89">
        <v>78.757284013490775</v>
      </c>
      <c r="O21" s="90">
        <v>6.3829376578645953E-3</v>
      </c>
      <c r="P21" s="88">
        <v>5.1737468666275925E-3</v>
      </c>
    </row>
    <row r="22" spans="1:16">
      <c r="A22" s="84" t="s">
        <v>1540</v>
      </c>
      <c r="B22" s="85">
        <v>13048.53513</v>
      </c>
      <c r="C22" s="85">
        <v>14134.67956</v>
      </c>
      <c r="D22" s="86">
        <v>108.32388018408929</v>
      </c>
      <c r="E22" s="87">
        <v>3.762896544520868E-3</v>
      </c>
      <c r="F22" s="88">
        <v>3.9701525836087588E-3</v>
      </c>
      <c r="G22" s="85">
        <v>104308.10935</v>
      </c>
      <c r="H22" s="85">
        <v>85549.478579999995</v>
      </c>
      <c r="I22" s="86">
        <v>82.016133849136821</v>
      </c>
      <c r="J22" s="86">
        <v>7.3694876726338454E-2</v>
      </c>
      <c r="K22" s="88">
        <v>7.2231622899378067E-2</v>
      </c>
      <c r="L22" s="85">
        <v>117356.64448</v>
      </c>
      <c r="M22" s="85">
        <v>99684.15814</v>
      </c>
      <c r="N22" s="89">
        <v>84.941213666848014</v>
      </c>
      <c r="O22" s="90">
        <v>2.4033280349353044E-2</v>
      </c>
      <c r="P22" s="88">
        <v>2.1009966378814783E-2</v>
      </c>
    </row>
    <row r="23" spans="1:16">
      <c r="A23" s="84" t="s">
        <v>1541</v>
      </c>
      <c r="B23" s="85">
        <v>0</v>
      </c>
      <c r="C23" s="85">
        <v>0</v>
      </c>
      <c r="D23" s="86" t="s">
        <v>162</v>
      </c>
      <c r="E23" s="87">
        <v>0</v>
      </c>
      <c r="F23" s="88">
        <v>0</v>
      </c>
      <c r="G23" s="85">
        <v>16579.420040000001</v>
      </c>
      <c r="H23" s="85">
        <v>14793.416569999999</v>
      </c>
      <c r="I23" s="86">
        <v>89.227587782376972</v>
      </c>
      <c r="J23" s="86">
        <v>1.171355059214277E-2</v>
      </c>
      <c r="K23" s="88">
        <v>1.2490461716589121E-2</v>
      </c>
      <c r="L23" s="85">
        <v>16579.420040000001</v>
      </c>
      <c r="M23" s="85">
        <v>14793.416569999999</v>
      </c>
      <c r="N23" s="89">
        <v>89.227587782376972</v>
      </c>
      <c r="O23" s="90">
        <v>3.395273029631548E-3</v>
      </c>
      <c r="P23" s="88">
        <v>3.1179396060805361E-3</v>
      </c>
    </row>
    <row r="24" spans="1:16" s="273" customFormat="1">
      <c r="A24" s="84" t="s">
        <v>1542</v>
      </c>
      <c r="B24" s="85">
        <v>215444.10853999999</v>
      </c>
      <c r="C24" s="85">
        <v>238027.01165</v>
      </c>
      <c r="D24" s="86">
        <v>110.48202397505207</v>
      </c>
      <c r="E24" s="87">
        <v>6.2129111312937448E-2</v>
      </c>
      <c r="F24" s="88">
        <v>6.6857090835309996E-2</v>
      </c>
      <c r="G24" s="85">
        <v>24896.19486</v>
      </c>
      <c r="H24" s="85">
        <v>24345.357379999998</v>
      </c>
      <c r="I24" s="86">
        <v>97.78746317219337</v>
      </c>
      <c r="J24" s="86">
        <v>1.7589447480121555E-2</v>
      </c>
      <c r="K24" s="88">
        <v>2.0555410772940225E-2</v>
      </c>
      <c r="L24" s="85">
        <v>240340.3034</v>
      </c>
      <c r="M24" s="85">
        <v>262372.36903</v>
      </c>
      <c r="N24" s="89">
        <v>109.16702913257619</v>
      </c>
      <c r="O24" s="90">
        <v>4.921890802565633E-2</v>
      </c>
      <c r="P24" s="88">
        <v>5.5299003923054896E-2</v>
      </c>
    </row>
    <row r="25" spans="1:16">
      <c r="A25" s="84" t="s">
        <v>1543</v>
      </c>
      <c r="B25" s="85">
        <v>187820.12641999999</v>
      </c>
      <c r="C25" s="85">
        <v>183532.66918999999</v>
      </c>
      <c r="D25" s="86">
        <v>97.717253570358878</v>
      </c>
      <c r="E25" s="87">
        <v>5.4162992064327647E-2</v>
      </c>
      <c r="F25" s="88">
        <v>5.1550705317955581E-2</v>
      </c>
      <c r="G25" s="85">
        <v>84742.477140000003</v>
      </c>
      <c r="H25" s="85">
        <v>77141.765790000005</v>
      </c>
      <c r="I25" s="86">
        <v>91.030812873875362</v>
      </c>
      <c r="J25" s="86">
        <v>5.9871532953989393E-2</v>
      </c>
      <c r="K25" s="88">
        <v>6.5132774960455234E-2</v>
      </c>
      <c r="L25" s="85">
        <v>272562.60356000002</v>
      </c>
      <c r="M25" s="85">
        <v>260674.43497999999</v>
      </c>
      <c r="N25" s="89">
        <v>95.638371359560679</v>
      </c>
      <c r="O25" s="90">
        <v>5.5817661566008779E-2</v>
      </c>
      <c r="P25" s="88">
        <v>5.4941138260450377E-2</v>
      </c>
    </row>
    <row r="26" spans="1:16" ht="24">
      <c r="A26" s="84" t="s">
        <v>1544</v>
      </c>
      <c r="B26" s="85">
        <v>185398.7556</v>
      </c>
      <c r="C26" s="85">
        <v>216052.69928999999</v>
      </c>
      <c r="D26" s="86">
        <v>116.53406118654659</v>
      </c>
      <c r="E26" s="87">
        <v>5.3464724572934413E-2</v>
      </c>
      <c r="F26" s="88">
        <v>6.0684940089426383E-2</v>
      </c>
      <c r="G26" s="85">
        <v>222109.90028999999</v>
      </c>
      <c r="H26" s="85">
        <v>290872.54674000002</v>
      </c>
      <c r="I26" s="86">
        <v>130.95883900727497</v>
      </c>
      <c r="J26" s="87">
        <v>0.15692319440521882</v>
      </c>
      <c r="K26" s="88">
        <v>0.24559116498013617</v>
      </c>
      <c r="L26" s="85">
        <v>407508.65588999999</v>
      </c>
      <c r="M26" s="85">
        <v>506925.24602999998</v>
      </c>
      <c r="N26" s="89">
        <v>124.39619102639033</v>
      </c>
      <c r="O26" s="90">
        <v>8.3453048740341831E-2</v>
      </c>
      <c r="P26" s="88">
        <v>0.1068422763896425</v>
      </c>
    </row>
    <row r="27" spans="1:16">
      <c r="A27" s="84" t="s">
        <v>1545</v>
      </c>
      <c r="B27" s="85">
        <v>0</v>
      </c>
      <c r="C27" s="85">
        <v>0</v>
      </c>
      <c r="D27" s="86" t="s">
        <v>162</v>
      </c>
      <c r="E27" s="87">
        <v>0</v>
      </c>
      <c r="F27" s="88">
        <v>0</v>
      </c>
      <c r="G27" s="85">
        <v>21137.533159999999</v>
      </c>
      <c r="H27" s="85">
        <v>16640.632109999999</v>
      </c>
      <c r="I27" s="86">
        <v>78.725516284417736</v>
      </c>
      <c r="J27" s="87">
        <v>1.4933909839149924E-2</v>
      </c>
      <c r="K27" s="88">
        <v>1.4050113259928207E-2</v>
      </c>
      <c r="L27" s="85">
        <v>21137.533159999999</v>
      </c>
      <c r="M27" s="85">
        <v>16640.632109999999</v>
      </c>
      <c r="N27" s="89">
        <v>78.725516284417736</v>
      </c>
      <c r="O27" s="90">
        <v>4.3287217573317778E-3</v>
      </c>
      <c r="P27" s="88">
        <v>3.5072686340221486E-3</v>
      </c>
    </row>
    <row r="28" spans="1:16" ht="18.75" customHeight="1">
      <c r="A28" s="412" t="s">
        <v>619</v>
      </c>
      <c r="B28" s="413">
        <v>3467683.7313000001</v>
      </c>
      <c r="C28" s="413">
        <v>3560235.8504700009</v>
      </c>
      <c r="D28" s="414">
        <v>102.66898962943498</v>
      </c>
      <c r="E28" s="415">
        <v>1</v>
      </c>
      <c r="F28" s="416">
        <v>1</v>
      </c>
      <c r="G28" s="417">
        <v>1415405.16768</v>
      </c>
      <c r="H28" s="413">
        <v>1184377.0795400001</v>
      </c>
      <c r="I28" s="414">
        <v>83.67760034968083</v>
      </c>
      <c r="J28" s="415">
        <v>1</v>
      </c>
      <c r="K28" s="416">
        <v>1</v>
      </c>
      <c r="L28" s="418">
        <v>4883088.8989799991</v>
      </c>
      <c r="M28" s="419">
        <v>4744612.9300100002</v>
      </c>
      <c r="N28" s="420">
        <v>97.164172681785004</v>
      </c>
      <c r="O28" s="421">
        <v>1</v>
      </c>
      <c r="P28" s="416">
        <v>1</v>
      </c>
    </row>
    <row r="29" spans="1:16" ht="12.75" customHeight="1">
      <c r="A29" s="34" t="s">
        <v>620</v>
      </c>
    </row>
    <row r="30" spans="1:16" ht="12.75" customHeight="1"/>
    <row r="31" spans="1:16" ht="12.75" customHeight="1">
      <c r="A31" s="300" t="s">
        <v>288</v>
      </c>
    </row>
    <row r="32" spans="1:16" ht="12.75" customHeight="1">
      <c r="A32" s="301" t="s">
        <v>1332</v>
      </c>
    </row>
    <row r="33" spans="1:16">
      <c r="A33" s="301" t="s">
        <v>1333</v>
      </c>
    </row>
    <row r="34" spans="1:16" ht="12.75" customHeight="1">
      <c r="A34" s="301" t="s">
        <v>1546</v>
      </c>
    </row>
    <row r="35" spans="1:16" ht="12.75" customHeight="1">
      <c r="A35" s="592" t="s">
        <v>292</v>
      </c>
    </row>
    <row r="36" spans="1:16" ht="12.75" customHeight="1">
      <c r="A36" s="593" t="s">
        <v>1334</v>
      </c>
    </row>
    <row r="37" spans="1:16" ht="12.75" customHeight="1">
      <c r="A37" s="944" t="s">
        <v>1335</v>
      </c>
    </row>
    <row r="38" spans="1:16" ht="12.75" customHeight="1">
      <c r="A38" s="944" t="s">
        <v>1547</v>
      </c>
    </row>
    <row r="39" spans="1:16" ht="12.75" customHeight="1"/>
    <row r="40" spans="1:16" ht="12.75" customHeight="1">
      <c r="A40" s="661" t="s">
        <v>95</v>
      </c>
    </row>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c r="P48" s="25" t="s">
        <v>1515</v>
      </c>
    </row>
    <row r="49" ht="12.75" customHeight="1"/>
    <row r="50" ht="12.75" customHeight="1"/>
    <row r="51" ht="12.75" customHeight="1"/>
    <row r="52" ht="12.75" customHeight="1"/>
    <row r="53" ht="12.75" customHeight="1"/>
    <row r="54" ht="12.75" customHeight="1"/>
    <row r="55" ht="12.75" customHeight="1"/>
    <row r="107" spans="1:1">
      <c r="A107" s="694"/>
    </row>
    <row r="109" spans="1:1">
      <c r="A109" s="695"/>
    </row>
    <row r="111" spans="1:1">
      <c r="A111" s="695"/>
    </row>
    <row r="113" spans="1:1">
      <c r="A113" s="695"/>
    </row>
    <row r="115" spans="1:1">
      <c r="A115" s="695"/>
    </row>
    <row r="117" spans="1:1">
      <c r="A117" s="695"/>
    </row>
    <row r="119" spans="1:1">
      <c r="A119" s="695"/>
    </row>
  </sheetData>
  <mergeCells count="11">
    <mergeCell ref="L6:P6"/>
    <mergeCell ref="A7:A9"/>
    <mergeCell ref="B7:F7"/>
    <mergeCell ref="G7:K7"/>
    <mergeCell ref="L7:P7"/>
    <mergeCell ref="B8:D8"/>
    <mergeCell ref="E8:F8"/>
    <mergeCell ref="G8:I8"/>
    <mergeCell ref="J8:K8"/>
    <mergeCell ref="L8:N8"/>
    <mergeCell ref="O8:P8"/>
  </mergeCells>
  <hyperlinks>
    <hyperlink ref="A40" location="'2 Sadržaj'!A1" display="Sadržaj / Contents"/>
  </hyperlinks>
  <pageMargins left="0.7" right="0.7" top="0.75" bottom="0.75" header="0.3" footer="0.3"/>
  <pageSetup paperSize="9" scale="6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5"/>
  <cols>
    <col min="1" max="1" width="5.5703125" customWidth="1"/>
    <col min="2" max="2" width="36.85546875" customWidth="1"/>
    <col min="3" max="3" width="13.140625" bestFit="1" customWidth="1"/>
    <col min="4" max="4" width="13.140625" customWidth="1"/>
    <col min="5" max="5" width="12" bestFit="1" customWidth="1"/>
    <col min="6" max="6" width="12.140625" customWidth="1"/>
  </cols>
  <sheetData>
    <row r="1" spans="1:8">
      <c r="A1" s="151" t="s">
        <v>1526</v>
      </c>
    </row>
    <row r="2" spans="1:8">
      <c r="A2" s="589" t="s">
        <v>1527</v>
      </c>
    </row>
    <row r="3" spans="1:8" ht="12.75" customHeight="1"/>
    <row r="4" spans="1:8" ht="12.75" customHeight="1">
      <c r="B4" s="920"/>
      <c r="C4" s="919"/>
      <c r="D4" s="919"/>
      <c r="E4" s="919"/>
      <c r="F4" s="25" t="s">
        <v>575</v>
      </c>
    </row>
    <row r="5" spans="1:8">
      <c r="A5" s="1113" t="s">
        <v>576</v>
      </c>
      <c r="B5" s="1113" t="s">
        <v>577</v>
      </c>
      <c r="C5" s="1114" t="s">
        <v>1292</v>
      </c>
      <c r="D5" s="1114"/>
      <c r="E5" s="1115" t="s">
        <v>1293</v>
      </c>
      <c r="F5" s="1115"/>
    </row>
    <row r="6" spans="1:8" ht="65.25">
      <c r="A6" s="1113"/>
      <c r="B6" s="1113"/>
      <c r="C6" s="422" t="s">
        <v>578</v>
      </c>
      <c r="D6" s="422" t="s">
        <v>579</v>
      </c>
      <c r="E6" s="422" t="s">
        <v>580</v>
      </c>
      <c r="F6" s="422" t="s">
        <v>581</v>
      </c>
    </row>
    <row r="7" spans="1:8" ht="22.5">
      <c r="A7" s="91">
        <v>1</v>
      </c>
      <c r="B7" s="92" t="s">
        <v>582</v>
      </c>
      <c r="C7" s="93">
        <v>1120524</v>
      </c>
      <c r="D7" s="93">
        <v>214508.72732000003</v>
      </c>
      <c r="E7" s="93">
        <v>5195</v>
      </c>
      <c r="F7" s="93">
        <v>39438.751029999999</v>
      </c>
      <c r="G7" s="53"/>
    </row>
    <row r="8" spans="1:8" ht="22.5">
      <c r="A8" s="91">
        <v>2</v>
      </c>
      <c r="B8" s="92" t="s">
        <v>584</v>
      </c>
      <c r="C8" s="93">
        <v>235833</v>
      </c>
      <c r="D8" s="93">
        <v>293081.23943999998</v>
      </c>
      <c r="E8" s="93">
        <v>1773601</v>
      </c>
      <c r="F8" s="93">
        <v>129206.76964</v>
      </c>
      <c r="G8" s="53"/>
    </row>
    <row r="9" spans="1:8" ht="22.5">
      <c r="A9" s="91">
        <v>3</v>
      </c>
      <c r="B9" s="92" t="s">
        <v>583</v>
      </c>
      <c r="C9" s="93">
        <v>305238</v>
      </c>
      <c r="D9" s="93">
        <v>554888.56569000008</v>
      </c>
      <c r="E9" s="93">
        <v>49102</v>
      </c>
      <c r="F9" s="93">
        <v>310121.72385000001</v>
      </c>
      <c r="G9" s="53"/>
    </row>
    <row r="10" spans="1:8" ht="33.75">
      <c r="A10" s="91">
        <v>4</v>
      </c>
      <c r="B10" s="92" t="s">
        <v>585</v>
      </c>
      <c r="C10" s="93">
        <v>13</v>
      </c>
      <c r="D10" s="93">
        <v>1798.9613700000002</v>
      </c>
      <c r="E10" s="93">
        <v>69</v>
      </c>
      <c r="F10" s="93">
        <v>513.24914000000001</v>
      </c>
    </row>
    <row r="11" spans="1:8" ht="22.5">
      <c r="A11" s="91">
        <v>5</v>
      </c>
      <c r="B11" s="92" t="s">
        <v>586</v>
      </c>
      <c r="C11" s="93">
        <v>44</v>
      </c>
      <c r="D11" s="93">
        <v>6332.0628699999997</v>
      </c>
      <c r="E11" s="93">
        <v>6</v>
      </c>
      <c r="F11" s="191">
        <v>1233.2641699999999</v>
      </c>
    </row>
    <row r="12" spans="1:8" ht="22.5">
      <c r="A12" s="91">
        <v>6</v>
      </c>
      <c r="B12" s="92" t="s">
        <v>587</v>
      </c>
      <c r="C12" s="93">
        <v>9412</v>
      </c>
      <c r="D12" s="93">
        <v>94781.721739999994</v>
      </c>
      <c r="E12" s="93">
        <v>546</v>
      </c>
      <c r="F12" s="93">
        <v>30982.211629999998</v>
      </c>
    </row>
    <row r="13" spans="1:8" ht="22.5">
      <c r="A13" s="91">
        <v>7</v>
      </c>
      <c r="B13" s="92" t="s">
        <v>588</v>
      </c>
      <c r="C13" s="93">
        <v>4606</v>
      </c>
      <c r="D13" s="93">
        <v>21763.921010000002</v>
      </c>
      <c r="E13" s="93">
        <v>542</v>
      </c>
      <c r="F13" s="93">
        <v>3296.9640299999996</v>
      </c>
    </row>
    <row r="14" spans="1:8" ht="22.5">
      <c r="A14" s="91">
        <v>8</v>
      </c>
      <c r="B14" s="92" t="s">
        <v>589</v>
      </c>
      <c r="C14" s="93">
        <v>275833</v>
      </c>
      <c r="D14" s="93">
        <v>366705.79064999998</v>
      </c>
      <c r="E14" s="93">
        <v>15608</v>
      </c>
      <c r="F14" s="93">
        <v>182790.12827000002</v>
      </c>
      <c r="H14" s="273"/>
    </row>
    <row r="15" spans="1:8" ht="22.5">
      <c r="A15" s="91">
        <v>9</v>
      </c>
      <c r="B15" s="92" t="s">
        <v>590</v>
      </c>
      <c r="C15" s="93">
        <v>301869</v>
      </c>
      <c r="D15" s="93">
        <v>464394.31675</v>
      </c>
      <c r="E15" s="93">
        <v>25322</v>
      </c>
      <c r="F15" s="93">
        <v>135274.32097</v>
      </c>
    </row>
    <row r="16" spans="1:8" ht="33.75">
      <c r="A16" s="91">
        <v>10</v>
      </c>
      <c r="B16" s="92" t="s">
        <v>591</v>
      </c>
      <c r="C16" s="93">
        <v>1243449</v>
      </c>
      <c r="D16" s="93">
        <v>1033902.76575</v>
      </c>
      <c r="E16" s="93">
        <v>39450</v>
      </c>
      <c r="F16" s="93">
        <v>501639.87224</v>
      </c>
    </row>
    <row r="17" spans="1:6" ht="33.75">
      <c r="A17" s="91">
        <v>11</v>
      </c>
      <c r="B17" s="92" t="s">
        <v>592</v>
      </c>
      <c r="C17" s="93">
        <v>219</v>
      </c>
      <c r="D17" s="93">
        <v>1236.55583</v>
      </c>
      <c r="E17" s="93">
        <v>1</v>
      </c>
      <c r="F17" s="93">
        <v>91.356020000000001</v>
      </c>
    </row>
    <row r="18" spans="1:6" ht="22.5">
      <c r="A18" s="91">
        <v>12</v>
      </c>
      <c r="B18" s="92" t="s">
        <v>593</v>
      </c>
      <c r="C18" s="93">
        <v>16882</v>
      </c>
      <c r="D18" s="93">
        <v>13808.422460000002</v>
      </c>
      <c r="E18" s="93">
        <v>68</v>
      </c>
      <c r="F18" s="93">
        <v>3818.8380999999999</v>
      </c>
    </row>
    <row r="19" spans="1:6" ht="22.5">
      <c r="A19" s="91">
        <v>13</v>
      </c>
      <c r="B19" s="92" t="s">
        <v>594</v>
      </c>
      <c r="C19" s="93">
        <v>108980</v>
      </c>
      <c r="D19" s="93">
        <v>250199.47523000001</v>
      </c>
      <c r="E19" s="93">
        <v>5041</v>
      </c>
      <c r="F19" s="93">
        <v>68627.886929999993</v>
      </c>
    </row>
    <row r="20" spans="1:6" ht="22.5">
      <c r="A20" s="91">
        <v>14</v>
      </c>
      <c r="B20" s="92" t="s">
        <v>595</v>
      </c>
      <c r="C20" s="93">
        <v>32919</v>
      </c>
      <c r="D20" s="93">
        <v>118697.2277</v>
      </c>
      <c r="E20" s="93">
        <v>353</v>
      </c>
      <c r="F20" s="93">
        <v>-14653.9694</v>
      </c>
    </row>
    <row r="21" spans="1:6" ht="22.5">
      <c r="A21" s="91">
        <v>15</v>
      </c>
      <c r="B21" s="92" t="s">
        <v>596</v>
      </c>
      <c r="C21" s="93">
        <v>1390</v>
      </c>
      <c r="D21" s="93">
        <v>7575.5692300000001</v>
      </c>
      <c r="E21" s="93">
        <v>146</v>
      </c>
      <c r="F21" s="93">
        <v>1089.4268500000001</v>
      </c>
    </row>
    <row r="22" spans="1:6" ht="22.5">
      <c r="A22" s="91">
        <v>16</v>
      </c>
      <c r="B22" s="92" t="s">
        <v>597</v>
      </c>
      <c r="C22" s="93">
        <v>43889</v>
      </c>
      <c r="D22" s="93">
        <v>63693.970839999994</v>
      </c>
      <c r="E22" s="93">
        <v>1237</v>
      </c>
      <c r="F22" s="93">
        <v>11424.89884</v>
      </c>
    </row>
    <row r="23" spans="1:6" ht="22.5">
      <c r="A23" s="91">
        <v>17</v>
      </c>
      <c r="B23" s="92" t="s">
        <v>598</v>
      </c>
      <c r="C23" s="93">
        <v>12801</v>
      </c>
      <c r="D23" s="93">
        <v>3177.3246300000001</v>
      </c>
      <c r="E23" s="93">
        <v>5</v>
      </c>
      <c r="F23" s="93">
        <v>56.757660000000001</v>
      </c>
    </row>
    <row r="24" spans="1:6" ht="22.5">
      <c r="A24" s="91">
        <v>18</v>
      </c>
      <c r="B24" s="92" t="s">
        <v>599</v>
      </c>
      <c r="C24" s="93">
        <v>301764</v>
      </c>
      <c r="D24" s="93">
        <v>49689.231950000001</v>
      </c>
      <c r="E24" s="93">
        <v>131591</v>
      </c>
      <c r="F24" s="93">
        <v>16918.786410000001</v>
      </c>
    </row>
    <row r="25" spans="1:6" ht="22.5">
      <c r="A25" s="91">
        <v>19</v>
      </c>
      <c r="B25" s="92" t="s">
        <v>600</v>
      </c>
      <c r="C25" s="93">
        <v>743359</v>
      </c>
      <c r="D25" s="93">
        <v>977587.47944000002</v>
      </c>
      <c r="E25" s="93">
        <v>24271</v>
      </c>
      <c r="F25" s="93">
        <v>1101444.36864</v>
      </c>
    </row>
    <row r="26" spans="1:6" ht="22.5">
      <c r="A26" s="91">
        <v>20</v>
      </c>
      <c r="B26" s="92" t="s">
        <v>601</v>
      </c>
      <c r="C26" s="93">
        <v>3541</v>
      </c>
      <c r="D26" s="93">
        <v>6469.0967599999994</v>
      </c>
      <c r="E26" s="93">
        <v>1775</v>
      </c>
      <c r="F26" s="93">
        <v>9085.3925600000002</v>
      </c>
    </row>
    <row r="27" spans="1:6" ht="33.75">
      <c r="A27" s="91">
        <v>21</v>
      </c>
      <c r="B27" s="92" t="s">
        <v>602</v>
      </c>
      <c r="C27" s="93">
        <v>610139</v>
      </c>
      <c r="D27" s="93">
        <v>52968.308649999999</v>
      </c>
      <c r="E27" s="93">
        <v>927</v>
      </c>
      <c r="F27" s="93">
        <v>5058.7819099999997</v>
      </c>
    </row>
    <row r="28" spans="1:6" ht="22.5">
      <c r="A28" s="91">
        <v>22</v>
      </c>
      <c r="B28" s="92" t="s">
        <v>603</v>
      </c>
      <c r="C28" s="93">
        <v>2388</v>
      </c>
      <c r="D28" s="93">
        <v>1456.7406000000001</v>
      </c>
      <c r="E28" s="93">
        <v>116</v>
      </c>
      <c r="F28" s="93">
        <v>3938.1757799999996</v>
      </c>
    </row>
    <row r="29" spans="1:6" ht="45">
      <c r="A29" s="91">
        <v>23</v>
      </c>
      <c r="B29" s="92" t="s">
        <v>604</v>
      </c>
      <c r="C29" s="93">
        <v>60519</v>
      </c>
      <c r="D29" s="93">
        <v>145895.45409000001</v>
      </c>
      <c r="E29" s="93">
        <v>3280</v>
      </c>
      <c r="F29" s="93">
        <v>215566.09526</v>
      </c>
    </row>
    <row r="30" spans="1:6" ht="22.5">
      <c r="A30" s="91">
        <v>24</v>
      </c>
      <c r="B30" s="92" t="s">
        <v>605</v>
      </c>
      <c r="C30" s="93">
        <v>0</v>
      </c>
      <c r="D30" s="93">
        <v>0</v>
      </c>
      <c r="E30" s="93">
        <v>0</v>
      </c>
      <c r="F30" s="93">
        <v>0</v>
      </c>
    </row>
    <row r="31" spans="1:6" ht="22.5">
      <c r="A31" s="91">
        <v>25</v>
      </c>
      <c r="B31" s="92" t="s">
        <v>606</v>
      </c>
      <c r="C31" s="93">
        <v>0</v>
      </c>
      <c r="D31" s="93">
        <v>0</v>
      </c>
      <c r="E31" s="93">
        <v>0</v>
      </c>
      <c r="F31" s="93">
        <v>0</v>
      </c>
    </row>
    <row r="32" spans="1:6" ht="22.5">
      <c r="A32" s="426"/>
      <c r="B32" s="427" t="s">
        <v>607</v>
      </c>
      <c r="C32" s="428">
        <v>4015665</v>
      </c>
      <c r="D32" s="428">
        <v>3560235.8504700004</v>
      </c>
      <c r="E32" s="428">
        <v>2047883</v>
      </c>
      <c r="F32" s="428">
        <v>1421871.2363799999</v>
      </c>
    </row>
    <row r="33" spans="1:6" ht="22.5">
      <c r="A33" s="426"/>
      <c r="B33" s="427" t="s">
        <v>608</v>
      </c>
      <c r="C33" s="428">
        <v>1419946</v>
      </c>
      <c r="D33" s="428">
        <v>1184377.0795400001</v>
      </c>
      <c r="E33" s="428">
        <v>30369</v>
      </c>
      <c r="F33" s="428">
        <v>1335092.81415</v>
      </c>
    </row>
    <row r="34" spans="1:6">
      <c r="A34" s="423"/>
      <c r="B34" s="424" t="s">
        <v>347</v>
      </c>
      <c r="C34" s="425">
        <v>5435611</v>
      </c>
      <c r="D34" s="425">
        <v>4744612.9300099993</v>
      </c>
      <c r="E34" s="425">
        <v>2078252</v>
      </c>
      <c r="F34" s="425">
        <v>2756964.05052</v>
      </c>
    </row>
    <row r="35" spans="1:6" ht="12.75" customHeight="1">
      <c r="A35" s="34" t="s">
        <v>574</v>
      </c>
    </row>
    <row r="36" spans="1:6" ht="12.75" customHeight="1"/>
    <row r="37" spans="1:6" ht="12.75" customHeight="1">
      <c r="A37" s="661" t="s">
        <v>95</v>
      </c>
    </row>
    <row r="38" spans="1:6" ht="12.75" customHeight="1">
      <c r="F38" s="35" t="s">
        <v>1516</v>
      </c>
    </row>
    <row r="39" spans="1:6" ht="12.75" customHeight="1"/>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46" t="s">
        <v>106</v>
      </c>
      <c r="B1" s="205"/>
      <c r="C1" s="205"/>
      <c r="D1" s="205"/>
      <c r="E1" s="205"/>
      <c r="F1" s="205"/>
      <c r="G1" s="205"/>
    </row>
    <row r="2" spans="1:9">
      <c r="A2" s="647" t="s">
        <v>107</v>
      </c>
      <c r="B2" s="205"/>
      <c r="C2" s="205"/>
      <c r="D2" s="205"/>
      <c r="E2" s="205"/>
      <c r="F2" s="205"/>
      <c r="G2" s="205"/>
    </row>
    <row r="3" spans="1:9" s="273" customFormat="1">
      <c r="A3" s="588"/>
      <c r="B3" s="205"/>
      <c r="C3" s="205"/>
      <c r="D3" s="205"/>
      <c r="E3" s="205"/>
      <c r="F3" s="205"/>
      <c r="G3" s="205"/>
    </row>
    <row r="4" spans="1:9" ht="12.75" customHeight="1">
      <c r="A4" s="24" t="s">
        <v>780</v>
      </c>
    </row>
    <row r="5" spans="1:9" ht="12.75" customHeight="1">
      <c r="A5" s="569" t="s">
        <v>781</v>
      </c>
      <c r="B5" s="205"/>
    </row>
    <row r="6" spans="1:9" ht="53.25" customHeight="1">
      <c r="A6" s="937" t="s">
        <v>980</v>
      </c>
      <c r="B6" s="1121" t="s">
        <v>550</v>
      </c>
      <c r="C6" s="1122"/>
      <c r="D6" s="1123"/>
      <c r="E6" s="1121" t="s">
        <v>1231</v>
      </c>
      <c r="F6" s="1122"/>
      <c r="G6" s="1123"/>
      <c r="I6" s="196"/>
    </row>
    <row r="7" spans="1:9" s="273" customFormat="1">
      <c r="A7" s="1117" t="s">
        <v>1243</v>
      </c>
      <c r="B7" s="436" t="str">
        <f>Naslovnica!A20</f>
        <v>Svibanj 2020.</v>
      </c>
      <c r="C7" s="1124" t="s">
        <v>1244</v>
      </c>
      <c r="D7" s="1125" t="s">
        <v>1239</v>
      </c>
      <c r="E7" s="436" t="str">
        <f>$B$7</f>
        <v>Svibanj 2020.</v>
      </c>
      <c r="F7" s="1124" t="s">
        <v>1244</v>
      </c>
      <c r="G7" s="1125" t="s">
        <v>1239</v>
      </c>
    </row>
    <row r="8" spans="1:9" s="273" customFormat="1">
      <c r="A8" s="1117"/>
      <c r="B8" s="905" t="str">
        <f>Naslovnica!A24</f>
        <v>May 2020</v>
      </c>
      <c r="C8" s="1116"/>
      <c r="D8" s="1117"/>
      <c r="E8" s="905" t="str">
        <f>$B$8</f>
        <v>May 2020</v>
      </c>
      <c r="F8" s="1116"/>
      <c r="G8" s="1117"/>
    </row>
    <row r="9" spans="1:9" ht="25.5">
      <c r="A9" s="253" t="s">
        <v>556</v>
      </c>
      <c r="B9" s="261">
        <v>132793360.02</v>
      </c>
      <c r="C9" s="257">
        <v>1502400801.3899999</v>
      </c>
      <c r="D9" s="264">
        <v>-0.48405290852873345</v>
      </c>
      <c r="E9" s="261">
        <v>96400</v>
      </c>
      <c r="F9" s="256">
        <v>777779</v>
      </c>
      <c r="G9" s="267">
        <v>-4.9750115824026338E-2</v>
      </c>
    </row>
    <row r="10" spans="1:9">
      <c r="A10" s="94" t="s">
        <v>558</v>
      </c>
      <c r="B10" s="262">
        <v>116133999.58</v>
      </c>
      <c r="C10" s="197">
        <v>1403093842.5599999</v>
      </c>
      <c r="D10" s="265">
        <v>-0.54613772194647237</v>
      </c>
      <c r="E10" s="262">
        <v>96400</v>
      </c>
      <c r="F10" s="198">
        <v>777779</v>
      </c>
      <c r="G10" s="265">
        <v>-4.9750115824026338E-2</v>
      </c>
    </row>
    <row r="11" spans="1:9">
      <c r="A11" s="94" t="s">
        <v>557</v>
      </c>
      <c r="B11" s="262">
        <v>16659360.439999999</v>
      </c>
      <c r="C11" s="197">
        <v>99306958.829999998</v>
      </c>
      <c r="D11" s="265">
        <v>10.117501655460215</v>
      </c>
      <c r="E11" s="262" t="s">
        <v>162</v>
      </c>
      <c r="F11" s="198" t="s">
        <v>162</v>
      </c>
      <c r="G11" s="265" t="s">
        <v>162</v>
      </c>
    </row>
    <row r="12" spans="1:9">
      <c r="A12" s="94" t="s">
        <v>559</v>
      </c>
      <c r="B12" s="262" t="s">
        <v>162</v>
      </c>
      <c r="C12" s="198" t="s">
        <v>162</v>
      </c>
      <c r="D12" s="266" t="s">
        <v>162</v>
      </c>
      <c r="E12" s="262" t="s">
        <v>162</v>
      </c>
      <c r="F12" s="198" t="s">
        <v>162</v>
      </c>
      <c r="G12" s="266" t="s">
        <v>162</v>
      </c>
    </row>
    <row r="13" spans="1:9">
      <c r="A13" s="94" t="s">
        <v>1232</v>
      </c>
      <c r="B13" s="262" t="s">
        <v>162</v>
      </c>
      <c r="C13" s="198" t="s">
        <v>162</v>
      </c>
      <c r="D13" s="266" t="s">
        <v>162</v>
      </c>
      <c r="E13" s="262" t="s">
        <v>162</v>
      </c>
      <c r="F13" s="198" t="s">
        <v>162</v>
      </c>
      <c r="G13" s="266" t="s">
        <v>162</v>
      </c>
    </row>
    <row r="14" spans="1:9">
      <c r="A14" s="94" t="s">
        <v>560</v>
      </c>
      <c r="B14" s="262" t="s">
        <v>162</v>
      </c>
      <c r="C14" s="198" t="s">
        <v>162</v>
      </c>
      <c r="D14" s="266" t="s">
        <v>162</v>
      </c>
      <c r="E14" s="262" t="s">
        <v>162</v>
      </c>
      <c r="F14" s="198" t="s">
        <v>162</v>
      </c>
      <c r="G14" s="266" t="s">
        <v>162</v>
      </c>
    </row>
    <row r="15" spans="1:9">
      <c r="A15" s="94" t="s">
        <v>561</v>
      </c>
      <c r="B15" s="262">
        <v>21478265.600000001</v>
      </c>
      <c r="C15" s="198">
        <v>304975792</v>
      </c>
      <c r="D15" s="265">
        <v>0.99293560479530873</v>
      </c>
      <c r="E15" s="262" t="s">
        <v>162</v>
      </c>
      <c r="F15" s="198" t="s">
        <v>162</v>
      </c>
      <c r="G15" s="265" t="s">
        <v>162</v>
      </c>
    </row>
    <row r="16" spans="1:9">
      <c r="A16" s="94" t="s">
        <v>562</v>
      </c>
      <c r="B16" s="262" t="s">
        <v>162</v>
      </c>
      <c r="C16" s="198" t="s">
        <v>162</v>
      </c>
      <c r="D16" s="265" t="s">
        <v>162</v>
      </c>
      <c r="E16" s="262" t="s">
        <v>162</v>
      </c>
      <c r="F16" s="198" t="s">
        <v>162</v>
      </c>
      <c r="G16" s="265" t="s">
        <v>162</v>
      </c>
    </row>
    <row r="17" spans="1:9" ht="18.75" customHeight="1">
      <c r="A17" s="429" t="s">
        <v>563</v>
      </c>
      <c r="B17" s="430">
        <v>154271625.62</v>
      </c>
      <c r="C17" s="431">
        <v>1807376593.3899999</v>
      </c>
      <c r="D17" s="432">
        <v>-0.42469247578076441</v>
      </c>
      <c r="E17" s="430">
        <v>96400</v>
      </c>
      <c r="F17" s="861">
        <v>777779</v>
      </c>
      <c r="G17" s="432">
        <v>-4.9750115824026338E-2</v>
      </c>
      <c r="I17" s="45"/>
    </row>
    <row r="18" spans="1:9" ht="15" customHeight="1">
      <c r="A18" s="1120" t="s">
        <v>1242</v>
      </c>
      <c r="B18" s="433" t="str">
        <f>B7</f>
        <v>Svibanj 2020.</v>
      </c>
      <c r="C18" s="1116" t="s">
        <v>1244</v>
      </c>
      <c r="D18" s="1117" t="s">
        <v>1239</v>
      </c>
      <c r="E18" s="906" t="str">
        <f>E7</f>
        <v>Svibanj 2020.</v>
      </c>
      <c r="F18" s="1116" t="s">
        <v>1244</v>
      </c>
      <c r="G18" s="1117" t="s">
        <v>1239</v>
      </c>
    </row>
    <row r="19" spans="1:9" s="273" customFormat="1">
      <c r="A19" s="1120"/>
      <c r="B19" s="905" t="str">
        <f>B8</f>
        <v>May 2020</v>
      </c>
      <c r="C19" s="1116"/>
      <c r="D19" s="1117"/>
      <c r="E19" s="908" t="str">
        <f>E8</f>
        <v>May 2020</v>
      </c>
      <c r="F19" s="1116"/>
      <c r="G19" s="1117"/>
    </row>
    <row r="20" spans="1:9" ht="25.5">
      <c r="A20" s="254" t="s">
        <v>564</v>
      </c>
      <c r="B20" s="261">
        <v>21443066</v>
      </c>
      <c r="C20" s="256">
        <v>104566516</v>
      </c>
      <c r="D20" s="267">
        <v>1.637811608451206</v>
      </c>
      <c r="E20" s="261">
        <v>440</v>
      </c>
      <c r="F20" s="256">
        <v>1875</v>
      </c>
      <c r="G20" s="267">
        <v>2.6363636363636362</v>
      </c>
    </row>
    <row r="21" spans="1:9">
      <c r="A21" s="94" t="s">
        <v>558</v>
      </c>
      <c r="B21" s="262">
        <v>5044471</v>
      </c>
      <c r="C21" s="198">
        <v>33433312</v>
      </c>
      <c r="D21" s="265">
        <v>-0.3467498269903363</v>
      </c>
      <c r="E21" s="262">
        <v>440</v>
      </c>
      <c r="F21" s="198">
        <v>1875</v>
      </c>
      <c r="G21" s="265">
        <v>2.6363636363636362</v>
      </c>
    </row>
    <row r="22" spans="1:9">
      <c r="A22" s="94" t="s">
        <v>557</v>
      </c>
      <c r="B22" s="262">
        <v>16398595</v>
      </c>
      <c r="C22" s="198">
        <v>71133204</v>
      </c>
      <c r="D22" s="265">
        <v>39.291388206388206</v>
      </c>
      <c r="E22" s="262" t="s">
        <v>162</v>
      </c>
      <c r="F22" s="198" t="s">
        <v>162</v>
      </c>
      <c r="G22" s="265" t="s">
        <v>162</v>
      </c>
    </row>
    <row r="23" spans="1:9">
      <c r="A23" s="94" t="s">
        <v>559</v>
      </c>
      <c r="B23" s="262" t="s">
        <v>162</v>
      </c>
      <c r="C23" s="198" t="s">
        <v>162</v>
      </c>
      <c r="D23" s="266" t="s">
        <v>162</v>
      </c>
      <c r="E23" s="262" t="s">
        <v>162</v>
      </c>
      <c r="F23" s="198" t="s">
        <v>162</v>
      </c>
      <c r="G23" s="266" t="s">
        <v>162</v>
      </c>
    </row>
    <row r="24" spans="1:9">
      <c r="A24" s="94" t="s">
        <v>1232</v>
      </c>
      <c r="B24" s="262" t="s">
        <v>162</v>
      </c>
      <c r="C24" s="198" t="s">
        <v>162</v>
      </c>
      <c r="D24" s="266" t="s">
        <v>162</v>
      </c>
      <c r="E24" s="262" t="s">
        <v>162</v>
      </c>
      <c r="F24" s="198" t="s">
        <v>162</v>
      </c>
      <c r="G24" s="266" t="s">
        <v>162</v>
      </c>
    </row>
    <row r="25" spans="1:9">
      <c r="A25" s="94" t="s">
        <v>560</v>
      </c>
      <c r="B25" s="262" t="s">
        <v>162</v>
      </c>
      <c r="C25" s="198" t="s">
        <v>162</v>
      </c>
      <c r="D25" s="266" t="s">
        <v>162</v>
      </c>
      <c r="E25" s="262" t="s">
        <v>162</v>
      </c>
      <c r="F25" s="198" t="s">
        <v>162</v>
      </c>
      <c r="G25" s="266" t="s">
        <v>162</v>
      </c>
    </row>
    <row r="26" spans="1:9">
      <c r="A26" s="94" t="s">
        <v>565</v>
      </c>
      <c r="B26" s="262">
        <v>887136</v>
      </c>
      <c r="C26" s="198">
        <v>3743351</v>
      </c>
      <c r="D26" s="265">
        <v>3.2964326188239168</v>
      </c>
      <c r="E26" s="262" t="s">
        <v>162</v>
      </c>
      <c r="F26" s="198" t="s">
        <v>162</v>
      </c>
      <c r="G26" s="265" t="s">
        <v>162</v>
      </c>
    </row>
    <row r="27" spans="1:9">
      <c r="A27" s="94" t="s">
        <v>566</v>
      </c>
      <c r="B27" s="262" t="s">
        <v>162</v>
      </c>
      <c r="C27" s="198" t="s">
        <v>162</v>
      </c>
      <c r="D27" s="265" t="s">
        <v>162</v>
      </c>
      <c r="E27" s="262" t="s">
        <v>162</v>
      </c>
      <c r="F27" s="198" t="s">
        <v>162</v>
      </c>
      <c r="G27" s="265" t="s">
        <v>162</v>
      </c>
    </row>
    <row r="28" spans="1:9" ht="18.75" customHeight="1">
      <c r="A28" s="429" t="s">
        <v>567</v>
      </c>
      <c r="B28" s="430">
        <v>22330202</v>
      </c>
      <c r="C28" s="434">
        <v>108309867</v>
      </c>
      <c r="D28" s="432">
        <v>1.6788975086838442</v>
      </c>
      <c r="E28" s="430">
        <v>440</v>
      </c>
      <c r="F28" s="434">
        <v>1875</v>
      </c>
      <c r="G28" s="432">
        <v>2.6363636363636362</v>
      </c>
    </row>
    <row r="29" spans="1:9" ht="18.75" customHeight="1">
      <c r="A29" s="437" t="s">
        <v>568</v>
      </c>
      <c r="B29" s="261">
        <v>8236</v>
      </c>
      <c r="C29" s="438">
        <v>69922</v>
      </c>
      <c r="D29" s="439">
        <v>-0.45388236854320008</v>
      </c>
      <c r="E29" s="261">
        <v>9</v>
      </c>
      <c r="F29" s="438">
        <v>89</v>
      </c>
      <c r="G29" s="439">
        <v>-0.18181818181818182</v>
      </c>
    </row>
    <row r="30" spans="1:9" ht="15" customHeight="1">
      <c r="A30" s="1120" t="s">
        <v>1241</v>
      </c>
      <c r="B30" s="433" t="str">
        <f>B7</f>
        <v>Svibanj 2020.</v>
      </c>
      <c r="C30" s="1116" t="s">
        <v>1244</v>
      </c>
      <c r="D30" s="1117" t="s">
        <v>1239</v>
      </c>
      <c r="E30" s="433" t="str">
        <f>E7</f>
        <v>Svibanj 2020.</v>
      </c>
      <c r="F30" s="1116" t="s">
        <v>1244</v>
      </c>
      <c r="G30" s="1117" t="s">
        <v>1239</v>
      </c>
    </row>
    <row r="31" spans="1:9" s="273" customFormat="1">
      <c r="A31" s="1120"/>
      <c r="B31" s="905" t="str">
        <f>B8</f>
        <v>May 2020</v>
      </c>
      <c r="C31" s="1116"/>
      <c r="D31" s="1117"/>
      <c r="E31" s="905" t="str">
        <f>E8</f>
        <v>May 2020</v>
      </c>
      <c r="F31" s="1116"/>
      <c r="G31" s="1117"/>
    </row>
    <row r="32" spans="1:9" ht="17.25" customHeight="1">
      <c r="A32" s="255" t="s">
        <v>569</v>
      </c>
      <c r="B32" s="262">
        <v>486409381.98000002</v>
      </c>
      <c r="C32" s="198">
        <v>21916235803.5</v>
      </c>
      <c r="D32" s="265">
        <v>-0.95769238128644352</v>
      </c>
      <c r="E32" s="262" t="s">
        <v>162</v>
      </c>
      <c r="F32" s="198" t="s">
        <v>162</v>
      </c>
      <c r="G32" s="265" t="s">
        <v>162</v>
      </c>
    </row>
    <row r="33" spans="1:7" ht="17.25" customHeight="1">
      <c r="A33" s="255" t="s">
        <v>570</v>
      </c>
      <c r="B33" s="262">
        <v>454120528</v>
      </c>
      <c r="C33" s="271">
        <v>17054227283</v>
      </c>
      <c r="D33" s="265">
        <v>-0.95284249969980483</v>
      </c>
      <c r="E33" s="262" t="s">
        <v>162</v>
      </c>
      <c r="F33" s="271" t="s">
        <v>162</v>
      </c>
      <c r="G33" s="265" t="s">
        <v>162</v>
      </c>
    </row>
    <row r="34" spans="1:7">
      <c r="A34" s="1120" t="s">
        <v>1237</v>
      </c>
      <c r="B34" s="907" t="str">
        <f>B7</f>
        <v>Svibanj 2020.</v>
      </c>
      <c r="C34" s="1118" t="s">
        <v>1238</v>
      </c>
      <c r="D34" s="1117" t="s">
        <v>1239</v>
      </c>
      <c r="E34" s="435"/>
      <c r="F34" s="1118"/>
      <c r="G34" s="1117"/>
    </row>
    <row r="35" spans="1:7" s="273" customFormat="1" ht="21" customHeight="1">
      <c r="A35" s="1120"/>
      <c r="B35" s="905" t="str">
        <f>B8</f>
        <v>May 2020</v>
      </c>
      <c r="C35" s="1118"/>
      <c r="D35" s="1117"/>
      <c r="E35" s="435"/>
      <c r="F35" s="1118"/>
      <c r="G35" s="1117"/>
    </row>
    <row r="36" spans="1:7">
      <c r="A36" s="199" t="s">
        <v>70</v>
      </c>
      <c r="B36" s="263">
        <v>1635.37</v>
      </c>
      <c r="C36" s="95">
        <v>-0.18937955715935628</v>
      </c>
      <c r="D36" s="265">
        <v>5.8971702389432064E-2</v>
      </c>
      <c r="E36" s="263"/>
      <c r="F36" s="95"/>
      <c r="G36" s="265"/>
    </row>
    <row r="37" spans="1:7">
      <c r="A37" s="96" t="s">
        <v>130</v>
      </c>
      <c r="B37" s="263">
        <v>1097.1600000000001</v>
      </c>
      <c r="C37" s="95">
        <v>-0.18630642924419838</v>
      </c>
      <c r="D37" s="265">
        <v>6.1401387263105983E-2</v>
      </c>
      <c r="E37" s="263"/>
      <c r="F37" s="95"/>
      <c r="G37" s="265"/>
    </row>
    <row r="38" spans="1:7">
      <c r="A38" s="96" t="s">
        <v>71</v>
      </c>
      <c r="B38" s="263">
        <v>1015.86</v>
      </c>
      <c r="C38" s="95">
        <v>-0.15337239246930978</v>
      </c>
      <c r="D38" s="265">
        <v>6.5211236591273772E-2</v>
      </c>
      <c r="E38" s="263"/>
      <c r="F38" s="95"/>
      <c r="G38" s="265"/>
    </row>
    <row r="39" spans="1:7">
      <c r="A39" s="96" t="s">
        <v>940</v>
      </c>
      <c r="B39" s="263">
        <v>962.58</v>
      </c>
      <c r="C39" s="95">
        <v>-0.17316199524124487</v>
      </c>
      <c r="D39" s="265">
        <v>9.9375264113663084E-2</v>
      </c>
      <c r="E39" s="263"/>
      <c r="F39" s="95"/>
      <c r="G39" s="265"/>
    </row>
    <row r="40" spans="1:7" s="273" customFormat="1">
      <c r="A40" s="96" t="s">
        <v>110</v>
      </c>
      <c r="B40" s="263">
        <v>965.24</v>
      </c>
      <c r="C40" s="95">
        <v>-0.12941834351014225</v>
      </c>
      <c r="D40" s="265">
        <v>8.9140639104531502E-2</v>
      </c>
      <c r="E40" s="263"/>
      <c r="F40" s="95"/>
      <c r="G40" s="265"/>
    </row>
    <row r="41" spans="1:7">
      <c r="A41" s="96" t="s">
        <v>111</v>
      </c>
      <c r="B41" s="263">
        <v>764.92</v>
      </c>
      <c r="C41" s="95">
        <v>-0.12126642771804064</v>
      </c>
      <c r="D41" s="265">
        <v>0.10507230673658952</v>
      </c>
      <c r="E41" s="263"/>
      <c r="F41" s="95"/>
      <c r="G41" s="265"/>
    </row>
    <row r="42" spans="1:7">
      <c r="A42" s="96" t="s">
        <v>112</v>
      </c>
      <c r="B42" s="263">
        <v>445.69</v>
      </c>
      <c r="C42" s="95">
        <v>3.1355579210441187E-2</v>
      </c>
      <c r="D42" s="265">
        <v>0.19057032189127815</v>
      </c>
      <c r="E42" s="263"/>
      <c r="F42" s="95"/>
      <c r="G42" s="265"/>
    </row>
    <row r="43" spans="1:7">
      <c r="A43" s="96" t="s">
        <v>113</v>
      </c>
      <c r="B43" s="263">
        <v>611.45000000000005</v>
      </c>
      <c r="C43" s="95">
        <v>-0.11256730671543225</v>
      </c>
      <c r="D43" s="265">
        <v>1.8845602692705136E-2</v>
      </c>
      <c r="E43" s="263"/>
      <c r="F43" s="95"/>
      <c r="G43" s="265"/>
    </row>
    <row r="44" spans="1:7">
      <c r="A44" s="96" t="s">
        <v>114</v>
      </c>
      <c r="B44" s="263" t="s">
        <v>162</v>
      </c>
      <c r="C44" s="95" t="s">
        <v>162</v>
      </c>
      <c r="D44" s="265" t="s">
        <v>162</v>
      </c>
      <c r="E44" s="263"/>
      <c r="F44" s="95"/>
      <c r="G44" s="265"/>
    </row>
    <row r="45" spans="1:7">
      <c r="A45" s="96" t="s">
        <v>115</v>
      </c>
      <c r="B45" s="263">
        <v>2949.54</v>
      </c>
      <c r="C45" s="95">
        <v>-0.1467500571332695</v>
      </c>
      <c r="D45" s="265">
        <v>0.12623427799033193</v>
      </c>
      <c r="E45" s="263"/>
      <c r="F45" s="95"/>
      <c r="G45" s="265"/>
    </row>
    <row r="46" spans="1:7">
      <c r="A46" s="199" t="s">
        <v>72</v>
      </c>
      <c r="B46" s="263">
        <v>110.43340000000001</v>
      </c>
      <c r="C46" s="95">
        <v>-4.4616911222096545E-2</v>
      </c>
      <c r="D46" s="265">
        <v>-1.6323731138545947E-2</v>
      </c>
      <c r="E46" s="263"/>
      <c r="F46" s="95"/>
      <c r="G46" s="265"/>
    </row>
    <row r="47" spans="1:7">
      <c r="A47" s="199" t="s">
        <v>96</v>
      </c>
      <c r="B47" s="263">
        <v>181.0779</v>
      </c>
      <c r="C47" s="95">
        <v>-3.2622910883599365E-2</v>
      </c>
      <c r="D47" s="265">
        <v>-1.4007592686974768E-2</v>
      </c>
      <c r="E47" s="263"/>
      <c r="F47" s="95"/>
      <c r="G47" s="265"/>
    </row>
    <row r="48" spans="1:7" ht="15" customHeight="1">
      <c r="A48" s="1120" t="s">
        <v>1240</v>
      </c>
      <c r="B48" s="433" t="str">
        <f>B7</f>
        <v>Svibanj 2020.</v>
      </c>
      <c r="C48" s="1119"/>
      <c r="D48" s="1117" t="s">
        <v>1239</v>
      </c>
      <c r="E48" s="433" t="str">
        <f>E7</f>
        <v>Svibanj 2020.</v>
      </c>
      <c r="F48" s="1119"/>
      <c r="G48" s="1117" t="s">
        <v>1239</v>
      </c>
    </row>
    <row r="49" spans="1:7" s="273" customFormat="1">
      <c r="A49" s="1120"/>
      <c r="B49" s="905" t="str">
        <f>B8</f>
        <v>May 2020</v>
      </c>
      <c r="C49" s="1119"/>
      <c r="D49" s="1117"/>
      <c r="E49" s="905" t="str">
        <f>E8</f>
        <v>May 2020</v>
      </c>
      <c r="F49" s="1119"/>
      <c r="G49" s="1117"/>
    </row>
    <row r="50" spans="1:7">
      <c r="A50" s="94" t="s">
        <v>558</v>
      </c>
      <c r="B50" s="262">
        <v>133603.59987609999</v>
      </c>
      <c r="C50" s="198"/>
      <c r="D50" s="265">
        <v>2.6043754239964315E-2</v>
      </c>
      <c r="E50" s="262">
        <v>1076.3107</v>
      </c>
      <c r="F50" s="198"/>
      <c r="G50" s="265">
        <v>-1.2269395461836341E-2</v>
      </c>
    </row>
    <row r="51" spans="1:7">
      <c r="A51" s="94" t="s">
        <v>557</v>
      </c>
      <c r="B51" s="262">
        <v>115184.31953451</v>
      </c>
      <c r="C51" s="198"/>
      <c r="D51" s="265">
        <v>-1.2153843395814611E-2</v>
      </c>
      <c r="E51" s="262" t="s">
        <v>162</v>
      </c>
      <c r="F51" s="198"/>
      <c r="G51" s="265" t="s">
        <v>162</v>
      </c>
    </row>
    <row r="52" spans="1:7">
      <c r="A52" s="94" t="s">
        <v>559</v>
      </c>
      <c r="B52" s="262" t="s">
        <v>162</v>
      </c>
      <c r="C52" s="198"/>
      <c r="D52" s="266" t="s">
        <v>162</v>
      </c>
      <c r="E52" s="262" t="s">
        <v>162</v>
      </c>
      <c r="F52" s="198"/>
      <c r="G52" s="266" t="s">
        <v>162</v>
      </c>
    </row>
    <row r="53" spans="1:7">
      <c r="A53" s="94" t="s">
        <v>571</v>
      </c>
      <c r="B53" s="262" t="s">
        <v>162</v>
      </c>
      <c r="C53" s="198"/>
      <c r="D53" s="265" t="s">
        <v>162</v>
      </c>
      <c r="E53" s="262" t="s">
        <v>162</v>
      </c>
      <c r="F53" s="198"/>
      <c r="G53" s="265" t="s">
        <v>162</v>
      </c>
    </row>
    <row r="54" spans="1:7" ht="18.75" customHeight="1">
      <c r="A54" s="429" t="s">
        <v>572</v>
      </c>
      <c r="B54" s="430">
        <v>248787.91941060999</v>
      </c>
      <c r="C54" s="434"/>
      <c r="D54" s="432">
        <v>7.9981861474325167E-3</v>
      </c>
      <c r="E54" s="430">
        <v>1076.3107</v>
      </c>
      <c r="F54" s="434"/>
      <c r="G54" s="432">
        <v>-1.2269395461836341E-2</v>
      </c>
    </row>
    <row r="55" spans="1:7" s="205" customFormat="1">
      <c r="A55" s="20" t="s">
        <v>573</v>
      </c>
      <c r="B55" s="268"/>
      <c r="C55" s="249"/>
      <c r="D55" s="249"/>
    </row>
    <row r="56" spans="1:7" s="205" customFormat="1">
      <c r="A56" s="302"/>
      <c r="B56" s="269"/>
      <c r="C56" s="251"/>
      <c r="D56" s="252"/>
    </row>
    <row r="57" spans="1:7" s="205" customFormat="1">
      <c r="B57" s="250"/>
      <c r="C57" s="251"/>
      <c r="D57" s="252"/>
    </row>
    <row r="58" spans="1:7" s="205" customFormat="1">
      <c r="A58" s="661" t="s">
        <v>95</v>
      </c>
      <c r="B58" s="250"/>
      <c r="C58" s="251"/>
      <c r="D58" s="252"/>
    </row>
    <row r="59" spans="1:7" ht="12.75" customHeight="1">
      <c r="B59" s="36"/>
      <c r="C59" s="36"/>
      <c r="D59" s="36"/>
    </row>
    <row r="60" spans="1:7" ht="12.75" customHeight="1">
      <c r="B60" s="52"/>
      <c r="C60" s="52"/>
      <c r="G60" s="14" t="s">
        <v>1517</v>
      </c>
    </row>
    <row r="61" spans="1:7" ht="12.75" customHeight="1">
      <c r="B61" s="37"/>
      <c r="C61" s="37"/>
      <c r="D61" s="37"/>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694"/>
    </row>
    <row r="114" spans="1:1">
      <c r="A114" s="695"/>
    </row>
    <row r="116" spans="1:1">
      <c r="A116" s="695"/>
    </row>
    <row r="118" spans="1:1">
      <c r="A118" s="695"/>
    </row>
    <row r="120" spans="1:1">
      <c r="A120" s="695"/>
    </row>
    <row r="122" spans="1:1">
      <c r="A122" s="695"/>
    </row>
    <row r="124" spans="1:1">
      <c r="A124" s="695"/>
    </row>
  </sheetData>
  <mergeCells count="27">
    <mergeCell ref="B6:D6"/>
    <mergeCell ref="E6:G6"/>
    <mergeCell ref="A7:A8"/>
    <mergeCell ref="C7:C8"/>
    <mergeCell ref="D7:D8"/>
    <mergeCell ref="F7:F8"/>
    <mergeCell ref="G7:G8"/>
    <mergeCell ref="A18:A19"/>
    <mergeCell ref="C18:C19"/>
    <mergeCell ref="D18:D19"/>
    <mergeCell ref="F18:F19"/>
    <mergeCell ref="G18:G19"/>
    <mergeCell ref="A30:A31"/>
    <mergeCell ref="A34:A35"/>
    <mergeCell ref="C34:C35"/>
    <mergeCell ref="D34:D35"/>
    <mergeCell ref="A48:A49"/>
    <mergeCell ref="D48:D49"/>
    <mergeCell ref="C30:C31"/>
    <mergeCell ref="D30:D31"/>
    <mergeCell ref="C48:C49"/>
    <mergeCell ref="F30:F31"/>
    <mergeCell ref="G30:G31"/>
    <mergeCell ref="G48:G49"/>
    <mergeCell ref="F34:F35"/>
    <mergeCell ref="F48:F49"/>
    <mergeCell ref="G34:G35"/>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72"/>
  <sheetViews>
    <sheetView showGridLines="0" zoomScaleNormal="100" workbookViewId="0"/>
  </sheetViews>
  <sheetFormatPr defaultRowHeight="15"/>
  <cols>
    <col min="1" max="1" width="112.42578125" style="21" bestFit="1" customWidth="1"/>
  </cols>
  <sheetData>
    <row r="1" spans="1:1">
      <c r="A1" s="1" t="s">
        <v>1559</v>
      </c>
    </row>
    <row r="2" spans="1:1">
      <c r="A2" s="1"/>
    </row>
    <row r="3" spans="1:1">
      <c r="A3" s="713" t="s">
        <v>722</v>
      </c>
    </row>
    <row r="4" spans="1:1">
      <c r="A4" s="681"/>
    </row>
    <row r="5" spans="1:1">
      <c r="A5" s="945" t="s">
        <v>877</v>
      </c>
    </row>
    <row r="6" spans="1:1">
      <c r="A6" s="946" t="s">
        <v>1402</v>
      </c>
    </row>
    <row r="7" spans="1:1">
      <c r="A7" s="945" t="s">
        <v>752</v>
      </c>
    </row>
    <row r="8" spans="1:1">
      <c r="A8" s="946" t="s">
        <v>753</v>
      </c>
    </row>
    <row r="9" spans="1:1">
      <c r="A9" s="945" t="s">
        <v>844</v>
      </c>
    </row>
    <row r="10" spans="1:1">
      <c r="A10" s="946" t="s">
        <v>845</v>
      </c>
    </row>
    <row r="11" spans="1:1">
      <c r="A11" s="945" t="s">
        <v>754</v>
      </c>
    </row>
    <row r="12" spans="1:1" s="273" customFormat="1">
      <c r="A12" s="946" t="s">
        <v>888</v>
      </c>
    </row>
    <row r="13" spans="1:1">
      <c r="A13" s="945" t="s">
        <v>848</v>
      </c>
    </row>
    <row r="14" spans="1:1">
      <c r="A14" s="946" t="s">
        <v>1403</v>
      </c>
    </row>
    <row r="15" spans="1:1">
      <c r="A15" s="945" t="s">
        <v>756</v>
      </c>
    </row>
    <row r="16" spans="1:1">
      <c r="A16" s="946" t="s">
        <v>1404</v>
      </c>
    </row>
    <row r="17" spans="1:2">
      <c r="A17" s="945" t="s">
        <v>757</v>
      </c>
    </row>
    <row r="18" spans="1:2">
      <c r="A18" s="946" t="s">
        <v>758</v>
      </c>
      <c r="B18" s="154"/>
    </row>
    <row r="19" spans="1:2">
      <c r="A19" s="945" t="s">
        <v>759</v>
      </c>
      <c r="B19" s="597"/>
    </row>
    <row r="20" spans="1:2">
      <c r="A20" s="946" t="s">
        <v>760</v>
      </c>
      <c r="B20" s="356"/>
    </row>
    <row r="21" spans="1:2">
      <c r="A21" s="945" t="s">
        <v>761</v>
      </c>
      <c r="B21" s="154"/>
    </row>
    <row r="22" spans="1:2">
      <c r="A22" s="946" t="s">
        <v>1376</v>
      </c>
      <c r="B22" s="597"/>
    </row>
    <row r="23" spans="1:2">
      <c r="A23" s="945" t="s">
        <v>762</v>
      </c>
      <c r="B23" s="154"/>
    </row>
    <row r="24" spans="1:2">
      <c r="A24" s="946" t="s">
        <v>1377</v>
      </c>
      <c r="B24" s="597"/>
    </row>
    <row r="25" spans="1:2">
      <c r="A25" s="945" t="s">
        <v>901</v>
      </c>
      <c r="B25" s="321"/>
    </row>
    <row r="26" spans="1:2">
      <c r="A26" s="946" t="s">
        <v>1405</v>
      </c>
      <c r="B26" s="604"/>
    </row>
    <row r="27" spans="1:2">
      <c r="A27" s="945" t="s">
        <v>765</v>
      </c>
      <c r="B27" s="140"/>
    </row>
    <row r="28" spans="1:2">
      <c r="A28" s="946" t="s">
        <v>764</v>
      </c>
      <c r="B28" s="571"/>
    </row>
    <row r="29" spans="1:2">
      <c r="A29" s="945" t="s">
        <v>846</v>
      </c>
      <c r="B29" s="155"/>
    </row>
    <row r="30" spans="1:2">
      <c r="A30" s="946" t="s">
        <v>1406</v>
      </c>
      <c r="B30" s="601"/>
    </row>
    <row r="31" spans="1:2">
      <c r="A31" s="945" t="s">
        <v>767</v>
      </c>
      <c r="B31" s="154"/>
    </row>
    <row r="32" spans="1:2">
      <c r="A32" s="946" t="s">
        <v>1380</v>
      </c>
      <c r="B32" s="597"/>
    </row>
    <row r="33" spans="1:2">
      <c r="A33" s="945" t="s">
        <v>768</v>
      </c>
      <c r="B33" s="140"/>
    </row>
    <row r="34" spans="1:2">
      <c r="A34" s="946" t="s">
        <v>1381</v>
      </c>
      <c r="B34" s="571"/>
    </row>
    <row r="35" spans="1:2">
      <c r="A35" s="945" t="s">
        <v>847</v>
      </c>
      <c r="B35" s="140"/>
    </row>
    <row r="36" spans="1:2">
      <c r="A36" s="946" t="s">
        <v>1407</v>
      </c>
      <c r="B36" s="571"/>
    </row>
    <row r="37" spans="1:2">
      <c r="A37" s="945" t="s">
        <v>770</v>
      </c>
      <c r="B37" s="154"/>
    </row>
    <row r="38" spans="1:2">
      <c r="A38" s="946" t="s">
        <v>1383</v>
      </c>
      <c r="B38" s="600"/>
    </row>
    <row r="39" spans="1:2">
      <c r="A39" s="945" t="s">
        <v>1411</v>
      </c>
      <c r="B39" s="156"/>
    </row>
    <row r="40" spans="1:2">
      <c r="A40" s="946" t="s">
        <v>1410</v>
      </c>
      <c r="B40" s="600"/>
    </row>
    <row r="41" spans="1:2">
      <c r="A41" s="945" t="s">
        <v>1265</v>
      </c>
      <c r="B41" s="155"/>
    </row>
    <row r="42" spans="1:2">
      <c r="A42" s="946" t="s">
        <v>1385</v>
      </c>
      <c r="B42" s="571"/>
    </row>
    <row r="43" spans="1:2">
      <c r="A43" s="945" t="s">
        <v>1266</v>
      </c>
      <c r="B43" s="155"/>
    </row>
    <row r="44" spans="1:2">
      <c r="A44" s="946" t="s">
        <v>1267</v>
      </c>
      <c r="B44" s="571"/>
    </row>
    <row r="45" spans="1:2" s="273" customFormat="1">
      <c r="A45" s="945" t="s">
        <v>1256</v>
      </c>
      <c r="B45" s="571"/>
    </row>
    <row r="46" spans="1:2" s="273" customFormat="1">
      <c r="A46" s="946" t="s">
        <v>1386</v>
      </c>
      <c r="B46" s="571"/>
    </row>
    <row r="47" spans="1:2">
      <c r="A47" s="683"/>
      <c r="B47" s="597"/>
    </row>
    <row r="48" spans="1:2">
      <c r="A48" s="691" t="s">
        <v>723</v>
      </c>
      <c r="B48" s="140"/>
    </row>
    <row r="49" spans="1:5">
      <c r="A49" s="682"/>
      <c r="B49" s="571"/>
    </row>
    <row r="50" spans="1:5">
      <c r="A50" s="947" t="s">
        <v>100</v>
      </c>
      <c r="B50" s="157"/>
    </row>
    <row r="51" spans="1:5">
      <c r="A51" s="948" t="s">
        <v>101</v>
      </c>
      <c r="B51" s="571"/>
    </row>
    <row r="52" spans="1:5" ht="15" customHeight="1">
      <c r="A52" s="947" t="s">
        <v>772</v>
      </c>
      <c r="C52" s="832"/>
      <c r="D52" s="59"/>
      <c r="E52" s="59"/>
    </row>
    <row r="53" spans="1:5">
      <c r="A53" s="948" t="s">
        <v>849</v>
      </c>
      <c r="C53" s="833"/>
    </row>
    <row r="54" spans="1:5">
      <c r="A54" s="947" t="s">
        <v>774</v>
      </c>
      <c r="C54" s="833"/>
    </row>
    <row r="55" spans="1:5">
      <c r="A55" s="948" t="s">
        <v>850</v>
      </c>
      <c r="C55" s="833"/>
    </row>
    <row r="56" spans="1:5">
      <c r="A56" s="947" t="s">
        <v>102</v>
      </c>
    </row>
    <row r="57" spans="1:5">
      <c r="A57" s="948" t="s">
        <v>103</v>
      </c>
    </row>
    <row r="58" spans="1:5">
      <c r="A58" s="947" t="s">
        <v>776</v>
      </c>
    </row>
    <row r="59" spans="1:5">
      <c r="A59" s="948" t="s">
        <v>851</v>
      </c>
    </row>
    <row r="60" spans="1:5">
      <c r="A60" s="947" t="s">
        <v>778</v>
      </c>
    </row>
    <row r="61" spans="1:5">
      <c r="A61" s="948" t="s">
        <v>852</v>
      </c>
    </row>
    <row r="62" spans="1:5" s="273" customFormat="1">
      <c r="A62" s="1001" t="s">
        <v>1445</v>
      </c>
    </row>
    <row r="63" spans="1:5" s="273" customFormat="1">
      <c r="A63" s="948" t="s">
        <v>1446</v>
      </c>
    </row>
    <row r="64" spans="1:5" s="273" customFormat="1">
      <c r="A64" s="1001" t="s">
        <v>1548</v>
      </c>
    </row>
    <row r="65" spans="1:1" s="273" customFormat="1">
      <c r="A65" s="948" t="s">
        <v>1549</v>
      </c>
    </row>
    <row r="66" spans="1:1" s="273" customFormat="1">
      <c r="A66" s="1001" t="s">
        <v>1551</v>
      </c>
    </row>
    <row r="67" spans="1:1" s="273" customFormat="1">
      <c r="A67" s="1002" t="s">
        <v>1552</v>
      </c>
    </row>
    <row r="68" spans="1:1" s="273" customFormat="1">
      <c r="A68" s="1001" t="s">
        <v>1553</v>
      </c>
    </row>
    <row r="69" spans="1:1" s="273" customFormat="1">
      <c r="A69" s="1002" t="s">
        <v>1554</v>
      </c>
    </row>
    <row r="70" spans="1:1" s="273" customFormat="1">
      <c r="A70" s="1001" t="s">
        <v>1555</v>
      </c>
    </row>
    <row r="71" spans="1:1" s="273" customFormat="1">
      <c r="A71" s="1002" t="s">
        <v>1556</v>
      </c>
    </row>
    <row r="72" spans="1:1">
      <c r="A72" s="682"/>
    </row>
    <row r="73" spans="1:1">
      <c r="A73" s="692" t="s">
        <v>724</v>
      </c>
    </row>
    <row r="74" spans="1:1">
      <c r="A74" s="684"/>
    </row>
    <row r="75" spans="1:1">
      <c r="A75" s="1003" t="s">
        <v>853</v>
      </c>
    </row>
    <row r="76" spans="1:1">
      <c r="A76" s="1002" t="s">
        <v>854</v>
      </c>
    </row>
    <row r="77" spans="1:1">
      <c r="A77" s="1003" t="s">
        <v>855</v>
      </c>
    </row>
    <row r="78" spans="1:1">
      <c r="A78" s="1004" t="s">
        <v>856</v>
      </c>
    </row>
    <row r="79" spans="1:1">
      <c r="A79" s="685"/>
    </row>
    <row r="80" spans="1:1">
      <c r="A80" s="693" t="s">
        <v>725</v>
      </c>
    </row>
    <row r="81" spans="1:1">
      <c r="A81" s="686"/>
    </row>
    <row r="82" spans="1:1">
      <c r="A82" s="950" t="s">
        <v>780</v>
      </c>
    </row>
    <row r="83" spans="1:1">
      <c r="A83" s="1002" t="s">
        <v>781</v>
      </c>
    </row>
    <row r="84" spans="1:1" s="273" customFormat="1">
      <c r="A84" s="1005" t="s">
        <v>782</v>
      </c>
    </row>
    <row r="85" spans="1:1" s="273" customFormat="1">
      <c r="A85" s="1002" t="s">
        <v>783</v>
      </c>
    </row>
    <row r="86" spans="1:1">
      <c r="A86" s="1005" t="s">
        <v>1336</v>
      </c>
    </row>
    <row r="87" spans="1:1">
      <c r="A87" s="1002" t="s">
        <v>1337</v>
      </c>
    </row>
    <row r="88" spans="1:1">
      <c r="A88" s="1005" t="s">
        <v>1346</v>
      </c>
    </row>
    <row r="89" spans="1:1">
      <c r="A89" s="1002" t="s">
        <v>1347</v>
      </c>
    </row>
    <row r="90" spans="1:1">
      <c r="A90" s="1005" t="s">
        <v>1348</v>
      </c>
    </row>
    <row r="91" spans="1:1">
      <c r="A91" s="1002" t="s">
        <v>1349</v>
      </c>
    </row>
    <row r="92" spans="1:1">
      <c r="A92" s="1005" t="s">
        <v>1350</v>
      </c>
    </row>
    <row r="93" spans="1:1">
      <c r="A93" s="1002" t="s">
        <v>1351</v>
      </c>
    </row>
    <row r="94" spans="1:1">
      <c r="A94" s="1005" t="s">
        <v>1352</v>
      </c>
    </row>
    <row r="95" spans="1:1">
      <c r="A95" s="1002" t="s">
        <v>1353</v>
      </c>
    </row>
    <row r="96" spans="1:1">
      <c r="A96" s="687"/>
    </row>
    <row r="97" spans="1:5" s="273" customFormat="1">
      <c r="A97" s="834" t="s">
        <v>860</v>
      </c>
    </row>
    <row r="98" spans="1:5" s="273" customFormat="1">
      <c r="A98" s="687"/>
    </row>
    <row r="99" spans="1:5" s="273" customFormat="1">
      <c r="A99" s="1006" t="s">
        <v>787</v>
      </c>
      <c r="E99" s="152"/>
    </row>
    <row r="100" spans="1:5" s="273" customFormat="1">
      <c r="A100" s="1002" t="s">
        <v>788</v>
      </c>
      <c r="E100" s="152"/>
    </row>
    <row r="101" spans="1:5" s="273" customFormat="1">
      <c r="A101" s="1006" t="s">
        <v>789</v>
      </c>
      <c r="E101" s="152"/>
    </row>
    <row r="102" spans="1:5" s="273" customFormat="1">
      <c r="A102" s="1002" t="s">
        <v>790</v>
      </c>
      <c r="E102" s="152"/>
    </row>
    <row r="103" spans="1:5" s="273" customFormat="1">
      <c r="A103" s="1006" t="s">
        <v>791</v>
      </c>
      <c r="E103" s="152"/>
    </row>
    <row r="104" spans="1:5" s="273" customFormat="1">
      <c r="A104" s="1002" t="s">
        <v>792</v>
      </c>
      <c r="E104" s="805"/>
    </row>
    <row r="105" spans="1:5" s="273" customFormat="1">
      <c r="A105" s="1006" t="s">
        <v>1270</v>
      </c>
      <c r="E105" s="805"/>
    </row>
    <row r="106" spans="1:5" s="273" customFormat="1">
      <c r="A106" s="1002" t="s">
        <v>1271</v>
      </c>
      <c r="E106" s="805"/>
    </row>
    <row r="107" spans="1:5" s="273" customFormat="1">
      <c r="A107" s="687"/>
      <c r="E107" s="805"/>
    </row>
    <row r="108" spans="1:5">
      <c r="A108" s="712" t="s">
        <v>857</v>
      </c>
      <c r="E108" s="152"/>
    </row>
    <row r="109" spans="1:5">
      <c r="A109" s="684"/>
      <c r="E109" s="805"/>
    </row>
    <row r="110" spans="1:5">
      <c r="A110" s="1007" t="s">
        <v>861</v>
      </c>
    </row>
    <row r="111" spans="1:5">
      <c r="A111" s="1004" t="s">
        <v>862</v>
      </c>
    </row>
    <row r="112" spans="1:5">
      <c r="A112" s="1007" t="s">
        <v>863</v>
      </c>
    </row>
    <row r="113" spans="1:3">
      <c r="A113" s="1002" t="s">
        <v>864</v>
      </c>
      <c r="C113" s="696"/>
    </row>
    <row r="114" spans="1:3">
      <c r="A114" s="1007" t="s">
        <v>827</v>
      </c>
    </row>
    <row r="115" spans="1:3">
      <c r="A115" s="1002" t="s">
        <v>828</v>
      </c>
    </row>
    <row r="116" spans="1:3">
      <c r="A116" s="1007" t="s">
        <v>865</v>
      </c>
    </row>
    <row r="117" spans="1:3">
      <c r="A117" s="1002" t="s">
        <v>866</v>
      </c>
    </row>
    <row r="118" spans="1:3">
      <c r="A118" s="1007" t="s">
        <v>867</v>
      </c>
    </row>
    <row r="119" spans="1:3">
      <c r="A119" s="1002" t="s">
        <v>868</v>
      </c>
    </row>
    <row r="120" spans="1:3">
      <c r="A120" s="1007" t="s">
        <v>869</v>
      </c>
    </row>
    <row r="121" spans="1:3">
      <c r="A121" s="1002" t="s">
        <v>946</v>
      </c>
    </row>
    <row r="122" spans="1:3">
      <c r="A122" s="1007" t="s">
        <v>834</v>
      </c>
    </row>
    <row r="123" spans="1:3">
      <c r="A123" s="1002" t="s">
        <v>942</v>
      </c>
    </row>
    <row r="124" spans="1:3">
      <c r="A124" s="1007" t="s">
        <v>835</v>
      </c>
    </row>
    <row r="125" spans="1:3">
      <c r="A125" s="1002" t="s">
        <v>944</v>
      </c>
    </row>
    <row r="126" spans="1:3">
      <c r="A126" s="1007" t="s">
        <v>836</v>
      </c>
    </row>
    <row r="127" spans="1:3">
      <c r="A127" s="1002" t="s">
        <v>870</v>
      </c>
    </row>
    <row r="128" spans="1:3">
      <c r="A128" s="1007" t="s">
        <v>871</v>
      </c>
    </row>
    <row r="129" spans="1:1">
      <c r="A129" s="1002" t="s">
        <v>872</v>
      </c>
    </row>
    <row r="130" spans="1:1">
      <c r="A130" s="1007" t="s">
        <v>873</v>
      </c>
    </row>
    <row r="131" spans="1:1">
      <c r="A131" s="1002" t="s">
        <v>874</v>
      </c>
    </row>
    <row r="132" spans="1:1">
      <c r="A132" s="1007" t="s">
        <v>875</v>
      </c>
    </row>
    <row r="133" spans="1:1">
      <c r="A133" s="1002" t="s">
        <v>876</v>
      </c>
    </row>
    <row r="134" spans="1:1">
      <c r="A134" s="697"/>
    </row>
    <row r="135" spans="1:1">
      <c r="A135" s="698" t="s">
        <v>858</v>
      </c>
    </row>
    <row r="136" spans="1:1">
      <c r="A136" s="687"/>
    </row>
    <row r="137" spans="1:1">
      <c r="A137" s="1008" t="s">
        <v>801</v>
      </c>
    </row>
    <row r="138" spans="1:1">
      <c r="A138" s="1002" t="s">
        <v>802</v>
      </c>
    </row>
    <row r="139" spans="1:1">
      <c r="A139" s="1008" t="s">
        <v>803</v>
      </c>
    </row>
    <row r="140" spans="1:1">
      <c r="A140" s="1002" t="s">
        <v>804</v>
      </c>
    </row>
    <row r="141" spans="1:1">
      <c r="A141" s="1008" t="s">
        <v>805</v>
      </c>
    </row>
    <row r="142" spans="1:1">
      <c r="A142" s="1002" t="s">
        <v>806</v>
      </c>
    </row>
    <row r="143" spans="1:1">
      <c r="A143" s="1008" t="s">
        <v>807</v>
      </c>
    </row>
    <row r="144" spans="1:1">
      <c r="A144" s="1002" t="s">
        <v>1558</v>
      </c>
    </row>
    <row r="145" spans="1:8">
      <c r="A145" s="1008" t="s">
        <v>808</v>
      </c>
    </row>
    <row r="146" spans="1:8">
      <c r="A146" s="1002" t="s">
        <v>809</v>
      </c>
    </row>
    <row r="147" spans="1:8">
      <c r="A147" s="1008" t="s">
        <v>810</v>
      </c>
    </row>
    <row r="148" spans="1:8">
      <c r="A148" s="1002" t="s">
        <v>811</v>
      </c>
    </row>
    <row r="149" spans="1:8">
      <c r="A149" s="1008" t="s">
        <v>812</v>
      </c>
    </row>
    <row r="150" spans="1:8">
      <c r="A150" s="1002" t="s">
        <v>813</v>
      </c>
    </row>
    <row r="151" spans="1:8" s="273" customFormat="1">
      <c r="A151" s="1008" t="s">
        <v>964</v>
      </c>
    </row>
    <row r="152" spans="1:8" s="273" customFormat="1">
      <c r="A152" s="1002" t="s">
        <v>965</v>
      </c>
    </row>
    <row r="153" spans="1:8">
      <c r="A153" s="699"/>
    </row>
    <row r="154" spans="1:8">
      <c r="A154" s="680" t="s">
        <v>859</v>
      </c>
    </row>
    <row r="155" spans="1:8">
      <c r="A155" s="194"/>
      <c r="B155" s="194"/>
      <c r="C155" s="194"/>
      <c r="D155" s="194"/>
      <c r="E155" s="194"/>
    </row>
    <row r="156" spans="1:8">
      <c r="A156" s="63" t="s">
        <v>816</v>
      </c>
    </row>
    <row r="157" spans="1:8">
      <c r="A157" s="1002" t="s">
        <v>817</v>
      </c>
    </row>
    <row r="158" spans="1:8">
      <c r="A158" s="63" t="s">
        <v>819</v>
      </c>
    </row>
    <row r="159" spans="1:8">
      <c r="A159" s="1002" t="s">
        <v>820</v>
      </c>
      <c r="H159" s="245"/>
    </row>
    <row r="160" spans="1:8">
      <c r="A160" s="63" t="s">
        <v>821</v>
      </c>
    </row>
    <row r="161" spans="1:6">
      <c r="A161" s="1002" t="s">
        <v>822</v>
      </c>
      <c r="F161" s="63"/>
    </row>
    <row r="162" spans="1:6">
      <c r="A162" s="63" t="s">
        <v>823</v>
      </c>
    </row>
    <row r="163" spans="1:6">
      <c r="A163" s="1002" t="s">
        <v>824</v>
      </c>
    </row>
    <row r="164" spans="1:6">
      <c r="A164" s="63" t="s">
        <v>825</v>
      </c>
    </row>
    <row r="165" spans="1:6" s="273" customFormat="1">
      <c r="A165" s="1002" t="s">
        <v>826</v>
      </c>
    </row>
    <row r="166" spans="1:6">
      <c r="A166" s="63" t="s">
        <v>969</v>
      </c>
    </row>
    <row r="167" spans="1:6" s="273" customFormat="1">
      <c r="A167" s="1002" t="s">
        <v>970</v>
      </c>
    </row>
    <row r="168" spans="1:6" s="273" customFormat="1">
      <c r="A168" s="688"/>
    </row>
    <row r="169" spans="1:6">
      <c r="A169" s="689"/>
    </row>
    <row r="170" spans="1:6">
      <c r="A170" s="26" t="s">
        <v>4</v>
      </c>
    </row>
    <row r="171" spans="1:6">
      <c r="A171" s="690" t="s">
        <v>5</v>
      </c>
    </row>
    <row r="172" spans="1:6">
      <c r="A172" s="688"/>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75" location="'17 Tablica 3.1'!A1" display="Tablica 3.1: Zaračunata bruto premija osiguranja "/>
    <hyperlink ref="A76" location="'17 Tablica 3.1'!A2" display="Table 3.1: Written premium "/>
    <hyperlink ref="A77" location="'18 Tablica 3.2'!A1" display="Tablica 3.2: Podaci o osiguranju"/>
    <hyperlink ref="A78" location="'18 Tablica 3.2'!A2" display="Table 3.2: Insurance data"/>
    <hyperlink ref="A110" location="'22 Tablica 6.1'!A4" display="Tablica 6.1: Otvoreni investicijski fondovi / UCITS fondovi"/>
    <hyperlink ref="A111" location="'22 Tablica 6.1'!A5" display="Table 6.1: Open-ended Investment funds / UCITS funds"/>
    <hyperlink ref="A112" location="'23 Tablice 6.2, 6.3'!A1" display="Tablica 6.2: Struktura ulaganja UCITS fondova"/>
    <hyperlink ref="A113" location="'23 Tablice 6.2, 6.3'!A2" display="Table 6.2: UCITS funds investment structure"/>
    <hyperlink ref="A116" location="'24 Tablice 6.4 - 6.8'!A1" display="Tablica 6.4: Osnovni alternativni fondovi s privatnom ponudom"/>
    <hyperlink ref="A117" location="'24 Tablice 6.4 - 6.8'!A2" display="Table 6.4: Base alternative funds with private offering"/>
    <hyperlink ref="A122" location="'24 Tablice 6.4 - 6.8'!A57" display="Tablica 6.7: Alternativni investicijski fondovi rizičnog kapitala s privatnom ponudom"/>
    <hyperlink ref="A123" location="'24 Tablice 6.4 - 6.8'!A58" display="Table 6.7: Private equity open-ended alternative investment funds with private offering"/>
    <hyperlink ref="A124" location="'24 Tablice 6.4 - 6.8'!A67" display="Tablica 6.8: Alternativni investicijski fondovi rizičnog kapitala s privatnom ponudom - Fondovi za gospodarsku suradnju"/>
    <hyperlink ref="A125" location="'24 Tablice 6.4 - 6.8'!A68" display="Table 6.8: Private equity open-ended alternative investment funds with private offering - Funds for Economic Cooperation"/>
    <hyperlink ref="A128" location="'25 Tablice 6.9 - 6.12 '!A9" display="Tablica 6.10: Zatvoreni alternativni investicijski fondovi"/>
    <hyperlink ref="A129" location="'25 Tablice 6.9 - 6.12 '!A10" display="Table 6.10: Closed-ended alternative investment funds"/>
    <hyperlink ref="A130" location="'25 Tablice 6.9 - 6.12 '!A19" display="Tablica 6.11: Zatvoreni alternativni investicijski fondovi s javnom ponudom za ulaganje u nekretnine"/>
    <hyperlink ref="A131" location="'25 Tablice 6.9 - 6.12 '!A20" display="Table 6.11: Closed-ended alternative investment funds with public offering in real estate"/>
    <hyperlink ref="A132" location="'25 Tablice 6.9 - 6.12 '!A31" display="Tablica 6.12: Investicijski fondovi osnovani posebnim zakonom"/>
    <hyperlink ref="A133" location="'25 Tablice 6.9 - 6.12 '!A32" display="Table 6.12: Investment Funds established under special legal act"/>
    <hyperlink ref="A50" location="'14 Tablice 2.1 - 2.4'!A4" display="A / OBVEZNO MIROVINSKO OSIGURANJE"/>
    <hyperlink ref="A51" location="'14 Tablice 2.1 - 2.4'!A5" display="A / MANDATORY PENSION INSURANCE"/>
    <hyperlink ref="A52" location="'14 Tablice 2.1 - 2.4'!A7" display="Tablica 2.1: Broj korisnika i broj ugovora po godinama"/>
    <hyperlink ref="A54" location="'14 Tablice 2.1 - 2.4'!E7" display="Tablica 2.2: Broj korisnika i broj ugovora u zadnjih godinu dana"/>
    <hyperlink ref="A55" location="'14 Tablice 2.1 - 2.4'!E8" display="Table 2.2: Number of pensioners and contracts over the past year"/>
    <hyperlink ref="A56" location="'14 Tablice 2.1 - 2.4'!A21" display="B / DOBROVOLJNO MIROVINSKO OSIGURANJE"/>
    <hyperlink ref="A57" location="'14 Tablice 2.1 - 2.4'!A22" display="B / VOLUNTARY PENSION INSURANCE"/>
    <hyperlink ref="A58" location="'14 Tablice 2.1 - 2.4'!A24" display="Tablica 2.3: Broj korisnika i broj ugovora po godinama"/>
    <hyperlink ref="A59" location="'14 Tablice 2.1 - 2.4'!A25" display="Table 2.3: Number of pensioners and contracts per year"/>
    <hyperlink ref="A60" location="'14 Tablice 2.1 - 2.4'!E24" display="Tablica 2.4: Broj korisnika i broj ugovora u zadnjih godinu dana"/>
    <hyperlink ref="A53" location="'14 Tablice 2.1 - 2.4'!A8" display="Table 2.1: Number of pensioners and contracts per year"/>
    <hyperlink ref="A114" location="'23 Tablice 6.2, 6.3'!A41" display="Tablica 6.3: Izdavanje i otkup udjela UCITS fondova"/>
    <hyperlink ref="A115" location="'23 Tablice 6.2, 6.3'!A42" display="Table 6.3: Sales and redemptions in UCITS funds"/>
    <hyperlink ref="A126" location="'25 Tablice 6.9 - 6.12 '!A1" display="Tablica 6.9: Otvoreni alternativni investicijski fondovi s javnom ponudom "/>
    <hyperlink ref="A127" location="'25 Tablice 6.9 - 6.12 '!A2" display="Table 6.9: Opened-ended alternative investment funds with public offering "/>
    <hyperlink ref="A118" location="'24 Tablice 6.4 - 6.8'!A21" display="Tablica 6.5: Posebni alternativni investicijski fondovi s privatnom ponudom"/>
    <hyperlink ref="A119" location="'24 Tablice 6.4 - 6.8'!A22" display="Table 6.5: Special alternative Investment funds with private offering"/>
    <hyperlink ref="A120" location="'24 Tablice 6.4 - 6.8'!A46" display="Tablica 6.6: Zatvoreni alternativni investicijski fondovi s privatnom ponudom"/>
    <hyperlink ref="A121" location="'24 Tablice 6.4 - 6.8'!A47"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3"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Podaci o zatvorenim dobrovoljnim mirovinskim fondovima (ZDMF-ovima"/>
    <hyperlink ref="A40" location="'12 Tablice 1.18 - 1.20'!A2" display="Table 1.18: Closed voluntary pension funds' (ZDMFs'data "/>
    <hyperlink ref="A43" location="'12 Tablice 1.18 - 1.20'!A28" display="Tablica 1.20: Struktura članova ZDMF- ova prema dobi i spolu "/>
    <hyperlink ref="A44" location="'12 Tablice 1.18 - 1.20'!A29" display="Table 1.20: Closed voluntary pension funds members age and gender structure "/>
    <hyperlink ref="A41" location="'12 Tablice 1.18 - 1.20'!I1" display="Tablica 1.19: Cijene udjela i prinosi zatvorenih dobrovoljnih mirovinskih fondova (ZDMF) "/>
    <hyperlink ref="A42" location="'12 Tablice 1.18 - 1.20'!I2" display="Table 1.19: Unit prices and rates of return of closed voluntary pension funds (ZDMFs) "/>
    <hyperlink ref="A99" location="'21 Tablice 5.1 - 5.4'!A5" display="Tablica 5.1: Broj pravnih osoba ovlaštenih za pružanje investicijskih usluga i obavljanje investicijskih aktivnosti i pomoćnih usluga"/>
    <hyperlink ref="A100" location="'21 Tablice 5.1 - 5.4'!A6" display="Table 5.1: Number of legal entities authorized to provide and performing investment activities and ancillary services"/>
    <hyperlink ref="A101:A104" location="'19 Tablice 5.1 - 5.3'!A1" display="Tablica 5.2: Vrijednost imovine kojom upravljaju pravne osobe ovlaštene za pružanje investicijske usluge upravljanja portfeljem"/>
    <hyperlink ref="A137" location="'26 Tablice 7.1, 7.2 '!A5" display="Tablica 7.1: Broj registriranih leasing društava na dan "/>
    <hyperlink ref="A138" location="'26 Tablice 7.1, 7.2 '!A6" display="Table 7.1: Number of registered leasing companies as at "/>
    <hyperlink ref="A139" location="'26 Tablice 7.1, 7.2 '!A12" display="Tablica 7.2: Izvještaj o strukturi portfelja po vrstama leasinga/zajma"/>
    <hyperlink ref="A140" location="'26 Tablice 7.1, 7.2 '!A13" display="Table 7.2: Report on the portfolio structure by type of leasing/loan"/>
    <hyperlink ref="A141" location="'27 Tablice 7.3, 7.4'!A1" display="Tablica 7.3: Skraćeni izvještaj o  agregiranom financijskom položaju leasing društava "/>
    <hyperlink ref="A142" location="'27 Tablice 7.3, 7.4'!A2" display="Table 7.3: Abbreviated report on the aggregate financial position of leasing companies "/>
    <hyperlink ref="A143" location="'27 Tablice 7.3, 7.4'!A32" display="Tablica 7.4: Skraćeni izvještaj o agregiranoj sveobuhvatnoj dobiti leasing društava "/>
    <hyperlink ref="A144" location="'27 Tablice 7.3, 7.4'!A33" display="Table 7.4: Abbreviated report on the aggregate comprehensive increase of leasing companies "/>
    <hyperlink ref="A145" location="'28 Tablica 7.5'!A1" display="Tablica 7.5: Izvještaj o strukturi portfelja po leasing društvima"/>
    <hyperlink ref="A146" location="'28 Tablica 7.5'!A2" display="Table 7.5: Report on the portfolio structure by leasing companies"/>
    <hyperlink ref="A147" location="'29 Tablica 7.6 '!A1" display="Tablica 7.6: Izvještaj o strukturi portfelja prema objektu - aktivni ugovori"/>
    <hyperlink ref="A148" location="'29 Tablica 7.6 '!A1" display="Table 7.6: Report on the portfolio structure by leased asset - active contracts"/>
    <hyperlink ref="A149" location="'30 Tablica 7.7'!A1" display="Tablica 7.7: Izvještaj o kvaliteti portfelja"/>
    <hyperlink ref="A150" location="'30 Tablica 7.7'!A2" display="Table 7.7: Portfolio Quality Report"/>
    <hyperlink ref="A156:A165" location="'29 Tablice 8.1 - 8.5'!A1" display="Tablica 8.1: Broj registriranih faktoring društava na dan "/>
    <hyperlink ref="A32" location="'9 Tablice 1.13, 1.14'!A24" display="Table 1.14: ODMF´s payouts"/>
    <hyperlink ref="A12" location="'4 Tablice 1.3, 1.4'!A32" display="Table 1.4: Provisional account: payins and payouts"/>
    <hyperlink ref="A151" location="'31 Tablica 7.8'!A1" display="Tablica 7.8. Financijski leasing u kreditnim institucijama"/>
    <hyperlink ref="A152" location="'31 Tablica 7.8'!A2" display="Table 7.8: Financial leasing in credit institutions"/>
    <hyperlink ref="A166" location="'33 Tablica 8,6'!A1" display="Tablica 8.6. Faktoring u kreditnim institucijama"/>
    <hyperlink ref="A167" location="'33 Tablica 8,6'!A2" display="Table 8.6: Factoring in credit institutions"/>
    <hyperlink ref="A45" location="'13 Tablica 1.21'!A1" display="Tablica 1.21: Struktura ulaganja ZDMF-ova "/>
    <hyperlink ref="A46" location="'13 Tablica 1.21'!A2" display="Table 1.21: ZDMFs' investment structure "/>
    <hyperlink ref="A105" location="'21 Tablice 5.1 - 5.4'!A52" display="Tablica 5.4: Podaci o distribuciji financijskih instrumenata "/>
    <hyperlink ref="A106" location="'21 Tablice 5.1 - 5.4'!A53" display="Table 5.4: Distribution of financial instruments"/>
    <hyperlink ref="A101" location="'21 Tablice 5.1 - 5.4'!A19" display="Tablica 5.2: Vrijednost imovine kojom upravljaju pravne osobe ovlaštene za pružanje investicijske usluge upravljanja portfeljem"/>
    <hyperlink ref="A102" location="'21 Tablice 5.1 - 5.4'!A20" display="Table 5.2: The value of assets managed by legal entities authorized to provide investment portfolio management services"/>
    <hyperlink ref="A103" location="'21 Tablice 5.1 - 5.4'!A35" display="Tablica 5.3: Ukupna imovina vezana za uslugu skrbništva"/>
    <hyperlink ref="A104" location="'21 Tablice 5.1 - 5.4'!A36" display="Table 5.3: Total assets related to custody services"/>
    <hyperlink ref="A156" location="'32 Tablice 8.1 - 8.5'!A4" display="Tablica 8.1: Broj registriranih faktoring društava na dan "/>
    <hyperlink ref="A157" location="'32 Tablice 8.1 - 8.5'!A5" display="Table 8.1: Number of registered factoring companies as at "/>
    <hyperlink ref="A158" location="'32 Tablice 8.1 - 8.5'!A9" display="Tablica 8.2:  Skraćeni prikaz Izvještaja o financijskom položaju faktoring društava"/>
    <hyperlink ref="A159" location="'32 Tablice 8.1 - 8.5'!A10" display="Table 8.2: Abbreviated overview of the report on the financial position of factoring companies "/>
    <hyperlink ref="A160" location="'32 Tablice 8.1 - 8.5'!A26" display="Tablica 8.3: Skraćeni prikaz Izvještaja o sveobuhvatnoj dobiti faktoring društava "/>
    <hyperlink ref="A161" location="'32 Tablice 8.1 - 8.5'!A27" display="Table 8.3: Abbreviated overview of the report on the comprehensive income of factoring companies"/>
    <hyperlink ref="A162" location="'32 Tablice 8.1 - 8.5'!A47" display="Tablica 8.4: Skraćeni prikaz Izvještaja o strukturi portfelja - volumena transakcija "/>
    <hyperlink ref="A163" location="'32 Tablice 8.1 - 8.5'!A48" display="Table 8.4: Abbreviated overview of the report on the portfolio structure - transactions volume "/>
    <hyperlink ref="A164" location="'32 Tablice 8.1 - 8.5'!A58" display="Tablica 8.5: Skraćeni prikaz Izvještaja o strukturi portfelja - potraživanja"/>
    <hyperlink ref="A165" location="'32 Tablice 8.1 - 8.5'!A59" display="Table 8.5: Abbreviated overview of the report on the portfolio structure - receivables "/>
    <hyperlink ref="A94" location="'20 Tablice 4.2 - 4.7'!A66" display="Tablica 4.7: Pregled trgovine zapisima"/>
    <hyperlink ref="A95" location="'20 Tablice 4.2 - 4.7'!A67" display="Table 4.7: Certificates trading summary"/>
    <hyperlink ref="A82" location="'19 Tablica 4.1'!A4" display="Tablica 4.1: Tržište kapitala "/>
    <hyperlink ref="A83" location="'19 Tablica 4.1'!A5" display="Table 4.1: Capital Market"/>
    <hyperlink ref="A84" location="'20 Tablice 4.2 - 4.7'!A1" display="Tablica 4.2: Dionice s najvećim prometom - uređeno tržište"/>
    <hyperlink ref="A88" location="'20 Tablice 4.2 - 4.7'!A19" display="Tablica 4.4: Obveznice s najvećim prometom"/>
    <hyperlink ref="A89" location="'20 Tablice 4.2 - 4.7'!A20" display="Table 4.4: Bonds with highest turnover"/>
    <hyperlink ref="A90" location="'20 Tablice 4.2 - 4.7'!A41" display="Tablica 4.5: OTC transakcije"/>
    <hyperlink ref="A91" location="'20 Tablice 4.2 - 4.7'!A42" display="Table 4.5: OTC transactions"/>
    <hyperlink ref="A92" location="'20 Tablice 4.2 - 4.7'!A58" display="Tablica 4.6: Pregled trgovine pravima"/>
    <hyperlink ref="A93" location="'20 Tablice 4.2 - 4.7'!A59" display="Table 4.6: Rights trading summary"/>
    <hyperlink ref="A85" location="'20 Tablice 4.2 - 4.7'!A2" display="Table 4.2: Stocks with the highest turnover - regulated market"/>
    <hyperlink ref="A86" location="'20 Tablice 4.2 - 4.7'!G1" display="Tablica 4.3: Dionice s najvećim prometom - alternativno tržište"/>
    <hyperlink ref="A87" location="'20 Tablice 4.2 - 4.7'!G2" display="Table 4.3: Stocks with the highest turnover - Progress market"/>
    <hyperlink ref="A62" location="'15 Tablice 2.5, 2.6'!A1" display="Tablica 2.5: Skraćeni izvještaj o agregiranom financijskom položaju mirovinskih osiguravajućih društava (MOD-a)"/>
    <hyperlink ref="A63" location="'15 Tablice 2.5, 2.6'!A2" display="Table 2.5: Abbreviated report on the aggregate financial position of pension insurance companies (MOD)"/>
    <hyperlink ref="A64" location="'15 Tablice 2.5, 2.6'!A29" display="Tablica 2.6: Skraćeni izvještaj o agregiranoj sveobuhvatnoj dobiti mirovinskih osiguravajućih društava (MOD-a)"/>
    <hyperlink ref="A65" location="'15 Tablice 2.5, 2.6'!A30" display="Table 2.6: Abbreviated report on the aggregate comprehensive income of pension insurance companies (MOD)"/>
    <hyperlink ref="A66" location="'16 Tablice 2.7 - 2.9'!A1" display="Tablica 2.7: Pregled ulaganja imovine za pokriće tehničkih pričuva mirovinskog osiguravajućeg društva"/>
    <hyperlink ref="A67" location="'16 Tablice 2.7 - 2.9'!A2" display="Table 2.7: Overview of investment assets to cover the technical provisions of the pension insurance company"/>
    <hyperlink ref="A68" location="'16 Tablice 2.7 - 2.9'!A17" display="Tablica 2.8: Adekvatnost kapitala mirovinskog osiguravajućeg društva"/>
    <hyperlink ref="A69" location="'16 Tablice 2.7 - 2.9'!A18" display="Table 2.8: Capital adequacy of a pension insurance company"/>
    <hyperlink ref="A70" location="'16 Tablice 2.7 - 2.9'!A32" display="Tablica 2.9: Stanje tehničkih pričuva mirovinskog osiguravajućeg društva prema vrsti mirovinskog programa"/>
    <hyperlink ref="A71" location="'16 Tablice 2.7 - 2.9'!A33" display="Table 2.9: Balance of technical reserves of the pension insurance company by type of pension program"/>
    <hyperlink ref="A61" location="'14 Tablice 2.1 - 2.4'!E25" display="Table 2.4: Number of pensioners and contracts over the past year"/>
  </hyperlinks>
  <pageMargins left="0.7" right="0.7" top="0.75" bottom="0.75" header="0.3" footer="0.3"/>
  <pageSetup paperSize="9" scale="69" orientation="portrait" r:id="rId1"/>
  <rowBreaks count="3" manualBreakCount="3">
    <brk id="72" man="1"/>
    <brk id="134" man="1"/>
    <brk id="17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3"/>
  <sheetViews>
    <sheetView showGridLines="0" zoomScaleNormal="100" workbookViewId="0">
      <selection activeCell="A59" sqref="A59"/>
    </sheetView>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3" t="s">
        <v>782</v>
      </c>
      <c r="E1" s="141" t="str">
        <f>Naslovnica!A20</f>
        <v>Svibanj 2020.</v>
      </c>
      <c r="G1" s="143" t="s">
        <v>1336</v>
      </c>
      <c r="H1" s="273"/>
      <c r="I1" s="273"/>
      <c r="J1" s="273"/>
      <c r="K1" s="141" t="str">
        <f>E1</f>
        <v>Svibanj 2020.</v>
      </c>
    </row>
    <row r="2" spans="1:18" ht="12.75" customHeight="1">
      <c r="A2" s="575" t="s">
        <v>783</v>
      </c>
      <c r="E2" s="585" t="str">
        <f>Naslovnica!A24</f>
        <v>May 2020</v>
      </c>
      <c r="G2" s="575" t="s">
        <v>1337</v>
      </c>
      <c r="H2" s="273"/>
      <c r="I2" s="273"/>
      <c r="J2" s="273"/>
      <c r="K2" s="573" t="str">
        <f>E2</f>
        <v>May 2020</v>
      </c>
    </row>
    <row r="3" spans="1:18" ht="12.75" customHeight="1">
      <c r="A3" s="39" t="s">
        <v>534</v>
      </c>
      <c r="G3" s="39" t="s">
        <v>543</v>
      </c>
      <c r="H3" s="273"/>
      <c r="I3" s="273"/>
      <c r="J3" s="273"/>
      <c r="K3" s="273"/>
    </row>
    <row r="4" spans="1:18" ht="45" customHeight="1">
      <c r="A4" s="440" t="s">
        <v>535</v>
      </c>
      <c r="B4" s="440" t="s">
        <v>536</v>
      </c>
      <c r="C4" s="440" t="s">
        <v>537</v>
      </c>
      <c r="D4" s="440" t="s">
        <v>538</v>
      </c>
      <c r="E4" s="440" t="s">
        <v>539</v>
      </c>
      <c r="G4" s="440" t="s">
        <v>535</v>
      </c>
      <c r="H4" s="440" t="s">
        <v>536</v>
      </c>
      <c r="I4" s="440" t="s">
        <v>537</v>
      </c>
      <c r="J4" s="440" t="s">
        <v>538</v>
      </c>
      <c r="K4" s="440" t="s">
        <v>544</v>
      </c>
    </row>
    <row r="5" spans="1:18" ht="12.75" customHeight="1">
      <c r="A5" s="97" t="s">
        <v>1417</v>
      </c>
      <c r="B5" s="98">
        <v>21273429.399999999</v>
      </c>
      <c r="C5" s="99">
        <v>0.183180028905709</v>
      </c>
      <c r="D5" s="100">
        <v>27.6</v>
      </c>
      <c r="E5" s="258">
        <v>21.59</v>
      </c>
      <c r="F5" s="53"/>
      <c r="G5" s="97" t="s">
        <v>1439</v>
      </c>
      <c r="H5" s="98">
        <v>52320</v>
      </c>
      <c r="I5" s="99">
        <v>0.54273858921161822</v>
      </c>
      <c r="J5" s="100">
        <v>150</v>
      </c>
      <c r="K5" s="258">
        <v>25</v>
      </c>
      <c r="P5" s="77"/>
      <c r="R5" s="904"/>
    </row>
    <row r="6" spans="1:18" ht="12.75" customHeight="1">
      <c r="A6" s="97" t="s">
        <v>1418</v>
      </c>
      <c r="B6" s="98">
        <v>17781212</v>
      </c>
      <c r="C6" s="99">
        <v>0.15310944309423566</v>
      </c>
      <c r="D6" s="100">
        <v>168.5</v>
      </c>
      <c r="E6" s="258">
        <v>2.12</v>
      </c>
      <c r="F6" s="53"/>
      <c r="G6" s="97" t="s">
        <v>1440</v>
      </c>
      <c r="H6" s="98">
        <v>35080</v>
      </c>
      <c r="I6" s="99">
        <v>0.36390041493775932</v>
      </c>
      <c r="J6" s="100">
        <v>500</v>
      </c>
      <c r="K6" s="258">
        <v>4.17</v>
      </c>
      <c r="P6" s="77"/>
      <c r="R6" s="904"/>
    </row>
    <row r="7" spans="1:18" ht="12.75" customHeight="1">
      <c r="A7" s="97" t="s">
        <v>1419</v>
      </c>
      <c r="B7" s="98">
        <v>7805769.7800000003</v>
      </c>
      <c r="C7" s="99">
        <v>6.7213475883287063E-2</v>
      </c>
      <c r="D7" s="100">
        <v>6</v>
      </c>
      <c r="E7" s="258">
        <v>10.290000000000001</v>
      </c>
      <c r="F7" s="53"/>
      <c r="G7" s="97" t="s">
        <v>1441</v>
      </c>
      <c r="H7" s="98">
        <v>9000</v>
      </c>
      <c r="I7" s="99">
        <v>9.3360995850622408E-2</v>
      </c>
      <c r="J7" s="100">
        <v>3000</v>
      </c>
      <c r="K7" s="258">
        <v>-6.25</v>
      </c>
      <c r="P7" s="77"/>
      <c r="R7" s="904"/>
    </row>
    <row r="8" spans="1:18" ht="12.75" customHeight="1">
      <c r="A8" s="97" t="s">
        <v>1420</v>
      </c>
      <c r="B8" s="98">
        <v>7723867</v>
      </c>
      <c r="C8" s="99">
        <v>6.6508232110608925E-2</v>
      </c>
      <c r="D8" s="100">
        <v>388</v>
      </c>
      <c r="E8" s="258">
        <v>7.1800000000000006</v>
      </c>
      <c r="G8" s="97" t="s">
        <v>1442</v>
      </c>
      <c r="H8" s="98">
        <v>0</v>
      </c>
      <c r="I8" s="99">
        <v>0</v>
      </c>
      <c r="J8" s="100">
        <v>85</v>
      </c>
      <c r="K8" s="258">
        <v>0</v>
      </c>
      <c r="P8" s="77"/>
      <c r="R8" s="904"/>
    </row>
    <row r="9" spans="1:18" ht="12.75" customHeight="1">
      <c r="A9" s="97" t="s">
        <v>1421</v>
      </c>
      <c r="B9" s="98">
        <v>6714876</v>
      </c>
      <c r="C9" s="99">
        <v>5.7820070128338202E-2</v>
      </c>
      <c r="D9" s="100">
        <v>268</v>
      </c>
      <c r="E9" s="258">
        <v>19.64</v>
      </c>
      <c r="G9" s="97" t="s">
        <v>1442</v>
      </c>
      <c r="H9" s="98">
        <v>0</v>
      </c>
      <c r="I9" s="99">
        <v>0</v>
      </c>
      <c r="J9" s="100">
        <v>85</v>
      </c>
      <c r="K9" s="258">
        <v>0</v>
      </c>
      <c r="P9" s="77"/>
      <c r="R9" s="904"/>
    </row>
    <row r="10" spans="1:18" ht="12.75" customHeight="1">
      <c r="A10" s="97" t="s">
        <v>1422</v>
      </c>
      <c r="B10" s="98">
        <v>5809335</v>
      </c>
      <c r="C10" s="99">
        <v>5.0022689488087288E-2</v>
      </c>
      <c r="D10" s="100">
        <v>417</v>
      </c>
      <c r="E10" s="259">
        <v>0.24</v>
      </c>
      <c r="G10" s="97"/>
      <c r="H10" s="98"/>
      <c r="I10" s="99"/>
      <c r="J10" s="100"/>
      <c r="K10" s="259"/>
    </row>
    <row r="11" spans="1:18" ht="12.75" customHeight="1">
      <c r="A11" s="97" t="s">
        <v>1423</v>
      </c>
      <c r="B11" s="98">
        <v>5472739.2000000002</v>
      </c>
      <c r="C11" s="99">
        <v>4.7124349628810049E-2</v>
      </c>
      <c r="D11" s="100">
        <v>53.8</v>
      </c>
      <c r="E11" s="258">
        <v>8.25</v>
      </c>
      <c r="G11" s="97"/>
      <c r="H11" s="98"/>
      <c r="I11" s="99"/>
      <c r="J11" s="100"/>
      <c r="K11" s="258"/>
    </row>
    <row r="12" spans="1:18" ht="12.75" customHeight="1">
      <c r="A12" s="97" t="s">
        <v>1424</v>
      </c>
      <c r="B12" s="98">
        <v>4615100</v>
      </c>
      <c r="C12" s="99">
        <v>3.9739439067719734E-2</v>
      </c>
      <c r="D12" s="100">
        <v>1240</v>
      </c>
      <c r="E12" s="258">
        <v>8.77</v>
      </c>
      <c r="G12" s="97"/>
      <c r="H12" s="98"/>
      <c r="I12" s="99"/>
      <c r="J12" s="100"/>
      <c r="K12" s="258"/>
    </row>
    <row r="13" spans="1:18" ht="12.75" customHeight="1">
      <c r="A13" s="97" t="s">
        <v>1425</v>
      </c>
      <c r="B13" s="98">
        <v>3957079.27</v>
      </c>
      <c r="C13" s="99">
        <v>3.4073391808693614E-2</v>
      </c>
      <c r="D13" s="100">
        <v>4.03</v>
      </c>
      <c r="E13" s="258">
        <v>18.529999999999998</v>
      </c>
      <c r="G13" s="97"/>
      <c r="H13" s="98"/>
      <c r="I13" s="99"/>
      <c r="J13" s="100"/>
      <c r="K13" s="258"/>
    </row>
    <row r="14" spans="1:18" ht="12.75" customHeight="1">
      <c r="A14" s="97" t="s">
        <v>1426</v>
      </c>
      <c r="B14" s="98">
        <v>3869112.16</v>
      </c>
      <c r="C14" s="99">
        <v>3.3315929650168684E-2</v>
      </c>
      <c r="D14" s="100">
        <v>5.85</v>
      </c>
      <c r="E14" s="258">
        <v>27.169999999999998</v>
      </c>
      <c r="G14" s="97"/>
      <c r="H14" s="98"/>
      <c r="I14" s="99"/>
      <c r="J14" s="100"/>
      <c r="K14" s="258"/>
    </row>
    <row r="15" spans="1:18" ht="12.75" customHeight="1">
      <c r="A15" s="97" t="s">
        <v>540</v>
      </c>
      <c r="B15" s="98">
        <v>31111479.770000011</v>
      </c>
      <c r="C15" s="99">
        <v>0.26789295023434179</v>
      </c>
      <c r="D15" s="101"/>
      <c r="E15" s="260"/>
      <c r="G15" s="97" t="s">
        <v>545</v>
      </c>
      <c r="H15" s="98">
        <v>0</v>
      </c>
      <c r="I15" s="99"/>
      <c r="J15" s="101"/>
      <c r="K15" s="260"/>
    </row>
    <row r="16" spans="1:18" ht="15.75" customHeight="1">
      <c r="A16" s="443" t="s">
        <v>541</v>
      </c>
      <c r="B16" s="444">
        <f>SUM(B5:B15)</f>
        <v>116133999.58</v>
      </c>
      <c r="C16" s="445"/>
      <c r="D16" s="446"/>
      <c r="E16" s="446"/>
      <c r="G16" s="443" t="s">
        <v>541</v>
      </c>
      <c r="H16" s="444">
        <f>SUM(H5:H15)</f>
        <v>96400</v>
      </c>
      <c r="I16" s="445"/>
      <c r="J16" s="446"/>
      <c r="K16" s="446"/>
    </row>
    <row r="17" spans="1:11" ht="12.75" customHeight="1">
      <c r="A17" s="38" t="s">
        <v>542</v>
      </c>
      <c r="G17" s="38" t="s">
        <v>542</v>
      </c>
      <c r="H17" s="273"/>
      <c r="I17" s="273"/>
      <c r="J17" s="273"/>
      <c r="K17" s="273"/>
    </row>
    <row r="18" spans="1:11" ht="12.75" customHeight="1"/>
    <row r="19" spans="1:11" ht="12.75" customHeight="1">
      <c r="A19" s="143" t="s">
        <v>1338</v>
      </c>
    </row>
    <row r="20" spans="1:11" ht="12.75" customHeight="1">
      <c r="A20" s="575" t="s">
        <v>1339</v>
      </c>
    </row>
    <row r="21" spans="1:11" ht="12.75" customHeight="1">
      <c r="A21" s="39" t="s">
        <v>546</v>
      </c>
    </row>
    <row r="22" spans="1:11" ht="43.5">
      <c r="A22" s="440" t="s">
        <v>547</v>
      </c>
      <c r="B22" s="440" t="s">
        <v>536</v>
      </c>
      <c r="C22" s="440" t="s">
        <v>537</v>
      </c>
      <c r="D22" s="440" t="s">
        <v>548</v>
      </c>
    </row>
    <row r="23" spans="1:11" ht="15" customHeight="1">
      <c r="A23" s="103" t="s">
        <v>1427</v>
      </c>
      <c r="B23" s="98">
        <v>5125000</v>
      </c>
      <c r="C23" s="104">
        <v>0.30763485900062559</v>
      </c>
      <c r="D23" s="138">
        <v>102.5</v>
      </c>
      <c r="E23" s="53"/>
      <c r="F23" s="53"/>
      <c r="H23" s="45"/>
    </row>
    <row r="24" spans="1:11" ht="12.75" customHeight="1">
      <c r="A24" s="103" t="s">
        <v>1428</v>
      </c>
      <c r="B24" s="98">
        <v>4800000</v>
      </c>
      <c r="C24" s="104">
        <v>0.28812630696643959</v>
      </c>
      <c r="D24" s="138">
        <v>96</v>
      </c>
      <c r="E24" s="53"/>
      <c r="F24" s="53"/>
    </row>
    <row r="25" spans="1:11" ht="12.75" customHeight="1">
      <c r="A25" s="103" t="s">
        <v>1429</v>
      </c>
      <c r="B25" s="98">
        <v>3510000</v>
      </c>
      <c r="C25" s="104">
        <v>0.21069236196920896</v>
      </c>
      <c r="D25" s="138">
        <v>117</v>
      </c>
      <c r="E25" s="53"/>
      <c r="F25" s="53"/>
    </row>
    <row r="26" spans="1:11" ht="12.75" customHeight="1">
      <c r="A26" s="103" t="s">
        <v>1430</v>
      </c>
      <c r="B26" s="98">
        <v>3069000</v>
      </c>
      <c r="C26" s="104">
        <v>0.18422075751666731</v>
      </c>
      <c r="D26" s="138">
        <v>102.3</v>
      </c>
      <c r="E26" s="53"/>
    </row>
    <row r="27" spans="1:11" ht="12.75" customHeight="1">
      <c r="A27" s="103" t="s">
        <v>1431</v>
      </c>
      <c r="B27" s="98">
        <v>71775</v>
      </c>
      <c r="C27" s="104">
        <v>4.3083886838575424E-3</v>
      </c>
      <c r="D27" s="138">
        <v>99</v>
      </c>
    </row>
    <row r="28" spans="1:11" ht="12.75" customHeight="1">
      <c r="A28" s="103" t="s">
        <v>1432</v>
      </c>
      <c r="B28" s="98">
        <v>44100</v>
      </c>
      <c r="C28" s="104">
        <v>2.6471604452541638E-3</v>
      </c>
      <c r="D28" s="138">
        <v>98</v>
      </c>
    </row>
    <row r="29" spans="1:11" ht="12.75" customHeight="1">
      <c r="A29" s="103" t="s">
        <v>1433</v>
      </c>
      <c r="B29" s="98">
        <v>39485.440000000002</v>
      </c>
      <c r="C29" s="104">
        <v>2.3701654179468612E-3</v>
      </c>
      <c r="D29" s="139">
        <v>20</v>
      </c>
    </row>
    <row r="30" spans="1:11" ht="12.75" customHeight="1">
      <c r="A30" s="103"/>
      <c r="B30" s="98"/>
      <c r="C30" s="104"/>
      <c r="D30" s="138"/>
    </row>
    <row r="31" spans="1:11" ht="12.75" customHeight="1">
      <c r="A31" s="103"/>
      <c r="B31" s="98"/>
      <c r="C31" s="104"/>
      <c r="D31" s="138"/>
    </row>
    <row r="32" spans="1:11" ht="12.75" customHeight="1">
      <c r="A32" s="103"/>
      <c r="B32" s="98"/>
      <c r="C32" s="104"/>
      <c r="D32" s="138"/>
    </row>
    <row r="33" spans="1:10" ht="15" customHeight="1">
      <c r="A33" s="97" t="s">
        <v>545</v>
      </c>
      <c r="B33" s="277"/>
      <c r="C33" s="104"/>
      <c r="D33" s="105"/>
    </row>
    <row r="34" spans="1:10" ht="15" customHeight="1">
      <c r="A34" s="451" t="s">
        <v>541</v>
      </c>
      <c r="B34" s="452">
        <f>SUM(B23:B33)</f>
        <v>16659360.439999999</v>
      </c>
      <c r="C34" s="453"/>
      <c r="D34" s="454"/>
    </row>
    <row r="35" spans="1:10" ht="15" customHeight="1">
      <c r="A35" s="102" t="s">
        <v>549</v>
      </c>
      <c r="B35" s="98"/>
      <c r="C35" s="104"/>
      <c r="D35" s="105"/>
    </row>
    <row r="36" spans="1:10" ht="12.75" customHeight="1">
      <c r="A36" s="193" t="s">
        <v>162</v>
      </c>
      <c r="B36" s="277">
        <v>0</v>
      </c>
      <c r="C36" s="104"/>
      <c r="D36" s="105"/>
    </row>
    <row r="37" spans="1:10" ht="12.75" customHeight="1">
      <c r="A37" s="97" t="s">
        <v>545</v>
      </c>
      <c r="B37" s="278">
        <v>0</v>
      </c>
      <c r="C37" s="104"/>
      <c r="D37" s="105"/>
    </row>
    <row r="38" spans="1:10" ht="15" customHeight="1">
      <c r="A38" s="106" t="s">
        <v>541</v>
      </c>
      <c r="B38" s="98"/>
      <c r="C38" s="104"/>
      <c r="D38" s="105"/>
    </row>
    <row r="39" spans="1:10" ht="26.25" customHeight="1">
      <c r="A39" s="447" t="s">
        <v>550</v>
      </c>
      <c r="B39" s="448">
        <f>B34+B38</f>
        <v>16659360.439999999</v>
      </c>
      <c r="C39" s="449"/>
      <c r="D39" s="450"/>
    </row>
    <row r="40" spans="1:10" ht="12.75" customHeight="1"/>
    <row r="41" spans="1:10" ht="12.75" customHeight="1">
      <c r="A41" s="143" t="s">
        <v>1340</v>
      </c>
      <c r="G41" s="148"/>
      <c r="H41" s="205"/>
      <c r="I41" s="205"/>
      <c r="J41" s="205"/>
    </row>
    <row r="42" spans="1:10" ht="12.75" customHeight="1">
      <c r="A42" s="575" t="s">
        <v>1341</v>
      </c>
      <c r="B42" s="45"/>
      <c r="G42" s="167"/>
      <c r="H42" s="205"/>
      <c r="I42" s="205"/>
      <c r="J42" s="205"/>
    </row>
    <row r="43" spans="1:10" ht="12.75" customHeight="1">
      <c r="A43" s="39" t="s">
        <v>546</v>
      </c>
      <c r="G43" s="218"/>
      <c r="H43" s="205"/>
      <c r="I43" s="205"/>
      <c r="J43" s="205"/>
    </row>
    <row r="44" spans="1:10" ht="43.5">
      <c r="A44" s="440" t="s">
        <v>1443</v>
      </c>
      <c r="B44" s="440" t="s">
        <v>536</v>
      </c>
      <c r="C44" s="440" t="s">
        <v>537</v>
      </c>
      <c r="D44" s="208"/>
      <c r="G44" s="208"/>
      <c r="H44" s="219"/>
      <c r="I44" s="208"/>
      <c r="J44" s="208"/>
    </row>
    <row r="45" spans="1:10" ht="12.75" customHeight="1">
      <c r="A45" s="103" t="s">
        <v>1427</v>
      </c>
      <c r="B45" s="98">
        <v>213548619.99000001</v>
      </c>
      <c r="C45" s="104">
        <v>0.4390306353070727</v>
      </c>
      <c r="D45" s="210"/>
      <c r="E45" s="53"/>
      <c r="F45" s="53"/>
      <c r="G45" s="207"/>
      <c r="H45" s="204"/>
      <c r="I45" s="209"/>
      <c r="J45" s="210"/>
    </row>
    <row r="46" spans="1:10" ht="12.75" customHeight="1">
      <c r="A46" s="103" t="s">
        <v>1434</v>
      </c>
      <c r="B46" s="98">
        <v>98741959.170000002</v>
      </c>
      <c r="C46" s="104">
        <v>0.20300175701393036</v>
      </c>
      <c r="D46" s="210"/>
      <c r="E46" s="53"/>
      <c r="F46" s="53"/>
      <c r="G46" s="215"/>
      <c r="H46" s="216"/>
      <c r="I46" s="209"/>
      <c r="J46" s="210"/>
    </row>
    <row r="47" spans="1:10" ht="12.75" customHeight="1">
      <c r="A47" s="103" t="s">
        <v>1429</v>
      </c>
      <c r="B47" s="98">
        <v>55639973.920000002</v>
      </c>
      <c r="C47" s="104">
        <v>0.11438918734155458</v>
      </c>
      <c r="D47" s="210"/>
      <c r="E47" s="53"/>
      <c r="G47" s="215"/>
      <c r="H47" s="216"/>
      <c r="I47" s="209"/>
      <c r="J47" s="210"/>
    </row>
    <row r="48" spans="1:10" ht="12.75" customHeight="1">
      <c r="A48" s="103" t="s">
        <v>1435</v>
      </c>
      <c r="B48" s="98">
        <v>37983000</v>
      </c>
      <c r="C48" s="104">
        <v>7.8088543122636092E-2</v>
      </c>
      <c r="D48" s="210"/>
      <c r="G48" s="215"/>
      <c r="H48" s="216"/>
      <c r="I48" s="209"/>
      <c r="J48" s="210"/>
    </row>
    <row r="49" spans="1:10" ht="12.75" customHeight="1">
      <c r="A49" s="103" t="s">
        <v>1436</v>
      </c>
      <c r="B49" s="98">
        <v>37240500</v>
      </c>
      <c r="C49" s="104">
        <v>7.6562051184965091E-2</v>
      </c>
      <c r="D49" s="210"/>
      <c r="G49" s="215"/>
      <c r="H49" s="216"/>
      <c r="I49" s="209"/>
      <c r="J49" s="210"/>
    </row>
    <row r="50" spans="1:10" ht="12.75" customHeight="1">
      <c r="A50" s="103" t="s">
        <v>1430</v>
      </c>
      <c r="B50" s="98">
        <v>17037300</v>
      </c>
      <c r="C50" s="104">
        <v>3.5026668134251843E-2</v>
      </c>
      <c r="D50" s="211"/>
      <c r="G50" s="215"/>
      <c r="H50" s="216"/>
      <c r="I50" s="209"/>
      <c r="J50" s="211"/>
    </row>
    <row r="51" spans="1:10" ht="12.75" customHeight="1">
      <c r="A51" s="103" t="s">
        <v>1437</v>
      </c>
      <c r="B51" s="98">
        <v>12852481.66</v>
      </c>
      <c r="C51" s="104">
        <v>2.6423177956975474E-2</v>
      </c>
      <c r="D51" s="210"/>
      <c r="G51" s="215"/>
      <c r="H51" s="216"/>
      <c r="I51" s="209"/>
      <c r="J51" s="210"/>
    </row>
    <row r="52" spans="1:10" ht="12.75" customHeight="1">
      <c r="A52" s="103" t="s">
        <v>1428</v>
      </c>
      <c r="B52" s="98">
        <v>9339520</v>
      </c>
      <c r="C52" s="104">
        <v>1.9200945429921866E-2</v>
      </c>
      <c r="D52" s="210"/>
      <c r="G52" s="215"/>
      <c r="H52" s="216"/>
      <c r="I52" s="209"/>
      <c r="J52" s="210"/>
    </row>
    <row r="53" spans="1:10" ht="12.75" customHeight="1">
      <c r="A53" s="103" t="s">
        <v>1433</v>
      </c>
      <c r="B53" s="98">
        <v>2040527.24</v>
      </c>
      <c r="C53" s="104">
        <v>4.1950819938828847E-3</v>
      </c>
      <c r="D53" s="210"/>
      <c r="G53" s="215"/>
      <c r="H53" s="216"/>
      <c r="I53" s="209"/>
      <c r="J53" s="210"/>
    </row>
    <row r="54" spans="1:10" ht="12.75" customHeight="1">
      <c r="A54" s="107" t="s">
        <v>1438</v>
      </c>
      <c r="B54" s="98">
        <v>1009000</v>
      </c>
      <c r="C54" s="104">
        <v>2.0743843301145198E-3</v>
      </c>
      <c r="D54" s="210"/>
      <c r="G54" s="215"/>
      <c r="H54" s="216"/>
      <c r="I54" s="209"/>
      <c r="J54" s="210"/>
    </row>
    <row r="55" spans="1:10" ht="24">
      <c r="A55" s="108" t="s">
        <v>551</v>
      </c>
      <c r="B55" s="98">
        <v>976499.9999999404</v>
      </c>
      <c r="C55" s="104">
        <v>2.007568184694455E-3</v>
      </c>
      <c r="D55" s="212"/>
      <c r="G55" s="217"/>
      <c r="H55" s="216"/>
      <c r="I55" s="209"/>
      <c r="J55" s="212"/>
    </row>
    <row r="56" spans="1:10" ht="26.25" customHeight="1">
      <c r="A56" s="447" t="s">
        <v>552</v>
      </c>
      <c r="B56" s="448">
        <f>SUM(B45:B55)</f>
        <v>486409381.98000002</v>
      </c>
      <c r="C56" s="449"/>
      <c r="D56" s="214"/>
      <c r="G56" s="207"/>
      <c r="H56" s="204"/>
      <c r="I56" s="213"/>
      <c r="J56" s="214"/>
    </row>
    <row r="57" spans="1:10" ht="12.75" customHeight="1">
      <c r="G57" s="205"/>
      <c r="H57" s="205"/>
      <c r="I57" s="205"/>
      <c r="J57" s="205"/>
    </row>
    <row r="58" spans="1:10" ht="12.75" customHeight="1">
      <c r="A58" s="144" t="s">
        <v>1342</v>
      </c>
      <c r="G58" s="220"/>
      <c r="H58" s="205"/>
      <c r="I58" s="205"/>
      <c r="J58" s="205"/>
    </row>
    <row r="59" spans="1:10" ht="12.75" customHeight="1">
      <c r="A59" s="586" t="s">
        <v>1343</v>
      </c>
      <c r="G59" s="221"/>
      <c r="H59" s="205"/>
      <c r="I59" s="205"/>
      <c r="J59" s="205"/>
    </row>
    <row r="60" spans="1:10" ht="12.75" customHeight="1">
      <c r="A60" s="39" t="s">
        <v>553</v>
      </c>
      <c r="G60" s="218"/>
      <c r="H60" s="205"/>
      <c r="I60" s="205"/>
      <c r="J60" s="205"/>
    </row>
    <row r="61" spans="1:10" ht="12.75" customHeight="1">
      <c r="A61" s="441"/>
      <c r="B61" s="442" t="s">
        <v>73</v>
      </c>
      <c r="C61" s="442" t="s">
        <v>74</v>
      </c>
      <c r="D61" s="442" t="s">
        <v>75</v>
      </c>
      <c r="E61" s="442" t="s">
        <v>76</v>
      </c>
      <c r="F61" s="442" t="s">
        <v>77</v>
      </c>
      <c r="G61" s="222"/>
      <c r="H61" s="202"/>
      <c r="I61" s="202"/>
      <c r="J61" s="202"/>
    </row>
    <row r="62" spans="1:10" ht="12.75" customHeight="1">
      <c r="A62" s="441"/>
      <c r="B62" s="587" t="s">
        <v>78</v>
      </c>
      <c r="C62" s="587" t="s">
        <v>79</v>
      </c>
      <c r="D62" s="587" t="s">
        <v>249</v>
      </c>
      <c r="E62" s="587" t="s">
        <v>80</v>
      </c>
      <c r="F62" s="587" t="s">
        <v>81</v>
      </c>
      <c r="G62" s="222"/>
      <c r="H62" s="203"/>
      <c r="I62" s="203"/>
      <c r="J62" s="203"/>
    </row>
    <row r="63" spans="1:10" ht="12.75" customHeight="1">
      <c r="A63" s="109" t="s">
        <v>162</v>
      </c>
      <c r="B63" s="110" t="s">
        <v>162</v>
      </c>
      <c r="C63" s="110" t="s">
        <v>162</v>
      </c>
      <c r="D63" s="110" t="s">
        <v>162</v>
      </c>
      <c r="E63" s="111" t="s">
        <v>162</v>
      </c>
      <c r="F63" s="111" t="s">
        <v>162</v>
      </c>
      <c r="G63" s="207"/>
      <c r="H63" s="204"/>
      <c r="I63" s="204"/>
      <c r="J63" s="206"/>
    </row>
    <row r="64" spans="1:10" ht="15" customHeight="1">
      <c r="A64" s="443" t="s">
        <v>541</v>
      </c>
      <c r="B64" s="455"/>
      <c r="C64" s="455"/>
      <c r="D64" s="455"/>
      <c r="E64" s="456" t="str">
        <f>IF(SUM(E63:E63)=0,"",SUM(E63:E63))</f>
        <v/>
      </c>
      <c r="F64" s="456" t="str">
        <f>IF(SUM(F63:F63)=0,"",SUM(F63:F63))</f>
        <v/>
      </c>
      <c r="G64" s="207"/>
      <c r="H64" s="204"/>
      <c r="I64" s="204"/>
      <c r="J64" s="206"/>
    </row>
    <row r="65" spans="1:11" ht="12.75" customHeight="1"/>
    <row r="66" spans="1:11" ht="12.75" customHeight="1">
      <c r="A66" s="144" t="s">
        <v>1344</v>
      </c>
    </row>
    <row r="67" spans="1:11" ht="12.75" customHeight="1">
      <c r="A67" s="586" t="s">
        <v>1345</v>
      </c>
    </row>
    <row r="68" spans="1:11" ht="12.75" customHeight="1">
      <c r="A68" s="39" t="s">
        <v>554</v>
      </c>
    </row>
    <row r="69" spans="1:11" ht="12.75" customHeight="1">
      <c r="A69" s="441"/>
      <c r="B69" s="442" t="s">
        <v>73</v>
      </c>
      <c r="C69" s="442" t="s">
        <v>74</v>
      </c>
      <c r="D69" s="442" t="s">
        <v>75</v>
      </c>
      <c r="E69" s="442" t="s">
        <v>76</v>
      </c>
      <c r="F69" s="442" t="s">
        <v>77</v>
      </c>
    </row>
    <row r="70" spans="1:11" ht="12.75" customHeight="1">
      <c r="A70" s="441"/>
      <c r="B70" s="587" t="s">
        <v>78</v>
      </c>
      <c r="C70" s="587" t="s">
        <v>79</v>
      </c>
      <c r="D70" s="587" t="s">
        <v>249</v>
      </c>
      <c r="E70" s="587" t="s">
        <v>80</v>
      </c>
      <c r="F70" s="587" t="s">
        <v>81</v>
      </c>
    </row>
    <row r="71" spans="1:11" ht="12.75" customHeight="1">
      <c r="A71" s="109" t="s">
        <v>162</v>
      </c>
      <c r="B71" s="112" t="s">
        <v>162</v>
      </c>
      <c r="C71" s="112" t="s">
        <v>162</v>
      </c>
      <c r="D71" s="112" t="s">
        <v>162</v>
      </c>
      <c r="E71" s="113" t="s">
        <v>162</v>
      </c>
      <c r="F71" s="113" t="s">
        <v>162</v>
      </c>
      <c r="G71" s="53"/>
    </row>
    <row r="72" spans="1:11" ht="15" customHeight="1">
      <c r="A72" s="443" t="s">
        <v>541</v>
      </c>
      <c r="B72" s="457"/>
      <c r="C72" s="457"/>
      <c r="D72" s="457"/>
      <c r="E72" s="456" t="str">
        <f>IF(SUM(E71)=0,"",SUM(E71))</f>
        <v/>
      </c>
      <c r="F72" s="456" t="str">
        <f>IF(SUM(F71)=0,"",SUM(F71))</f>
        <v/>
      </c>
    </row>
    <row r="73" spans="1:11" ht="12.75" customHeight="1">
      <c r="A73" s="17" t="s">
        <v>555</v>
      </c>
    </row>
    <row r="74" spans="1:11" ht="12.75" customHeight="1"/>
    <row r="75" spans="1:11" ht="12.75" customHeight="1">
      <c r="A75" s="661" t="s">
        <v>95</v>
      </c>
    </row>
    <row r="76" spans="1:11" ht="12.75" customHeight="1">
      <c r="K76" s="35" t="s">
        <v>1518</v>
      </c>
    </row>
    <row r="77" spans="1:11" ht="12.75" customHeight="1"/>
    <row r="78" spans="1:11" ht="12.75" customHeight="1"/>
    <row r="79" spans="1:11" ht="12.75" customHeight="1"/>
    <row r="80" spans="1:11" ht="12.75" customHeight="1"/>
    <row r="81" ht="12.75" customHeight="1"/>
    <row r="82" ht="12.75" customHeight="1"/>
    <row r="83" ht="12.75" customHeight="1"/>
  </sheetData>
  <sortState ref="N5:R9">
    <sortCondition descending="1" ref="O5"/>
  </sortState>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9"/>
    <col min="2" max="2" width="13.42578125" style="329" customWidth="1"/>
    <col min="3" max="4" width="14.85546875" style="329" bestFit="1" customWidth="1"/>
    <col min="5" max="5" width="12.140625" style="329" bestFit="1" customWidth="1"/>
    <col min="6" max="6" width="10.5703125" style="329" bestFit="1" customWidth="1"/>
    <col min="7" max="7" width="11.140625" style="329" bestFit="1" customWidth="1"/>
    <col min="8" max="8" width="13.5703125" style="329" customWidth="1"/>
    <col min="9" max="9" width="11.140625" style="329" customWidth="1"/>
    <col min="10" max="10" width="12.85546875" style="329" bestFit="1" customWidth="1"/>
    <col min="11" max="16384" width="9.140625" style="329"/>
  </cols>
  <sheetData>
    <row r="1" spans="1:7" ht="15">
      <c r="A1" s="803" t="s">
        <v>784</v>
      </c>
      <c r="B1" s="802"/>
      <c r="C1" s="802"/>
      <c r="D1" s="802"/>
    </row>
    <row r="2" spans="1:7">
      <c r="A2" s="804" t="s">
        <v>785</v>
      </c>
      <c r="B2" s="802"/>
      <c r="C2" s="802"/>
      <c r="D2" s="802"/>
    </row>
    <row r="3" spans="1:7">
      <c r="A3" s="42" t="s">
        <v>1234</v>
      </c>
    </row>
    <row r="4" spans="1:7">
      <c r="A4" s="1126"/>
      <c r="B4" s="1126"/>
      <c r="C4" s="1126"/>
      <c r="D4" s="1126"/>
      <c r="E4" s="1126"/>
      <c r="F4" s="1126"/>
      <c r="G4" s="1126"/>
    </row>
    <row r="5" spans="1:7">
      <c r="A5" s="152" t="s">
        <v>787</v>
      </c>
    </row>
    <row r="6" spans="1:7" s="806" customFormat="1">
      <c r="A6" s="805" t="s">
        <v>788</v>
      </c>
    </row>
    <row r="8" spans="1:7" ht="63.75">
      <c r="A8" s="831" t="s">
        <v>786</v>
      </c>
      <c r="B8" s="809" t="s">
        <v>732</v>
      </c>
      <c r="C8" s="809" t="s">
        <v>733</v>
      </c>
      <c r="D8" s="809" t="s">
        <v>734</v>
      </c>
      <c r="E8" s="801"/>
    </row>
    <row r="9" spans="1:7">
      <c r="A9" s="810" t="s">
        <v>727</v>
      </c>
      <c r="B9" s="811">
        <v>7</v>
      </c>
      <c r="C9" s="811">
        <v>15</v>
      </c>
      <c r="D9" s="811">
        <v>9</v>
      </c>
    </row>
    <row r="10" spans="1:7">
      <c r="A10" s="810" t="s">
        <v>728</v>
      </c>
      <c r="B10" s="811">
        <v>7</v>
      </c>
      <c r="C10" s="811">
        <v>14</v>
      </c>
      <c r="D10" s="811">
        <v>7</v>
      </c>
    </row>
    <row r="11" spans="1:7">
      <c r="A11" s="810" t="s">
        <v>729</v>
      </c>
      <c r="B11" s="811">
        <v>7</v>
      </c>
      <c r="C11" s="811">
        <v>14</v>
      </c>
      <c r="D11" s="811">
        <v>7</v>
      </c>
    </row>
    <row r="12" spans="1:7">
      <c r="A12" s="810" t="s">
        <v>730</v>
      </c>
      <c r="B12" s="811">
        <v>7</v>
      </c>
      <c r="C12" s="811">
        <v>13</v>
      </c>
      <c r="D12" s="811">
        <v>7</v>
      </c>
    </row>
    <row r="13" spans="1:7">
      <c r="A13" s="810" t="s">
        <v>955</v>
      </c>
      <c r="B13" s="811">
        <v>7</v>
      </c>
      <c r="C13" s="811">
        <v>13</v>
      </c>
      <c r="D13" s="811">
        <v>7</v>
      </c>
    </row>
    <row r="14" spans="1:7">
      <c r="A14" s="810" t="s">
        <v>985</v>
      </c>
      <c r="B14" s="811">
        <v>7</v>
      </c>
      <c r="C14" s="811">
        <v>13</v>
      </c>
      <c r="D14" s="811">
        <v>7</v>
      </c>
    </row>
    <row r="15" spans="1:7">
      <c r="A15" s="810" t="s">
        <v>1230</v>
      </c>
      <c r="B15" s="811">
        <v>8</v>
      </c>
      <c r="C15" s="811">
        <v>13</v>
      </c>
      <c r="D15" s="811">
        <v>7</v>
      </c>
    </row>
    <row r="16" spans="1:7">
      <c r="A16" s="329" t="s">
        <v>1316</v>
      </c>
      <c r="B16" s="329">
        <v>8</v>
      </c>
      <c r="C16" s="329">
        <v>13</v>
      </c>
      <c r="D16" s="329">
        <v>7</v>
      </c>
    </row>
    <row r="17" spans="1:8">
      <c r="A17" s="936" t="s">
        <v>1444</v>
      </c>
      <c r="B17" s="329">
        <v>8</v>
      </c>
      <c r="C17" s="329">
        <v>13</v>
      </c>
      <c r="D17" s="329">
        <v>7</v>
      </c>
    </row>
    <row r="19" spans="1:8">
      <c r="A19" s="152" t="s">
        <v>789</v>
      </c>
    </row>
    <row r="20" spans="1:8" s="806" customFormat="1">
      <c r="A20" s="805" t="s">
        <v>790</v>
      </c>
    </row>
    <row r="22" spans="1:8" s="807" customFormat="1">
      <c r="D22" s="141" t="s">
        <v>731</v>
      </c>
    </row>
    <row r="23" spans="1:8" s="807" customFormat="1" ht="63.75">
      <c r="A23" s="831" t="s">
        <v>786</v>
      </c>
      <c r="B23" s="809" t="s">
        <v>732</v>
      </c>
      <c r="C23" s="809" t="s">
        <v>733</v>
      </c>
      <c r="D23" s="809" t="s">
        <v>734</v>
      </c>
      <c r="H23" s="664"/>
    </row>
    <row r="24" spans="1:8">
      <c r="A24" s="810" t="s">
        <v>727</v>
      </c>
      <c r="B24" s="812">
        <v>29224688.210000001</v>
      </c>
      <c r="C24" s="812">
        <v>5890384.6799999997</v>
      </c>
      <c r="D24" s="812">
        <v>5905124150.3699989</v>
      </c>
      <c r="H24" s="666"/>
    </row>
    <row r="25" spans="1:8">
      <c r="A25" s="810" t="s">
        <v>728</v>
      </c>
      <c r="B25" s="812">
        <v>29981025.740000002</v>
      </c>
      <c r="C25" s="812">
        <v>5857103.1399999997</v>
      </c>
      <c r="D25" s="812">
        <v>5797611198.5799999</v>
      </c>
    </row>
    <row r="26" spans="1:8">
      <c r="A26" s="810" t="s">
        <v>729</v>
      </c>
      <c r="B26" s="812">
        <v>31390987.380000003</v>
      </c>
      <c r="C26" s="812">
        <v>5897171.9199999999</v>
      </c>
      <c r="D26" s="812">
        <v>5929980137.2399998</v>
      </c>
    </row>
    <row r="27" spans="1:8">
      <c r="A27" s="810" t="s">
        <v>730</v>
      </c>
      <c r="B27" s="812">
        <v>27933640</v>
      </c>
      <c r="C27" s="812">
        <v>5814218.1600000001</v>
      </c>
      <c r="D27" s="812">
        <v>5701762160.6099997</v>
      </c>
    </row>
    <row r="28" spans="1:8">
      <c r="A28" s="810" t="s">
        <v>955</v>
      </c>
      <c r="B28" s="812">
        <v>26077968.09</v>
      </c>
      <c r="C28" s="812">
        <v>5941982.1500000004</v>
      </c>
      <c r="D28" s="812">
        <v>5736476640.1199989</v>
      </c>
    </row>
    <row r="29" spans="1:8">
      <c r="A29" s="810" t="s">
        <v>985</v>
      </c>
      <c r="B29" s="812">
        <v>26962504.780000001</v>
      </c>
      <c r="C29" s="812">
        <v>643361182.92999995</v>
      </c>
      <c r="D29" s="812">
        <v>4887481299.5200005</v>
      </c>
    </row>
    <row r="30" spans="1:8">
      <c r="A30" s="810" t="s">
        <v>1230</v>
      </c>
      <c r="B30" s="812">
        <v>35330535.030000001</v>
      </c>
      <c r="C30" s="812">
        <v>674308740.87000012</v>
      </c>
      <c r="D30" s="812">
        <v>5051461411.3599997</v>
      </c>
    </row>
    <row r="31" spans="1:8">
      <c r="A31" s="329" t="s">
        <v>1316</v>
      </c>
      <c r="B31" s="812">
        <v>28523526.240000002</v>
      </c>
      <c r="C31" s="812">
        <v>689369248.30999994</v>
      </c>
      <c r="D31" s="812">
        <v>5033734212.2300005</v>
      </c>
    </row>
    <row r="32" spans="1:8">
      <c r="A32" s="936" t="s">
        <v>1444</v>
      </c>
      <c r="B32" s="812">
        <v>23106079.199999999</v>
      </c>
      <c r="C32" s="812">
        <v>446254295.61000001</v>
      </c>
      <c r="D32" s="812">
        <v>4762517597.2600002</v>
      </c>
    </row>
    <row r="33" spans="1:10">
      <c r="A33" s="876" t="s">
        <v>986</v>
      </c>
    </row>
    <row r="34" spans="1:10">
      <c r="A34" s="603" t="s">
        <v>1233</v>
      </c>
    </row>
    <row r="35" spans="1:10">
      <c r="A35" s="152" t="s">
        <v>791</v>
      </c>
    </row>
    <row r="36" spans="1:10" s="806" customFormat="1">
      <c r="A36" s="805" t="s">
        <v>792</v>
      </c>
    </row>
    <row r="38" spans="1:10" s="807" customFormat="1">
      <c r="C38" s="141" t="s">
        <v>731</v>
      </c>
    </row>
    <row r="39" spans="1:10" s="807" customFormat="1" ht="51">
      <c r="A39" s="831" t="s">
        <v>786</v>
      </c>
      <c r="B39" s="809" t="s">
        <v>732</v>
      </c>
      <c r="C39" s="809" t="s">
        <v>733</v>
      </c>
    </row>
    <row r="40" spans="1:10">
      <c r="A40" s="810" t="s">
        <v>727</v>
      </c>
      <c r="B40" s="812">
        <v>684692761.93000007</v>
      </c>
      <c r="C40" s="812">
        <v>64045206519.770004</v>
      </c>
    </row>
    <row r="41" spans="1:10">
      <c r="A41" s="810" t="s">
        <v>728</v>
      </c>
      <c r="B41" s="812">
        <v>731599914.73000002</v>
      </c>
      <c r="C41" s="812">
        <v>64958021470.330002</v>
      </c>
    </row>
    <row r="42" spans="1:10">
      <c r="A42" s="810" t="s">
        <v>729</v>
      </c>
      <c r="B42" s="812">
        <v>623129448.79999995</v>
      </c>
      <c r="C42" s="812">
        <v>64811847923.330002</v>
      </c>
    </row>
    <row r="43" spans="1:10">
      <c r="A43" s="810" t="s">
        <v>730</v>
      </c>
      <c r="B43" s="812">
        <v>677304983.26999998</v>
      </c>
      <c r="C43" s="812">
        <v>65327948714.93</v>
      </c>
      <c r="D43" s="797"/>
      <c r="E43" s="797"/>
      <c r="F43" s="797"/>
      <c r="G43" s="797"/>
      <c r="H43" s="797"/>
      <c r="I43" s="797"/>
      <c r="J43" s="797"/>
    </row>
    <row r="44" spans="1:10">
      <c r="A44" s="810" t="s">
        <v>955</v>
      </c>
      <c r="B44" s="812">
        <v>687319465.50000012</v>
      </c>
      <c r="C44" s="812">
        <v>67079325238.159996</v>
      </c>
      <c r="H44" s="666"/>
    </row>
    <row r="45" spans="1:10">
      <c r="A45" s="810" t="s">
        <v>985</v>
      </c>
      <c r="B45" s="812">
        <v>883191040.87</v>
      </c>
      <c r="C45" s="812">
        <v>63704837486.640007</v>
      </c>
    </row>
    <row r="46" spans="1:10">
      <c r="A46" s="810" t="s">
        <v>1230</v>
      </c>
      <c r="B46" s="812">
        <v>958580449.08000004</v>
      </c>
      <c r="C46" s="812">
        <v>64060198640.399994</v>
      </c>
    </row>
    <row r="47" spans="1:10">
      <c r="A47" s="329" t="s">
        <v>1316</v>
      </c>
      <c r="B47" s="812">
        <v>952430859.49999988</v>
      </c>
      <c r="C47" s="812">
        <v>71879828164.23999</v>
      </c>
    </row>
    <row r="48" spans="1:10">
      <c r="A48" s="936" t="s">
        <v>1444</v>
      </c>
      <c r="B48" s="812">
        <v>1055282770.03</v>
      </c>
      <c r="C48" s="812">
        <v>64379615908.760002</v>
      </c>
    </row>
    <row r="49" spans="1:10">
      <c r="A49" s="289" t="s">
        <v>961</v>
      </c>
    </row>
    <row r="50" spans="1:10">
      <c r="A50" s="872" t="s">
        <v>962</v>
      </c>
    </row>
    <row r="52" spans="1:10">
      <c r="A52" s="152" t="s">
        <v>1270</v>
      </c>
    </row>
    <row r="53" spans="1:10">
      <c r="A53" s="805" t="s">
        <v>1271</v>
      </c>
    </row>
    <row r="54" spans="1:10" ht="15" customHeight="1">
      <c r="J54" s="141" t="s">
        <v>731</v>
      </c>
    </row>
    <row r="55" spans="1:10" ht="15">
      <c r="A55" s="802"/>
      <c r="B55" s="1127" t="s">
        <v>1307</v>
      </c>
      <c r="C55" s="1128"/>
      <c r="D55" s="1128"/>
      <c r="E55" s="1128"/>
      <c r="F55" s="1128"/>
      <c r="G55" s="1128"/>
      <c r="H55" s="1128"/>
      <c r="I55" s="1128"/>
      <c r="J55" s="1128"/>
    </row>
    <row r="56" spans="1:10" ht="84">
      <c r="A56" s="831" t="s">
        <v>786</v>
      </c>
      <c r="B56" s="915" t="s">
        <v>1308</v>
      </c>
      <c r="C56" s="915" t="s">
        <v>1309</v>
      </c>
      <c r="D56" s="915" t="s">
        <v>1310</v>
      </c>
      <c r="E56" s="915" t="s">
        <v>1311</v>
      </c>
      <c r="F56" s="915" t="s">
        <v>1312</v>
      </c>
      <c r="G56" s="915" t="s">
        <v>1313</v>
      </c>
      <c r="H56" s="935" t="s">
        <v>1314</v>
      </c>
      <c r="I56" s="935" t="s">
        <v>1315</v>
      </c>
      <c r="J56" s="915" t="s">
        <v>1272</v>
      </c>
    </row>
    <row r="57" spans="1:10">
      <c r="A57" s="936" t="s">
        <v>985</v>
      </c>
      <c r="B57" s="912">
        <v>2205052261.21</v>
      </c>
      <c r="C57" s="912">
        <v>40115071.869999997</v>
      </c>
      <c r="D57" s="912">
        <v>225998943.99000001</v>
      </c>
      <c r="E57" s="912">
        <v>0</v>
      </c>
      <c r="F57" s="912">
        <v>0</v>
      </c>
      <c r="G57" s="912">
        <v>103088815.43000001</v>
      </c>
      <c r="H57" s="912">
        <v>0</v>
      </c>
      <c r="I57" s="912">
        <v>23822548</v>
      </c>
      <c r="J57" s="912">
        <v>2598077640.4999995</v>
      </c>
    </row>
    <row r="58" spans="1:10">
      <c r="A58" s="936" t="s">
        <v>1230</v>
      </c>
      <c r="B58" s="912">
        <v>2421756293.1199999</v>
      </c>
      <c r="C58" s="912">
        <v>10326553.619999999</v>
      </c>
      <c r="D58" s="912">
        <v>0</v>
      </c>
      <c r="E58" s="912">
        <v>0</v>
      </c>
      <c r="F58" s="912">
        <v>0</v>
      </c>
      <c r="G58" s="912">
        <v>96472811.489999995</v>
      </c>
      <c r="H58" s="912">
        <v>0</v>
      </c>
      <c r="I58" s="912">
        <v>14989259</v>
      </c>
      <c r="J58" s="912">
        <v>2543544917.2299995</v>
      </c>
    </row>
    <row r="59" spans="1:10">
      <c r="A59" s="936" t="s">
        <v>1316</v>
      </c>
      <c r="B59" s="912">
        <v>2053200805.8699999</v>
      </c>
      <c r="C59" s="912">
        <v>21168125.230000019</v>
      </c>
      <c r="D59" s="912">
        <v>0</v>
      </c>
      <c r="E59" s="912">
        <v>0</v>
      </c>
      <c r="F59" s="912">
        <v>0</v>
      </c>
      <c r="G59" s="912">
        <v>43779936.980000004</v>
      </c>
      <c r="H59" s="912">
        <v>0</v>
      </c>
      <c r="I59" s="912">
        <v>34833088.239999995</v>
      </c>
      <c r="J59" s="912">
        <v>2152981956.3199997</v>
      </c>
    </row>
    <row r="60" spans="1:10">
      <c r="A60" s="936" t="s">
        <v>1444</v>
      </c>
      <c r="B60" s="912">
        <v>3248325997.1374593</v>
      </c>
      <c r="C60" s="912">
        <v>15779178.74418975</v>
      </c>
      <c r="D60" s="912">
        <v>0</v>
      </c>
      <c r="E60" s="912">
        <v>0</v>
      </c>
      <c r="F60" s="912">
        <v>0</v>
      </c>
      <c r="G60" s="912">
        <v>60032322.7324</v>
      </c>
      <c r="H60" s="912">
        <v>8669671.3699999992</v>
      </c>
      <c r="I60" s="912">
        <v>3332807169.9840488</v>
      </c>
      <c r="J60" s="912">
        <v>6665614339.9680977</v>
      </c>
    </row>
    <row r="61" spans="1:10">
      <c r="A61" s="34"/>
      <c r="B61" s="934"/>
      <c r="C61" s="934"/>
      <c r="D61" s="934"/>
      <c r="E61" s="934"/>
      <c r="F61" s="934"/>
      <c r="G61" s="934"/>
      <c r="H61" s="665"/>
    </row>
    <row r="62" spans="1:10">
      <c r="A62" s="34" t="s">
        <v>574</v>
      </c>
      <c r="H62" s="666"/>
    </row>
    <row r="63" spans="1:10">
      <c r="A63" s="661"/>
      <c r="B63" s="808"/>
    </row>
    <row r="64" spans="1:10">
      <c r="A64" s="661" t="s">
        <v>95</v>
      </c>
    </row>
    <row r="76" spans="10:10">
      <c r="J76" s="35" t="s">
        <v>1519</v>
      </c>
    </row>
    <row r="105" spans="2:2">
      <c r="B105" s="808"/>
    </row>
    <row r="106" spans="2:2">
      <c r="B106" s="813"/>
    </row>
  </sheetData>
  <mergeCells count="2">
    <mergeCell ref="A4:G4"/>
    <mergeCell ref="B55:J55"/>
  </mergeCells>
  <hyperlinks>
    <hyperlink ref="A64" location="'2 Sadržaj'!A1" display="Sadržaj / Contents"/>
  </hyperlinks>
  <pageMargins left="0.7" right="0.7" top="0.75" bottom="0.75" header="0.3" footer="0.3"/>
  <pageSetup paperSize="9" scale="63" orientation="portrait" verticalDpi="0" r:id="rId1"/>
  <rowBreaks count="1" manualBreakCount="1">
    <brk id="8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9"/>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73" customWidth="1"/>
    <col min="8" max="8" width="11.85546875" bestFit="1" customWidth="1"/>
    <col min="9" max="9" width="10.4257812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48" t="s">
        <v>793</v>
      </c>
      <c r="B1" s="581"/>
      <c r="C1" s="581"/>
      <c r="D1" s="581"/>
      <c r="E1" s="582"/>
      <c r="F1" s="582"/>
      <c r="G1" s="582"/>
      <c r="H1" s="582"/>
      <c r="I1" s="582"/>
      <c r="J1" s="582"/>
      <c r="K1" s="582"/>
      <c r="L1" s="582"/>
    </row>
    <row r="2" spans="1:19" ht="15" customHeight="1">
      <c r="A2" s="649" t="s">
        <v>794</v>
      </c>
      <c r="B2" s="584"/>
      <c r="C2" s="584"/>
      <c r="D2" s="584"/>
      <c r="E2" s="584"/>
      <c r="F2" s="584"/>
      <c r="G2" s="584"/>
      <c r="H2" s="584"/>
      <c r="I2" s="584"/>
      <c r="J2" s="582"/>
      <c r="K2" s="582"/>
      <c r="L2" s="582"/>
    </row>
    <row r="3" spans="1:19" s="273" customFormat="1">
      <c r="A3" s="583"/>
      <c r="B3" s="584"/>
      <c r="C3" s="584"/>
      <c r="D3" s="584"/>
      <c r="E3" s="584"/>
      <c r="F3" s="584"/>
      <c r="G3" s="584"/>
      <c r="H3" s="584"/>
      <c r="I3" s="584"/>
      <c r="J3" s="582"/>
      <c r="K3" s="582"/>
      <c r="L3" s="582"/>
    </row>
    <row r="4" spans="1:19" ht="12.75" customHeight="1">
      <c r="A4" s="143" t="s">
        <v>795</v>
      </c>
    </row>
    <row r="5" spans="1:19" ht="12.75" customHeight="1">
      <c r="A5" s="575" t="s">
        <v>796</v>
      </c>
      <c r="H5" s="273"/>
      <c r="I5" s="273"/>
    </row>
    <row r="6" spans="1:19" ht="12.75" customHeight="1">
      <c r="F6" s="141"/>
      <c r="G6" s="141"/>
      <c r="H6" s="1130" t="str">
        <f>Naslovnica!A20</f>
        <v>Svibanj 2020.</v>
      </c>
      <c r="I6" s="1130"/>
    </row>
    <row r="7" spans="1:19" ht="12.75" customHeight="1">
      <c r="F7" s="295"/>
      <c r="G7" s="295"/>
      <c r="H7" s="1131" t="str">
        <f>Naslovnica!A24</f>
        <v>May 2020</v>
      </c>
      <c r="I7" s="1131"/>
    </row>
    <row r="8" spans="1:19" ht="15" customHeight="1">
      <c r="A8" s="607"/>
      <c r="B8" s="608"/>
      <c r="C8" s="608"/>
      <c r="D8" s="608"/>
      <c r="E8" s="608"/>
      <c r="F8" s="608"/>
      <c r="G8" s="608"/>
      <c r="H8" s="836"/>
      <c r="I8" s="836"/>
      <c r="J8" s="609"/>
      <c r="K8" s="1129" t="s">
        <v>982</v>
      </c>
      <c r="L8" s="1129"/>
    </row>
    <row r="9" spans="1:19" ht="33.75">
      <c r="A9" s="610" t="s">
        <v>82</v>
      </c>
      <c r="B9" s="611" t="s">
        <v>201</v>
      </c>
      <c r="C9" s="611" t="s">
        <v>202</v>
      </c>
      <c r="D9" s="612" t="s">
        <v>83</v>
      </c>
      <c r="E9" s="611" t="s">
        <v>123</v>
      </c>
      <c r="F9" s="611" t="s">
        <v>164</v>
      </c>
      <c r="G9" s="611" t="s">
        <v>745</v>
      </c>
      <c r="H9" s="611" t="s">
        <v>897</v>
      </c>
      <c r="I9" s="611" t="s">
        <v>899</v>
      </c>
      <c r="J9" s="611" t="s">
        <v>737</v>
      </c>
      <c r="K9" s="611" t="s">
        <v>742</v>
      </c>
      <c r="L9" s="611" t="s">
        <v>67</v>
      </c>
    </row>
    <row r="10" spans="1:19" ht="31.5">
      <c r="A10" s="613" t="s">
        <v>250</v>
      </c>
      <c r="B10" s="614" t="s">
        <v>204</v>
      </c>
      <c r="C10" s="614" t="s">
        <v>203</v>
      </c>
      <c r="D10" s="615" t="s">
        <v>84</v>
      </c>
      <c r="E10" s="614" t="s">
        <v>529</v>
      </c>
      <c r="F10" s="614" t="s">
        <v>165</v>
      </c>
      <c r="G10" s="616" t="s">
        <v>746</v>
      </c>
      <c r="H10" s="616" t="s">
        <v>898</v>
      </c>
      <c r="I10" s="616" t="s">
        <v>900</v>
      </c>
      <c r="J10" s="616" t="s">
        <v>892</v>
      </c>
      <c r="K10" s="616" t="s">
        <v>307</v>
      </c>
      <c r="L10" s="616" t="s">
        <v>308</v>
      </c>
    </row>
    <row r="11" spans="1:19" ht="12.75" customHeight="1">
      <c r="A11" s="137" t="s">
        <v>989</v>
      </c>
      <c r="B11" s="195">
        <v>28508707379</v>
      </c>
      <c r="C11" s="290" t="s">
        <v>990</v>
      </c>
      <c r="D11" s="458" t="s">
        <v>991</v>
      </c>
      <c r="E11" s="459" t="s">
        <v>992</v>
      </c>
      <c r="F11" s="459" t="s">
        <v>988</v>
      </c>
      <c r="G11" s="459" t="s">
        <v>993</v>
      </c>
      <c r="H11" s="460">
        <v>33993967.219999999</v>
      </c>
      <c r="I11" s="461">
        <v>1260.4742014268638</v>
      </c>
      <c r="J11" s="462">
        <v>5.1247355421816909E-2</v>
      </c>
      <c r="K11" s="462">
        <v>4.9268182431710716E-2</v>
      </c>
      <c r="L11" s="462">
        <v>-0.13721106098555191</v>
      </c>
      <c r="M11" s="303"/>
      <c r="N11" s="303"/>
      <c r="O11" s="303"/>
      <c r="P11" s="168"/>
      <c r="Q11" s="201"/>
      <c r="R11" s="77"/>
      <c r="S11" s="77"/>
    </row>
    <row r="12" spans="1:19" ht="12.75" customHeight="1">
      <c r="A12" s="137" t="s">
        <v>994</v>
      </c>
      <c r="B12" s="195">
        <v>26655747081</v>
      </c>
      <c r="C12" s="290" t="s">
        <v>995</v>
      </c>
      <c r="D12" s="458" t="s">
        <v>991</v>
      </c>
      <c r="E12" s="459" t="s">
        <v>996</v>
      </c>
      <c r="F12" s="459" t="s">
        <v>988</v>
      </c>
      <c r="G12" s="459" t="s">
        <v>997</v>
      </c>
      <c r="H12" s="460">
        <v>96365354.349999994</v>
      </c>
      <c r="I12" s="461">
        <v>175.48879864999239</v>
      </c>
      <c r="J12" s="462">
        <v>3.9759948032966008E-2</v>
      </c>
      <c r="K12" s="462">
        <v>3.2757408240902786E-2</v>
      </c>
      <c r="L12" s="462">
        <v>-5.7944121179934305E-2</v>
      </c>
      <c r="M12" s="303"/>
      <c r="N12" s="303"/>
      <c r="O12" s="303"/>
      <c r="P12" s="168"/>
      <c r="Q12" s="201"/>
      <c r="R12" s="77"/>
      <c r="S12" s="77"/>
    </row>
    <row r="13" spans="1:19" ht="12.75" customHeight="1">
      <c r="A13" s="137" t="s">
        <v>998</v>
      </c>
      <c r="B13" s="195">
        <v>12916294683</v>
      </c>
      <c r="C13" s="290" t="s">
        <v>999</v>
      </c>
      <c r="D13" s="458" t="s">
        <v>991</v>
      </c>
      <c r="E13" s="115" t="s">
        <v>1000</v>
      </c>
      <c r="F13" s="115" t="s">
        <v>988</v>
      </c>
      <c r="G13" s="115" t="s">
        <v>997</v>
      </c>
      <c r="H13" s="460">
        <v>123123568.03</v>
      </c>
      <c r="I13" s="461">
        <v>119.09802393875255</v>
      </c>
      <c r="J13" s="462">
        <v>-6.6201999261121802E-3</v>
      </c>
      <c r="K13" s="462">
        <v>2.0623903176362202E-3</v>
      </c>
      <c r="L13" s="462">
        <v>7.9032756601904453E-4</v>
      </c>
      <c r="M13" s="303"/>
      <c r="N13" s="303"/>
      <c r="O13" s="303"/>
      <c r="P13" s="168"/>
      <c r="Q13" s="201"/>
      <c r="R13" s="77"/>
      <c r="S13" s="77"/>
    </row>
    <row r="14" spans="1:19" ht="12.75" customHeight="1">
      <c r="A14" s="137" t="s">
        <v>1005</v>
      </c>
      <c r="B14" s="195">
        <v>37695515978</v>
      </c>
      <c r="C14" s="290" t="s">
        <v>1006</v>
      </c>
      <c r="D14" s="458" t="s">
        <v>85</v>
      </c>
      <c r="E14" s="459" t="s">
        <v>992</v>
      </c>
      <c r="F14" s="459" t="s">
        <v>988</v>
      </c>
      <c r="G14" s="459" t="s">
        <v>997</v>
      </c>
      <c r="H14" s="460">
        <v>5219510.72</v>
      </c>
      <c r="I14" s="461">
        <v>61.054310287834383</v>
      </c>
      <c r="J14" s="462">
        <v>2.7718292021515545E-2</v>
      </c>
      <c r="K14" s="462">
        <v>2.7718292021515323E-2</v>
      </c>
      <c r="L14" s="462">
        <v>-0.14441141772662269</v>
      </c>
      <c r="M14" s="303"/>
      <c r="N14" s="303"/>
      <c r="O14" s="303"/>
      <c r="P14" s="168"/>
      <c r="Q14" s="201"/>
      <c r="R14" s="77"/>
      <c r="S14" s="77"/>
    </row>
    <row r="15" spans="1:19" ht="12.75" customHeight="1">
      <c r="A15" s="114" t="s">
        <v>1007</v>
      </c>
      <c r="B15" s="463" t="s">
        <v>1008</v>
      </c>
      <c r="C15" s="464" t="s">
        <v>1009</v>
      </c>
      <c r="D15" s="465" t="s">
        <v>97</v>
      </c>
      <c r="E15" s="115" t="s">
        <v>1000</v>
      </c>
      <c r="F15" s="115" t="s">
        <v>988</v>
      </c>
      <c r="G15" s="115" t="s">
        <v>997</v>
      </c>
      <c r="H15" s="460">
        <v>58087063.490000002</v>
      </c>
      <c r="I15" s="461">
        <v>112.7080196413787</v>
      </c>
      <c r="J15" s="462">
        <v>8.4622294866315562E-2</v>
      </c>
      <c r="K15" s="462">
        <v>5.8771498125098631E-4</v>
      </c>
      <c r="L15" s="462">
        <v>1.8444402623405409E-3</v>
      </c>
      <c r="M15" s="303"/>
      <c r="N15" s="303"/>
      <c r="O15" s="303"/>
      <c r="P15" s="168"/>
      <c r="Q15" s="201"/>
      <c r="R15" s="77"/>
      <c r="S15" s="77"/>
    </row>
    <row r="16" spans="1:19" s="273" customFormat="1" ht="12.75" customHeight="1">
      <c r="A16" s="114" t="s">
        <v>1010</v>
      </c>
      <c r="B16" s="463">
        <v>56499633647</v>
      </c>
      <c r="C16" s="464" t="s">
        <v>1011</v>
      </c>
      <c r="D16" s="465" t="s">
        <v>122</v>
      </c>
      <c r="E16" s="115" t="s">
        <v>1000</v>
      </c>
      <c r="F16" s="115" t="s">
        <v>988</v>
      </c>
      <c r="G16" s="115" t="s">
        <v>993</v>
      </c>
      <c r="H16" s="460">
        <v>1456201175.4000001</v>
      </c>
      <c r="I16" s="461">
        <v>923.62371949928411</v>
      </c>
      <c r="J16" s="462">
        <v>3.2882296957874813E-2</v>
      </c>
      <c r="K16" s="462">
        <v>3.2565693368806992E-2</v>
      </c>
      <c r="L16" s="462">
        <v>-5.1407614866868179E-2</v>
      </c>
      <c r="M16" s="303"/>
      <c r="N16" s="303"/>
      <c r="O16" s="303"/>
      <c r="P16" s="168"/>
      <c r="Q16" s="201"/>
      <c r="R16" s="77"/>
      <c r="S16" s="77"/>
    </row>
    <row r="17" spans="1:19" s="273" customFormat="1" ht="12.75" customHeight="1">
      <c r="A17" s="114" t="s">
        <v>1012</v>
      </c>
      <c r="B17" s="463">
        <v>29300390100</v>
      </c>
      <c r="C17" s="464" t="s">
        <v>1013</v>
      </c>
      <c r="D17" s="465" t="s">
        <v>122</v>
      </c>
      <c r="E17" s="115" t="s">
        <v>992</v>
      </c>
      <c r="F17" s="115" t="s">
        <v>988</v>
      </c>
      <c r="G17" s="115" t="s">
        <v>993</v>
      </c>
      <c r="H17" s="460">
        <v>107462951.93000001</v>
      </c>
      <c r="I17" s="461">
        <v>584.81415289260099</v>
      </c>
      <c r="J17" s="462">
        <v>2.7819477824596595E-2</v>
      </c>
      <c r="K17" s="462">
        <v>3.2171973586144764E-2</v>
      </c>
      <c r="L17" s="462">
        <v>-7.7264383608492193E-2</v>
      </c>
      <c r="M17" s="303"/>
      <c r="N17" s="303"/>
      <c r="O17" s="303"/>
      <c r="P17" s="168"/>
      <c r="Q17" s="201"/>
      <c r="R17" s="77"/>
      <c r="S17" s="77"/>
    </row>
    <row r="18" spans="1:19" s="273" customFormat="1" ht="12.75" customHeight="1">
      <c r="A18" s="114" t="s">
        <v>1014</v>
      </c>
      <c r="B18" s="463" t="s">
        <v>1015</v>
      </c>
      <c r="C18" s="464" t="s">
        <v>1245</v>
      </c>
      <c r="D18" s="465" t="s">
        <v>122</v>
      </c>
      <c r="E18" s="115" t="s">
        <v>1016</v>
      </c>
      <c r="F18" s="115"/>
      <c r="G18" s="115" t="s">
        <v>993</v>
      </c>
      <c r="H18" s="460">
        <v>36093782.57</v>
      </c>
      <c r="I18" s="461">
        <v>723.92806855429501</v>
      </c>
      <c r="J18" s="462">
        <v>0.12414699269805562</v>
      </c>
      <c r="K18" s="462">
        <v>2.5153246283060371E-2</v>
      </c>
      <c r="L18" s="462">
        <v>-6.2896740165745979E-2</v>
      </c>
      <c r="M18" s="303"/>
      <c r="N18" s="303"/>
      <c r="O18" s="303"/>
      <c r="P18" s="168"/>
      <c r="Q18" s="201"/>
      <c r="R18" s="77"/>
      <c r="S18" s="77"/>
    </row>
    <row r="19" spans="1:19" s="273" customFormat="1" ht="12.75" customHeight="1">
      <c r="A19" s="114" t="s">
        <v>1017</v>
      </c>
      <c r="B19" s="463">
        <v>96069213114</v>
      </c>
      <c r="C19" s="464" t="s">
        <v>1018</v>
      </c>
      <c r="D19" s="465" t="s">
        <v>122</v>
      </c>
      <c r="E19" s="115" t="s">
        <v>1000</v>
      </c>
      <c r="F19" s="115" t="s">
        <v>988</v>
      </c>
      <c r="G19" s="115" t="s">
        <v>997</v>
      </c>
      <c r="H19" s="460">
        <v>412692504.87</v>
      </c>
      <c r="I19" s="461">
        <v>150.00412483032665</v>
      </c>
      <c r="J19" s="462">
        <v>2.6609731692747385E-2</v>
      </c>
      <c r="K19" s="462">
        <v>8.5732292978690783E-3</v>
      </c>
      <c r="L19" s="462">
        <v>-1.756314047596963E-2</v>
      </c>
      <c r="M19" s="303"/>
      <c r="N19" s="303"/>
      <c r="O19" s="303"/>
      <c r="P19" s="168"/>
      <c r="Q19" s="201"/>
      <c r="R19" s="77"/>
      <c r="S19" s="77"/>
    </row>
    <row r="20" spans="1:19" ht="12.75" customHeight="1">
      <c r="A20" s="137" t="s">
        <v>1019</v>
      </c>
      <c r="B20" s="463">
        <v>15448763136</v>
      </c>
      <c r="C20" s="464" t="s">
        <v>1020</v>
      </c>
      <c r="D20" s="465" t="s">
        <v>122</v>
      </c>
      <c r="E20" s="115" t="s">
        <v>1000</v>
      </c>
      <c r="F20" s="115" t="s">
        <v>988</v>
      </c>
      <c r="G20" s="115" t="s">
        <v>997</v>
      </c>
      <c r="H20" s="460">
        <v>347017708.37</v>
      </c>
      <c r="I20" s="461">
        <v>879.23431072648907</v>
      </c>
      <c r="J20" s="462">
        <v>2.0167097184473626E-2</v>
      </c>
      <c r="K20" s="462">
        <v>2.3876156379409652E-2</v>
      </c>
      <c r="L20" s="462">
        <v>1.5406079918479865E-2</v>
      </c>
      <c r="M20" s="303"/>
      <c r="N20" s="303"/>
      <c r="O20" s="303"/>
      <c r="P20" s="168"/>
      <c r="Q20" s="201"/>
      <c r="R20" s="77"/>
      <c r="S20" s="77"/>
    </row>
    <row r="21" spans="1:19" ht="12.75" customHeight="1">
      <c r="A21" s="474" t="s">
        <v>1021</v>
      </c>
      <c r="B21" s="463">
        <v>87578146923</v>
      </c>
      <c r="C21" s="464" t="s">
        <v>1022</v>
      </c>
      <c r="D21" s="465" t="s">
        <v>122</v>
      </c>
      <c r="E21" s="115" t="s">
        <v>1016</v>
      </c>
      <c r="F21" s="115" t="s">
        <v>988</v>
      </c>
      <c r="G21" s="115" t="s">
        <v>993</v>
      </c>
      <c r="H21" s="460">
        <v>5631335.7400000002</v>
      </c>
      <c r="I21" s="461">
        <v>779.19616047865998</v>
      </c>
      <c r="J21" s="462">
        <v>4.5360140924931791E-2</v>
      </c>
      <c r="K21" s="462">
        <v>2.4303364854843856E-2</v>
      </c>
      <c r="L21" s="462">
        <v>-5.066775931326073E-2</v>
      </c>
      <c r="M21" s="303"/>
      <c r="N21" s="303"/>
      <c r="O21" s="303"/>
      <c r="P21" s="168"/>
      <c r="Q21" s="201"/>
      <c r="R21" s="77"/>
      <c r="S21" s="77"/>
    </row>
    <row r="22" spans="1:19" s="273" customFormat="1" ht="12.75" customHeight="1">
      <c r="A22" s="474" t="s">
        <v>1023</v>
      </c>
      <c r="B22" s="463">
        <v>67470870226</v>
      </c>
      <c r="C22" s="464" t="s">
        <v>1024</v>
      </c>
      <c r="D22" s="465" t="s">
        <v>122</v>
      </c>
      <c r="E22" s="115" t="s">
        <v>1016</v>
      </c>
      <c r="F22" s="115" t="s">
        <v>988</v>
      </c>
      <c r="G22" s="115" t="s">
        <v>993</v>
      </c>
      <c r="H22" s="460">
        <v>7589860.3600000003</v>
      </c>
      <c r="I22" s="461">
        <v>786.79105892850021</v>
      </c>
      <c r="J22" s="462">
        <v>3.9216095374879467E-2</v>
      </c>
      <c r="K22" s="462">
        <v>2.4043861764820651E-2</v>
      </c>
      <c r="L22" s="462">
        <v>-4.0677415676986128E-2</v>
      </c>
      <c r="M22" s="303"/>
      <c r="N22" s="303"/>
      <c r="O22" s="303"/>
      <c r="P22" s="168"/>
      <c r="Q22" s="201"/>
      <c r="R22" s="77"/>
      <c r="S22" s="77"/>
    </row>
    <row r="23" spans="1:19" ht="12.75" customHeight="1">
      <c r="A23" s="114" t="s">
        <v>1025</v>
      </c>
      <c r="B23" s="463" t="s">
        <v>1026</v>
      </c>
      <c r="C23" s="464" t="s">
        <v>1027</v>
      </c>
      <c r="D23" s="465" t="s">
        <v>122</v>
      </c>
      <c r="E23" s="115" t="s">
        <v>1016</v>
      </c>
      <c r="F23" s="115" t="s">
        <v>988</v>
      </c>
      <c r="G23" s="115" t="s">
        <v>993</v>
      </c>
      <c r="H23" s="460">
        <v>9165879.0700000003</v>
      </c>
      <c r="I23" s="461">
        <v>783.68155040008389</v>
      </c>
      <c r="J23" s="462">
        <v>2.8870097552270657E-2</v>
      </c>
      <c r="K23" s="462">
        <v>2.3722675795555759E-2</v>
      </c>
      <c r="L23" s="462">
        <v>-4.2284441115895688E-2</v>
      </c>
      <c r="M23" s="303"/>
      <c r="N23" s="303"/>
      <c r="O23" s="303"/>
      <c r="P23" s="168"/>
      <c r="Q23" s="201"/>
      <c r="R23" s="77"/>
      <c r="S23" s="77"/>
    </row>
    <row r="24" spans="1:19" ht="12.75" customHeight="1">
      <c r="A24" s="474" t="s">
        <v>1257</v>
      </c>
      <c r="B24" s="463">
        <v>66973781540</v>
      </c>
      <c r="C24" s="464" t="s">
        <v>1077</v>
      </c>
      <c r="D24" s="465" t="s">
        <v>1222</v>
      </c>
      <c r="E24" s="115" t="s">
        <v>996</v>
      </c>
      <c r="F24" s="115" t="s">
        <v>988</v>
      </c>
      <c r="G24" s="115" t="s">
        <v>997</v>
      </c>
      <c r="H24" s="460">
        <v>8524172.3040999994</v>
      </c>
      <c r="I24" s="461">
        <v>119.46738915515799</v>
      </c>
      <c r="J24" s="462">
        <v>2.8321056639749154E-2</v>
      </c>
      <c r="K24" s="462">
        <v>3.315203912410114E-2</v>
      </c>
      <c r="L24" s="462">
        <v>-0.10474547244070143</v>
      </c>
      <c r="M24" s="303"/>
      <c r="N24" s="303"/>
      <c r="O24" s="303"/>
      <c r="P24" s="168"/>
      <c r="Q24" s="201"/>
      <c r="R24" s="77"/>
      <c r="S24" s="77"/>
    </row>
    <row r="25" spans="1:19" ht="12.75" customHeight="1">
      <c r="A25" s="114" t="s">
        <v>1258</v>
      </c>
      <c r="B25" s="195">
        <v>16642777540</v>
      </c>
      <c r="C25" s="290" t="s">
        <v>1078</v>
      </c>
      <c r="D25" s="465" t="s">
        <v>1222</v>
      </c>
      <c r="E25" s="115" t="s">
        <v>992</v>
      </c>
      <c r="F25" s="115" t="s">
        <v>988</v>
      </c>
      <c r="G25" s="115" t="s">
        <v>993</v>
      </c>
      <c r="H25" s="466">
        <v>5696588.5199999996</v>
      </c>
      <c r="I25" s="467">
        <v>626.46962332126566</v>
      </c>
      <c r="J25" s="462">
        <v>-1.0904216983973258E-2</v>
      </c>
      <c r="K25" s="462">
        <v>-1.8039630630444004E-2</v>
      </c>
      <c r="L25" s="462">
        <v>-0.15891420464893624</v>
      </c>
      <c r="M25" s="303"/>
      <c r="N25" s="303"/>
      <c r="O25" s="303"/>
      <c r="P25" s="168"/>
      <c r="Q25" s="201"/>
      <c r="R25" s="77"/>
      <c r="S25" s="77"/>
    </row>
    <row r="26" spans="1:19" ht="12.75" customHeight="1">
      <c r="A26" s="468" t="s">
        <v>1259</v>
      </c>
      <c r="B26" s="469">
        <v>30082084002</v>
      </c>
      <c r="C26" s="470" t="s">
        <v>1079</v>
      </c>
      <c r="D26" s="465" t="s">
        <v>1222</v>
      </c>
      <c r="E26" s="459" t="s">
        <v>1016</v>
      </c>
      <c r="F26" s="459" t="s">
        <v>988</v>
      </c>
      <c r="G26" s="459" t="s">
        <v>997</v>
      </c>
      <c r="H26" s="116">
        <v>6394913.79</v>
      </c>
      <c r="I26" s="117">
        <v>6.9419075207166356</v>
      </c>
      <c r="J26" s="462">
        <v>3.1197450701054619E-2</v>
      </c>
      <c r="K26" s="462">
        <v>1.9951802463408885E-2</v>
      </c>
      <c r="L26" s="462">
        <v>-0.22034456399522606</v>
      </c>
      <c r="M26" s="303"/>
      <c r="N26" s="303"/>
      <c r="O26" s="303"/>
      <c r="P26" s="168"/>
      <c r="Q26" s="201"/>
      <c r="R26" s="77"/>
      <c r="S26" s="77"/>
    </row>
    <row r="27" spans="1:19" ht="12.75" customHeight="1">
      <c r="A27" s="114" t="s">
        <v>1260</v>
      </c>
      <c r="B27" s="195">
        <v>44832307529</v>
      </c>
      <c r="C27" s="290" t="s">
        <v>1080</v>
      </c>
      <c r="D27" s="465" t="s">
        <v>1222</v>
      </c>
      <c r="E27" s="115" t="s">
        <v>992</v>
      </c>
      <c r="F27" s="115" t="s">
        <v>988</v>
      </c>
      <c r="G27" s="115" t="s">
        <v>993</v>
      </c>
      <c r="H27" s="460">
        <v>16134177.779999999</v>
      </c>
      <c r="I27" s="461">
        <v>859.1977659698349</v>
      </c>
      <c r="J27" s="462">
        <v>4.2525581125731904E-2</v>
      </c>
      <c r="K27" s="462">
        <v>3.842376707141737E-2</v>
      </c>
      <c r="L27" s="462">
        <v>-0.17774247505321095</v>
      </c>
      <c r="M27" s="303"/>
      <c r="N27" s="303"/>
      <c r="O27" s="303"/>
      <c r="P27" s="168"/>
      <c r="Q27" s="201"/>
      <c r="R27" s="77"/>
      <c r="S27" s="77"/>
    </row>
    <row r="28" spans="1:19" ht="12.75" customHeight="1">
      <c r="A28" s="137" t="s">
        <v>1414</v>
      </c>
      <c r="B28" s="195" t="s">
        <v>1172</v>
      </c>
      <c r="C28" s="290" t="s">
        <v>1173</v>
      </c>
      <c r="D28" s="465" t="s">
        <v>1222</v>
      </c>
      <c r="E28" s="115" t="s">
        <v>1000</v>
      </c>
      <c r="F28" s="115" t="s">
        <v>988</v>
      </c>
      <c r="G28" s="115" t="s">
        <v>997</v>
      </c>
      <c r="H28" s="460">
        <v>9036557.0199999996</v>
      </c>
      <c r="I28" s="461">
        <v>1014.6760907452118</v>
      </c>
      <c r="J28" s="462">
        <v>-0.10001072112372866</v>
      </c>
      <c r="K28" s="462">
        <v>-9.9085443878710322E-5</v>
      </c>
      <c r="L28" s="462">
        <v>9.4828564793525416E-4</v>
      </c>
      <c r="M28" s="303"/>
      <c r="N28" s="303"/>
      <c r="O28" s="303"/>
      <c r="P28" s="168"/>
      <c r="Q28" s="201"/>
      <c r="R28" s="77"/>
      <c r="S28" s="77"/>
    </row>
    <row r="29" spans="1:19" ht="12.75" customHeight="1">
      <c r="A29" s="114" t="s">
        <v>1261</v>
      </c>
      <c r="B29" s="195">
        <v>30290598804</v>
      </c>
      <c r="C29" s="290" t="s">
        <v>1081</v>
      </c>
      <c r="D29" s="465" t="s">
        <v>1222</v>
      </c>
      <c r="E29" s="115" t="s">
        <v>992</v>
      </c>
      <c r="F29" s="115" t="s">
        <v>988</v>
      </c>
      <c r="G29" s="115" t="s">
        <v>997</v>
      </c>
      <c r="H29" s="460">
        <v>29347945.199999999</v>
      </c>
      <c r="I29" s="461">
        <v>5.752090715848925</v>
      </c>
      <c r="J29" s="462">
        <v>5.4294378756635231E-2</v>
      </c>
      <c r="K29" s="462">
        <v>4.5093547669278644E-2</v>
      </c>
      <c r="L29" s="462">
        <v>-0.20061930275687245</v>
      </c>
      <c r="M29" s="303"/>
      <c r="N29" s="303"/>
      <c r="O29" s="303"/>
      <c r="P29" s="168"/>
      <c r="Q29" s="201"/>
      <c r="R29" s="77"/>
      <c r="S29" s="77"/>
    </row>
    <row r="30" spans="1:19" s="273" customFormat="1" ht="12.75" customHeight="1">
      <c r="A30" s="114" t="s">
        <v>1262</v>
      </c>
      <c r="B30" s="195">
        <v>10423796399</v>
      </c>
      <c r="C30" s="290" t="s">
        <v>1082</v>
      </c>
      <c r="D30" s="465" t="s">
        <v>1222</v>
      </c>
      <c r="E30" s="115" t="s">
        <v>1000</v>
      </c>
      <c r="F30" s="115" t="s">
        <v>988</v>
      </c>
      <c r="G30" s="115" t="s">
        <v>997</v>
      </c>
      <c r="H30" s="460">
        <v>64755031.170000002</v>
      </c>
      <c r="I30" s="461">
        <v>1410.3432450377938</v>
      </c>
      <c r="J30" s="462">
        <v>2.8371928505979138E-3</v>
      </c>
      <c r="K30" s="462">
        <v>1.5447373427488476E-3</v>
      </c>
      <c r="L30" s="462">
        <v>3.02533030619756E-3</v>
      </c>
      <c r="M30" s="303"/>
      <c r="N30" s="303"/>
      <c r="O30" s="303"/>
      <c r="P30" s="168"/>
      <c r="Q30" s="201"/>
      <c r="R30" s="77"/>
      <c r="S30" s="77"/>
    </row>
    <row r="31" spans="1:19" ht="12.75" customHeight="1">
      <c r="A31" s="114" t="s">
        <v>1263</v>
      </c>
      <c r="B31" s="195">
        <v>86292133603</v>
      </c>
      <c r="C31" s="290" t="s">
        <v>1083</v>
      </c>
      <c r="D31" s="465" t="s">
        <v>1222</v>
      </c>
      <c r="E31" s="115" t="s">
        <v>1016</v>
      </c>
      <c r="F31" s="115" t="s">
        <v>988</v>
      </c>
      <c r="G31" s="115" t="s">
        <v>997</v>
      </c>
      <c r="H31" s="460">
        <v>10501659.529999999</v>
      </c>
      <c r="I31" s="461">
        <v>16.819037068144706</v>
      </c>
      <c r="J31" s="462">
        <v>3.3278718292670151E-2</v>
      </c>
      <c r="K31" s="462">
        <v>2.4506872030004567E-2</v>
      </c>
      <c r="L31" s="462">
        <v>-3.6066126230882234E-2</v>
      </c>
      <c r="M31" s="303"/>
      <c r="N31" s="303"/>
      <c r="O31" s="303"/>
      <c r="P31" s="168"/>
      <c r="Q31" s="201"/>
      <c r="R31" s="77"/>
      <c r="S31" s="77"/>
    </row>
    <row r="32" spans="1:19" ht="12.75" customHeight="1">
      <c r="A32" s="114" t="s">
        <v>1264</v>
      </c>
      <c r="B32" s="195" t="s">
        <v>1084</v>
      </c>
      <c r="C32" s="290" t="s">
        <v>1085</v>
      </c>
      <c r="D32" s="458" t="s">
        <v>1222</v>
      </c>
      <c r="E32" s="115" t="s">
        <v>992</v>
      </c>
      <c r="F32" s="115" t="s">
        <v>988</v>
      </c>
      <c r="G32" s="115" t="s">
        <v>997</v>
      </c>
      <c r="H32" s="460">
        <v>54077756.759999998</v>
      </c>
      <c r="I32" s="461">
        <v>18.055083057938226</v>
      </c>
      <c r="J32" s="462">
        <v>5.1813548946934018E-2</v>
      </c>
      <c r="K32" s="462">
        <v>4.9158202176391885E-2</v>
      </c>
      <c r="L32" s="462">
        <v>-0.15025587991612066</v>
      </c>
      <c r="M32" s="303"/>
      <c r="N32" s="303"/>
      <c r="O32" s="303"/>
      <c r="P32" s="168"/>
      <c r="Q32" s="201"/>
      <c r="R32" s="77"/>
      <c r="S32" s="77"/>
    </row>
    <row r="33" spans="1:19" ht="12.75" customHeight="1">
      <c r="A33" s="474" t="s">
        <v>1028</v>
      </c>
      <c r="B33" s="195">
        <v>84300431782</v>
      </c>
      <c r="C33" s="290" t="s">
        <v>1029</v>
      </c>
      <c r="D33" s="458" t="s">
        <v>163</v>
      </c>
      <c r="E33" s="115" t="s">
        <v>992</v>
      </c>
      <c r="F33" s="115" t="s">
        <v>988</v>
      </c>
      <c r="G33" s="115" t="s">
        <v>997</v>
      </c>
      <c r="H33" s="460">
        <v>22149291.377300002</v>
      </c>
      <c r="I33" s="461">
        <v>99.845724077579902</v>
      </c>
      <c r="J33" s="462">
        <v>4.8704298194881535E-2</v>
      </c>
      <c r="K33" s="462">
        <v>4.677160465039254E-2</v>
      </c>
      <c r="L33" s="462">
        <v>-0.15773569560582668</v>
      </c>
      <c r="M33" s="303"/>
      <c r="N33" s="303"/>
      <c r="O33" s="303"/>
      <c r="P33" s="168"/>
      <c r="Q33" s="201"/>
      <c r="R33" s="77"/>
      <c r="S33" s="77"/>
    </row>
    <row r="34" spans="1:19" ht="12.75" customHeight="1">
      <c r="A34" s="474" t="s">
        <v>1030</v>
      </c>
      <c r="B34" s="195" t="s">
        <v>1031</v>
      </c>
      <c r="C34" s="290" t="s">
        <v>1032</v>
      </c>
      <c r="D34" s="458" t="s">
        <v>163</v>
      </c>
      <c r="E34" s="115" t="s">
        <v>992</v>
      </c>
      <c r="F34" s="115" t="s">
        <v>988</v>
      </c>
      <c r="G34" s="115" t="s">
        <v>1033</v>
      </c>
      <c r="H34" s="460">
        <v>4668251.8326000003</v>
      </c>
      <c r="I34" s="461">
        <v>141.80002389632838</v>
      </c>
      <c r="J34" s="462">
        <v>3.7368550998418959E-2</v>
      </c>
      <c r="K34" s="462">
        <v>3.9850012082658814E-2</v>
      </c>
      <c r="L34" s="462">
        <v>-9.7972729804975955E-3</v>
      </c>
      <c r="M34" s="303"/>
      <c r="N34" s="303"/>
      <c r="O34" s="303"/>
      <c r="P34" s="168"/>
      <c r="Q34" s="201"/>
      <c r="R34" s="77"/>
      <c r="S34" s="77"/>
    </row>
    <row r="35" spans="1:19" ht="12.75" customHeight="1">
      <c r="A35" s="114" t="s">
        <v>1322</v>
      </c>
      <c r="B35" s="195" t="s">
        <v>1034</v>
      </c>
      <c r="C35" s="290" t="s">
        <v>1035</v>
      </c>
      <c r="D35" s="458" t="s">
        <v>1036</v>
      </c>
      <c r="E35" s="115" t="s">
        <v>996</v>
      </c>
      <c r="F35" s="115" t="s">
        <v>988</v>
      </c>
      <c r="G35" s="115" t="s">
        <v>993</v>
      </c>
      <c r="H35" s="460">
        <v>44510835.840000004</v>
      </c>
      <c r="I35" s="461">
        <v>765.14231245682686</v>
      </c>
      <c r="J35" s="462">
        <v>3.0397066929186423E-3</v>
      </c>
      <c r="K35" s="462">
        <v>1.4839155404919646E-2</v>
      </c>
      <c r="L35" s="462">
        <v>-3.6040326732671102E-2</v>
      </c>
      <c r="M35" s="303"/>
      <c r="N35" s="303"/>
      <c r="O35" s="303"/>
      <c r="P35" s="168"/>
      <c r="Q35" s="201"/>
      <c r="R35" s="77"/>
      <c r="S35" s="77"/>
    </row>
    <row r="36" spans="1:19" ht="12.75" customHeight="1">
      <c r="A36" s="137" t="s">
        <v>1037</v>
      </c>
      <c r="B36" s="195">
        <v>80921653541</v>
      </c>
      <c r="C36" s="290" t="s">
        <v>1038</v>
      </c>
      <c r="D36" s="458" t="s">
        <v>1036</v>
      </c>
      <c r="E36" s="471" t="s">
        <v>992</v>
      </c>
      <c r="F36" s="471" t="s">
        <v>988</v>
      </c>
      <c r="G36" s="471" t="s">
        <v>997</v>
      </c>
      <c r="H36" s="460">
        <v>23101251.649999999</v>
      </c>
      <c r="I36" s="461">
        <v>112.74838170217373</v>
      </c>
      <c r="J36" s="462">
        <v>4.5534403703054283E-2</v>
      </c>
      <c r="K36" s="462">
        <v>4.108147632260728E-2</v>
      </c>
      <c r="L36" s="462">
        <v>-8.8420597083173957E-2</v>
      </c>
      <c r="M36" s="303"/>
      <c r="N36" s="303"/>
      <c r="O36" s="303"/>
      <c r="P36" s="168"/>
      <c r="Q36" s="201"/>
      <c r="R36" s="77"/>
      <c r="S36" s="77"/>
    </row>
    <row r="37" spans="1:19" ht="12.75" customHeight="1">
      <c r="A37" s="114" t="s">
        <v>1039</v>
      </c>
      <c r="B37" s="195">
        <v>43449016606</v>
      </c>
      <c r="C37" s="290" t="s">
        <v>1040</v>
      </c>
      <c r="D37" s="458" t="s">
        <v>1036</v>
      </c>
      <c r="E37" s="471" t="s">
        <v>996</v>
      </c>
      <c r="F37" s="471" t="s">
        <v>988</v>
      </c>
      <c r="G37" s="471" t="s">
        <v>997</v>
      </c>
      <c r="H37" s="466">
        <v>73483122.879999995</v>
      </c>
      <c r="I37" s="467">
        <v>107.9654097641959</v>
      </c>
      <c r="J37" s="462">
        <v>2.3166358242135532E-2</v>
      </c>
      <c r="K37" s="462">
        <v>2.5895827263451521E-2</v>
      </c>
      <c r="L37" s="462">
        <v>-7.6912900849023913E-2</v>
      </c>
      <c r="M37" s="303"/>
      <c r="N37" s="303"/>
      <c r="O37" s="303"/>
      <c r="P37" s="168"/>
      <c r="Q37" s="201"/>
      <c r="R37" s="77"/>
      <c r="S37" s="77"/>
    </row>
    <row r="38" spans="1:19" ht="12.75" customHeight="1">
      <c r="A38" s="114" t="s">
        <v>1041</v>
      </c>
      <c r="B38" s="195">
        <v>70498146370</v>
      </c>
      <c r="C38" s="290" t="s">
        <v>1042</v>
      </c>
      <c r="D38" s="458" t="s">
        <v>1036</v>
      </c>
      <c r="E38" s="471" t="s">
        <v>1000</v>
      </c>
      <c r="F38" s="471" t="s">
        <v>988</v>
      </c>
      <c r="G38" s="471" t="s">
        <v>993</v>
      </c>
      <c r="H38" s="466">
        <v>27145431.100000001</v>
      </c>
      <c r="I38" s="467">
        <v>808.77695723336103</v>
      </c>
      <c r="J38" s="462">
        <v>-6.8471603478357346E-2</v>
      </c>
      <c r="K38" s="462">
        <v>2.6463996032344284E-5</v>
      </c>
      <c r="L38" s="462">
        <v>-1.0615604494834674E-3</v>
      </c>
      <c r="M38" s="303"/>
      <c r="N38" s="303"/>
      <c r="O38" s="303"/>
      <c r="P38" s="168"/>
      <c r="Q38" s="201"/>
      <c r="R38" s="77"/>
      <c r="S38" s="77"/>
    </row>
    <row r="39" spans="1:19" ht="12.75" customHeight="1">
      <c r="A39" s="137" t="s">
        <v>1043</v>
      </c>
      <c r="B39" s="195" t="s">
        <v>1044</v>
      </c>
      <c r="C39" s="290" t="s">
        <v>1045</v>
      </c>
      <c r="D39" s="458" t="s">
        <v>1036</v>
      </c>
      <c r="E39" s="115" t="s">
        <v>1000</v>
      </c>
      <c r="F39" s="115" t="s">
        <v>988</v>
      </c>
      <c r="G39" s="115" t="s">
        <v>997</v>
      </c>
      <c r="H39" s="460">
        <v>267601819.15000001</v>
      </c>
      <c r="I39" s="461">
        <v>144.51969410508244</v>
      </c>
      <c r="J39" s="462">
        <v>5.5097153208629512E-2</v>
      </c>
      <c r="K39" s="462">
        <v>2.0435914186145432E-4</v>
      </c>
      <c r="L39" s="462">
        <v>1.2521408101560105E-3</v>
      </c>
      <c r="M39" s="303"/>
      <c r="N39" s="303"/>
      <c r="O39" s="303"/>
      <c r="P39" s="168"/>
      <c r="Q39" s="201"/>
      <c r="R39" s="77"/>
      <c r="S39" s="77"/>
    </row>
    <row r="40" spans="1:19" s="273" customFormat="1" ht="12.75" customHeight="1">
      <c r="A40" s="137" t="s">
        <v>1046</v>
      </c>
      <c r="B40" s="195" t="s">
        <v>1047</v>
      </c>
      <c r="C40" s="290" t="s">
        <v>1048</v>
      </c>
      <c r="D40" s="458" t="s">
        <v>1036</v>
      </c>
      <c r="E40" s="115" t="s">
        <v>1000</v>
      </c>
      <c r="F40" s="115" t="s">
        <v>988</v>
      </c>
      <c r="G40" s="115" t="s">
        <v>993</v>
      </c>
      <c r="H40" s="460">
        <v>384091451.80000001</v>
      </c>
      <c r="I40" s="461">
        <v>1264.4709782142047</v>
      </c>
      <c r="J40" s="462">
        <v>-8.1850252885216079E-3</v>
      </c>
      <c r="K40" s="462">
        <v>5.0761514450687883E-3</v>
      </c>
      <c r="L40" s="462">
        <v>-5.221585504739823E-2</v>
      </c>
      <c r="M40" s="303"/>
      <c r="N40" s="303"/>
      <c r="O40" s="303"/>
      <c r="P40" s="168"/>
      <c r="Q40" s="201"/>
      <c r="R40" s="77"/>
      <c r="S40" s="77"/>
    </row>
    <row r="41" spans="1:19" s="273" customFormat="1" ht="12.75" customHeight="1">
      <c r="A41" s="137" t="s">
        <v>1049</v>
      </c>
      <c r="B41" s="195">
        <v>23186371200</v>
      </c>
      <c r="C41" s="290" t="s">
        <v>1050</v>
      </c>
      <c r="D41" s="458" t="s">
        <v>1051</v>
      </c>
      <c r="E41" s="115" t="s">
        <v>996</v>
      </c>
      <c r="F41" s="115" t="s">
        <v>988</v>
      </c>
      <c r="G41" s="115" t="s">
        <v>997</v>
      </c>
      <c r="H41" s="460">
        <v>0</v>
      </c>
      <c r="I41" s="461">
        <v>0</v>
      </c>
      <c r="J41" s="462" t="s">
        <v>988</v>
      </c>
      <c r="K41" s="462" t="s">
        <v>988</v>
      </c>
      <c r="L41" s="462" t="s">
        <v>988</v>
      </c>
      <c r="M41" s="303"/>
      <c r="N41" s="303"/>
      <c r="O41" s="303"/>
      <c r="P41" s="168"/>
      <c r="Q41" s="201"/>
      <c r="R41" s="77"/>
      <c r="S41" s="77"/>
    </row>
    <row r="42" spans="1:19" ht="12.75" customHeight="1">
      <c r="A42" s="114" t="s">
        <v>1052</v>
      </c>
      <c r="B42" s="195">
        <v>43831181643</v>
      </c>
      <c r="C42" s="290" t="s">
        <v>1053</v>
      </c>
      <c r="D42" s="458" t="s">
        <v>1051</v>
      </c>
      <c r="E42" s="115" t="s">
        <v>1003</v>
      </c>
      <c r="F42" s="115" t="s">
        <v>988</v>
      </c>
      <c r="G42" s="115" t="s">
        <v>997</v>
      </c>
      <c r="H42" s="116">
        <v>0</v>
      </c>
      <c r="I42" s="117">
        <v>0</v>
      </c>
      <c r="J42" s="462" t="s">
        <v>988</v>
      </c>
      <c r="K42" s="462" t="s">
        <v>988</v>
      </c>
      <c r="L42" s="462" t="s">
        <v>988</v>
      </c>
      <c r="M42" s="303"/>
      <c r="N42" s="303"/>
      <c r="O42" s="303"/>
      <c r="P42" s="168"/>
      <c r="Q42" s="201"/>
      <c r="R42" s="77"/>
      <c r="S42" s="77"/>
    </row>
    <row r="43" spans="1:19" ht="12.75" customHeight="1">
      <c r="A43" s="114" t="s">
        <v>1054</v>
      </c>
      <c r="B43" s="195">
        <v>12203685741</v>
      </c>
      <c r="C43" s="290" t="s">
        <v>1055</v>
      </c>
      <c r="D43" s="458" t="s">
        <v>1051</v>
      </c>
      <c r="E43" s="115" t="s">
        <v>992</v>
      </c>
      <c r="F43" s="115" t="s">
        <v>988</v>
      </c>
      <c r="G43" s="115" t="s">
        <v>997</v>
      </c>
      <c r="H43" s="116">
        <v>0</v>
      </c>
      <c r="I43" s="117">
        <v>0</v>
      </c>
      <c r="J43" s="462" t="s">
        <v>988</v>
      </c>
      <c r="K43" s="462" t="s">
        <v>988</v>
      </c>
      <c r="L43" s="462" t="s">
        <v>988</v>
      </c>
      <c r="M43" s="303"/>
      <c r="N43" s="303"/>
      <c r="O43" s="303"/>
      <c r="P43" s="168"/>
      <c r="Q43" s="201"/>
      <c r="R43" s="77"/>
      <c r="S43" s="77"/>
    </row>
    <row r="44" spans="1:19" ht="12.75" customHeight="1">
      <c r="A44" s="114" t="s">
        <v>1056</v>
      </c>
      <c r="B44" s="195">
        <v>99792542550</v>
      </c>
      <c r="C44" s="290" t="s">
        <v>1057</v>
      </c>
      <c r="D44" s="458" t="s">
        <v>132</v>
      </c>
      <c r="E44" s="115" t="s">
        <v>996</v>
      </c>
      <c r="F44" s="115" t="s">
        <v>135</v>
      </c>
      <c r="G44" s="115" t="s">
        <v>993</v>
      </c>
      <c r="H44" s="116">
        <v>64013814.495200001</v>
      </c>
      <c r="I44" s="117">
        <v>116.0402</v>
      </c>
      <c r="J44" s="462">
        <v>8.1992411503612139E-2</v>
      </c>
      <c r="K44" s="462">
        <v>1.7729156657808609E-4</v>
      </c>
      <c r="L44" s="462">
        <v>-4.0219258286218307E-2</v>
      </c>
      <c r="M44" s="303"/>
      <c r="N44" s="303"/>
      <c r="O44" s="303"/>
      <c r="P44" s="168"/>
      <c r="Q44" s="201"/>
      <c r="R44" s="77"/>
      <c r="S44" s="77"/>
    </row>
    <row r="45" spans="1:19" ht="12.75" customHeight="1">
      <c r="A45" s="114" t="s">
        <v>988</v>
      </c>
      <c r="B45" s="195" t="s">
        <v>988</v>
      </c>
      <c r="C45" s="290" t="s">
        <v>988</v>
      </c>
      <c r="D45" s="458" t="s">
        <v>988</v>
      </c>
      <c r="E45" s="115" t="s">
        <v>988</v>
      </c>
      <c r="F45" s="115" t="s">
        <v>136</v>
      </c>
      <c r="G45" s="115" t="s">
        <v>993</v>
      </c>
      <c r="H45" s="116">
        <v>5459978.4610000001</v>
      </c>
      <c r="I45" s="117">
        <v>113.89919999999999</v>
      </c>
      <c r="J45" s="462">
        <v>0.17358404809709271</v>
      </c>
      <c r="K45" s="462">
        <v>-2.5164019292833739E-4</v>
      </c>
      <c r="L45" s="462">
        <v>-4.2270388542117954E-2</v>
      </c>
      <c r="M45" s="303"/>
      <c r="N45" s="303"/>
      <c r="O45" s="303"/>
      <c r="P45" s="168"/>
      <c r="Q45" s="201"/>
      <c r="R45" s="77"/>
      <c r="S45" s="77"/>
    </row>
    <row r="46" spans="1:19" ht="12.75" customHeight="1">
      <c r="A46" s="137"/>
      <c r="B46" s="195"/>
      <c r="C46" s="290"/>
      <c r="D46" s="458"/>
      <c r="E46" s="115"/>
      <c r="F46" s="115" t="s">
        <v>137</v>
      </c>
      <c r="G46" s="115" t="s">
        <v>993</v>
      </c>
      <c r="H46" s="460">
        <v>1244577.2041</v>
      </c>
      <c r="I46" s="461">
        <v>116.0761</v>
      </c>
      <c r="J46" s="462">
        <v>3.6101480686921539E-2</v>
      </c>
      <c r="K46" s="462">
        <v>3.9061314344657205E-4</v>
      </c>
      <c r="L46" s="462" t="s">
        <v>988</v>
      </c>
      <c r="M46" s="303"/>
      <c r="N46" s="303"/>
      <c r="O46" s="303"/>
      <c r="P46" s="168"/>
      <c r="Q46" s="201"/>
      <c r="R46" s="77"/>
      <c r="S46" s="77"/>
    </row>
    <row r="47" spans="1:19" s="273" customFormat="1" ht="12.75" customHeight="1">
      <c r="A47" s="137" t="s">
        <v>1058</v>
      </c>
      <c r="B47" s="195">
        <v>48827873221</v>
      </c>
      <c r="C47" s="290" t="s">
        <v>1059</v>
      </c>
      <c r="D47" s="458" t="s">
        <v>132</v>
      </c>
      <c r="E47" s="115" t="s">
        <v>1000</v>
      </c>
      <c r="F47" s="115" t="s">
        <v>135</v>
      </c>
      <c r="G47" s="115" t="s">
        <v>993</v>
      </c>
      <c r="H47" s="460">
        <v>208010444.66100001</v>
      </c>
      <c r="I47" s="461">
        <v>1795.5433</v>
      </c>
      <c r="J47" s="462">
        <v>-1.9652822061345332E-2</v>
      </c>
      <c r="K47" s="462">
        <v>8.9132002938074884E-4</v>
      </c>
      <c r="L47" s="462">
        <v>-4.9830499831552522E-2</v>
      </c>
      <c r="M47" s="303"/>
      <c r="N47" s="303"/>
      <c r="O47" s="303"/>
      <c r="P47" s="168"/>
      <c r="Q47" s="201"/>
      <c r="R47" s="77"/>
      <c r="S47" s="77"/>
    </row>
    <row r="48" spans="1:19" ht="12.75" customHeight="1">
      <c r="A48" s="137" t="s">
        <v>988</v>
      </c>
      <c r="B48" s="195" t="s">
        <v>988</v>
      </c>
      <c r="C48" s="290" t="s">
        <v>988</v>
      </c>
      <c r="D48" s="458" t="s">
        <v>988</v>
      </c>
      <c r="E48" s="115" t="s">
        <v>988</v>
      </c>
      <c r="F48" s="115" t="s">
        <v>136</v>
      </c>
      <c r="G48" s="115" t="s">
        <v>993</v>
      </c>
      <c r="H48" s="460">
        <v>381250820.09930003</v>
      </c>
      <c r="I48" s="461">
        <v>1746.0143</v>
      </c>
      <c r="J48" s="462">
        <v>-1.975281360459924E-2</v>
      </c>
      <c r="K48" s="462">
        <v>4.7046591561694662E-4</v>
      </c>
      <c r="L48" s="462">
        <v>-5.1803353205498115E-2</v>
      </c>
      <c r="M48" s="303"/>
      <c r="N48" s="303"/>
      <c r="O48" s="303"/>
      <c r="P48" s="168"/>
      <c r="Q48" s="201"/>
      <c r="R48" s="77"/>
      <c r="S48" s="77"/>
    </row>
    <row r="49" spans="1:19" s="273" customFormat="1" ht="12.75" customHeight="1">
      <c r="A49" s="137" t="s">
        <v>1060</v>
      </c>
      <c r="B49" s="195" t="s">
        <v>1061</v>
      </c>
      <c r="C49" s="290" t="s">
        <v>1062</v>
      </c>
      <c r="D49" s="458" t="s">
        <v>132</v>
      </c>
      <c r="E49" s="115" t="s">
        <v>1000</v>
      </c>
      <c r="F49" s="115" t="s">
        <v>135</v>
      </c>
      <c r="G49" s="115" t="s">
        <v>1033</v>
      </c>
      <c r="H49" s="460">
        <v>19030737.084399998</v>
      </c>
      <c r="I49" s="461">
        <v>718.59820000000002</v>
      </c>
      <c r="J49" s="462">
        <v>0.12554264954754313</v>
      </c>
      <c r="K49" s="462">
        <v>4.1375258400055959E-3</v>
      </c>
      <c r="L49" s="462">
        <v>-2.030099101189009E-3</v>
      </c>
      <c r="M49" s="303"/>
      <c r="N49" s="303"/>
      <c r="O49" s="303"/>
      <c r="P49" s="168"/>
      <c r="Q49" s="201"/>
      <c r="R49" s="77"/>
      <c r="S49" s="77"/>
    </row>
    <row r="50" spans="1:19" ht="12.75" customHeight="1">
      <c r="A50" s="137" t="s">
        <v>988</v>
      </c>
      <c r="B50" s="463" t="s">
        <v>988</v>
      </c>
      <c r="C50" s="464" t="s">
        <v>988</v>
      </c>
      <c r="D50" s="465" t="s">
        <v>988</v>
      </c>
      <c r="E50" s="472" t="s">
        <v>988</v>
      </c>
      <c r="F50" s="115" t="s">
        <v>136</v>
      </c>
      <c r="G50" s="115" t="s">
        <v>1033</v>
      </c>
      <c r="H50" s="460">
        <v>340579.39569999999</v>
      </c>
      <c r="I50" s="473">
        <v>707.94150000000002</v>
      </c>
      <c r="J50" s="462">
        <v>-1.7283356642011416E-2</v>
      </c>
      <c r="K50" s="462">
        <v>3.7107022904494524E-3</v>
      </c>
      <c r="L50" s="462">
        <v>-4.1139435260776347E-3</v>
      </c>
      <c r="M50" s="303"/>
      <c r="N50" s="303"/>
      <c r="O50" s="303"/>
      <c r="P50" s="168"/>
      <c r="Q50" s="201"/>
      <c r="R50" s="77"/>
      <c r="S50" s="77"/>
    </row>
    <row r="51" spans="1:19" ht="12.75" customHeight="1">
      <c r="A51" s="114" t="s">
        <v>1063</v>
      </c>
      <c r="B51" s="463" t="s">
        <v>1217</v>
      </c>
      <c r="C51" s="464" t="s">
        <v>1064</v>
      </c>
      <c r="D51" s="465" t="s">
        <v>132</v>
      </c>
      <c r="E51" s="115" t="s">
        <v>1000</v>
      </c>
      <c r="F51" s="115" t="s">
        <v>988</v>
      </c>
      <c r="G51" s="115" t="s">
        <v>993</v>
      </c>
      <c r="H51" s="460">
        <v>11074345.439999999</v>
      </c>
      <c r="I51" s="473">
        <v>738.28969600000005</v>
      </c>
      <c r="J51" s="462">
        <v>1.2574689054792643E-2</v>
      </c>
      <c r="K51" s="462">
        <v>8.381674806840822E-3</v>
      </c>
      <c r="L51" s="462">
        <v>5.1122099155576084E-3</v>
      </c>
      <c r="M51" s="303"/>
      <c r="N51" s="303"/>
      <c r="O51" s="303"/>
      <c r="P51" s="168"/>
      <c r="Q51" s="201"/>
      <c r="R51" s="77"/>
      <c r="S51" s="77"/>
    </row>
    <row r="52" spans="1:19" ht="12.75" customHeight="1">
      <c r="A52" s="114" t="s">
        <v>1065</v>
      </c>
      <c r="B52" s="463">
        <v>22443293291</v>
      </c>
      <c r="C52" s="464" t="s">
        <v>1066</v>
      </c>
      <c r="D52" s="465" t="s">
        <v>132</v>
      </c>
      <c r="E52" s="115" t="s">
        <v>1000</v>
      </c>
      <c r="F52" s="115" t="s">
        <v>135</v>
      </c>
      <c r="G52" s="115" t="s">
        <v>993</v>
      </c>
      <c r="H52" s="460">
        <v>113304722.4245</v>
      </c>
      <c r="I52" s="473">
        <v>118.4836</v>
      </c>
      <c r="J52" s="462">
        <v>4.111334901515451E-2</v>
      </c>
      <c r="K52" s="462">
        <v>-3.2517374846566804E-3</v>
      </c>
      <c r="L52" s="462">
        <v>-8.7536020471833398E-3</v>
      </c>
      <c r="M52" s="303"/>
      <c r="N52" s="303"/>
      <c r="O52" s="303"/>
      <c r="P52" s="168"/>
      <c r="Q52" s="201"/>
      <c r="R52" s="77"/>
      <c r="S52" s="77"/>
    </row>
    <row r="53" spans="1:19" ht="12.75" customHeight="1">
      <c r="A53" s="137" t="s">
        <v>988</v>
      </c>
      <c r="B53" s="463" t="s">
        <v>988</v>
      </c>
      <c r="C53" s="464" t="s">
        <v>988</v>
      </c>
      <c r="D53" s="465" t="s">
        <v>988</v>
      </c>
      <c r="E53" s="115" t="s">
        <v>988</v>
      </c>
      <c r="F53" s="115" t="s">
        <v>136</v>
      </c>
      <c r="G53" s="115" t="s">
        <v>993</v>
      </c>
      <c r="H53" s="460">
        <v>1345545.0356999999</v>
      </c>
      <c r="I53" s="473">
        <v>117.4272</v>
      </c>
      <c r="J53" s="462">
        <v>-1.0381597007139143E-2</v>
      </c>
      <c r="K53" s="462">
        <v>-3.672591098513589E-3</v>
      </c>
      <c r="L53" s="462">
        <v>-1.096939136564723E-2</v>
      </c>
      <c r="M53" s="303"/>
      <c r="N53" s="303"/>
      <c r="O53" s="303"/>
      <c r="P53" s="168"/>
      <c r="Q53" s="201"/>
      <c r="R53" s="77"/>
      <c r="S53" s="77"/>
    </row>
    <row r="54" spans="1:19" ht="13.5" customHeight="1">
      <c r="A54" s="114" t="s">
        <v>1067</v>
      </c>
      <c r="B54" s="463">
        <v>61691616181</v>
      </c>
      <c r="C54" s="464" t="s">
        <v>1068</v>
      </c>
      <c r="D54" s="465" t="s">
        <v>132</v>
      </c>
      <c r="E54" s="115" t="s">
        <v>992</v>
      </c>
      <c r="F54" s="115" t="s">
        <v>135</v>
      </c>
      <c r="G54" s="115" t="s">
        <v>993</v>
      </c>
      <c r="H54" s="460">
        <v>95274150.479699999</v>
      </c>
      <c r="I54" s="473">
        <v>105.20099999999999</v>
      </c>
      <c r="J54" s="462">
        <v>8.2834134752910904E-2</v>
      </c>
      <c r="K54" s="462">
        <v>1.1785877029629965E-2</v>
      </c>
      <c r="L54" s="462">
        <v>-5.1456363677017447E-2</v>
      </c>
      <c r="M54" s="303"/>
      <c r="N54" s="303"/>
      <c r="O54" s="303"/>
      <c r="P54" s="168"/>
      <c r="Q54" s="201"/>
      <c r="R54" s="77"/>
      <c r="S54" s="77"/>
    </row>
    <row r="55" spans="1:19" s="273" customFormat="1" ht="13.5" customHeight="1">
      <c r="A55" s="114" t="s">
        <v>988</v>
      </c>
      <c r="B55" s="463" t="s">
        <v>988</v>
      </c>
      <c r="C55" s="464" t="s">
        <v>988</v>
      </c>
      <c r="D55" s="465" t="s">
        <v>988</v>
      </c>
      <c r="E55" s="115" t="s">
        <v>988</v>
      </c>
      <c r="F55" s="115" t="s">
        <v>136</v>
      </c>
      <c r="G55" s="115" t="s">
        <v>993</v>
      </c>
      <c r="H55" s="460">
        <v>3830468.5063999998</v>
      </c>
      <c r="I55" s="473">
        <v>103.4841</v>
      </c>
      <c r="J55" s="462">
        <v>0.14359943469926884</v>
      </c>
      <c r="K55" s="462">
        <v>1.0937528544764596E-2</v>
      </c>
      <c r="L55" s="462">
        <v>-5.5754825486034498E-2</v>
      </c>
      <c r="M55" s="303"/>
      <c r="N55" s="303"/>
      <c r="O55" s="303"/>
      <c r="P55" s="168"/>
      <c r="Q55" s="201"/>
      <c r="R55" s="77"/>
      <c r="S55" s="77"/>
    </row>
    <row r="56" spans="1:19" s="273" customFormat="1" ht="13.5" customHeight="1">
      <c r="A56" s="114"/>
      <c r="B56" s="463"/>
      <c r="C56" s="464"/>
      <c r="D56" s="465"/>
      <c r="E56" s="115" t="s">
        <v>988</v>
      </c>
      <c r="F56" s="115" t="s">
        <v>137</v>
      </c>
      <c r="G56" s="115" t="s">
        <v>993</v>
      </c>
      <c r="H56" s="460">
        <v>671394.06409999996</v>
      </c>
      <c r="I56" s="473">
        <v>105.3929</v>
      </c>
      <c r="J56" s="462">
        <v>1.6433685246531882E-2</v>
      </c>
      <c r="K56" s="462">
        <v>1.2223803778971254E-2</v>
      </c>
      <c r="L56" s="462">
        <v>-4.9599483614360951E-2</v>
      </c>
      <c r="M56" s="303"/>
      <c r="N56" s="303"/>
      <c r="O56" s="303"/>
      <c r="P56" s="168"/>
      <c r="Q56" s="201"/>
      <c r="R56" s="77"/>
      <c r="S56" s="77"/>
    </row>
    <row r="57" spans="1:19" ht="13.5" customHeight="1">
      <c r="A57" s="474"/>
      <c r="B57" s="463"/>
      <c r="C57" s="464"/>
      <c r="D57" s="465"/>
      <c r="E57" s="115" t="s">
        <v>988</v>
      </c>
      <c r="F57" s="115" t="s">
        <v>992</v>
      </c>
      <c r="G57" s="115" t="s">
        <v>993</v>
      </c>
      <c r="H57" s="460">
        <v>520703.35060000001</v>
      </c>
      <c r="I57" s="473">
        <v>105.6728</v>
      </c>
      <c r="J57" s="462">
        <v>-3.1782961048424374E-2</v>
      </c>
      <c r="K57" s="462">
        <v>1.2647262870539189E-2</v>
      </c>
      <c r="L57" s="462">
        <v>-4.7422062844436397E-2</v>
      </c>
      <c r="M57" s="303"/>
      <c r="N57" s="303"/>
      <c r="O57" s="303"/>
      <c r="P57" s="168"/>
      <c r="Q57" s="201"/>
      <c r="R57" s="77"/>
      <c r="S57" s="77"/>
    </row>
    <row r="58" spans="1:19" s="273" customFormat="1" ht="12.75" customHeight="1">
      <c r="A58" s="474" t="s">
        <v>1069</v>
      </c>
      <c r="B58" s="463" t="s">
        <v>1070</v>
      </c>
      <c r="C58" s="464" t="s">
        <v>1071</v>
      </c>
      <c r="D58" s="465" t="s">
        <v>132</v>
      </c>
      <c r="E58" s="115" t="s">
        <v>1016</v>
      </c>
      <c r="F58" s="115" t="s">
        <v>135</v>
      </c>
      <c r="G58" s="115" t="s">
        <v>993</v>
      </c>
      <c r="H58" s="460">
        <v>121652076.301</v>
      </c>
      <c r="I58" s="473">
        <v>843.12390000000005</v>
      </c>
      <c r="J58" s="462">
        <v>6.0770958029996214E-2</v>
      </c>
      <c r="K58" s="462">
        <v>6.6182605175961751E-3</v>
      </c>
      <c r="L58" s="462">
        <v>-5.5357667785592812E-2</v>
      </c>
      <c r="M58" s="303"/>
      <c r="N58" s="303"/>
      <c r="O58" s="303"/>
      <c r="P58" s="168"/>
      <c r="Q58" s="201"/>
      <c r="R58" s="77"/>
      <c r="S58" s="77"/>
    </row>
    <row r="59" spans="1:19" ht="13.5" customHeight="1">
      <c r="A59" s="137" t="s">
        <v>988</v>
      </c>
      <c r="B59" s="463" t="s">
        <v>988</v>
      </c>
      <c r="C59" s="464" t="s">
        <v>988</v>
      </c>
      <c r="D59" s="465" t="s">
        <v>988</v>
      </c>
      <c r="E59" s="115" t="s">
        <v>988</v>
      </c>
      <c r="F59" s="115" t="s">
        <v>136</v>
      </c>
      <c r="G59" s="115" t="s">
        <v>993</v>
      </c>
      <c r="H59" s="460">
        <v>87865133.641499996</v>
      </c>
      <c r="I59" s="461">
        <v>829.2731</v>
      </c>
      <c r="J59" s="462">
        <v>7.8040422727971848E-3</v>
      </c>
      <c r="K59" s="462">
        <v>6.2004588439714681E-3</v>
      </c>
      <c r="L59" s="462">
        <v>-5.7375237270769874E-2</v>
      </c>
      <c r="M59" s="303"/>
      <c r="N59" s="303"/>
      <c r="O59" s="303"/>
      <c r="P59" s="168"/>
      <c r="Q59" s="201"/>
      <c r="R59" s="77"/>
      <c r="S59" s="77"/>
    </row>
    <row r="60" spans="1:19" ht="12.75" customHeight="1">
      <c r="A60" s="137"/>
      <c r="B60" s="463"/>
      <c r="C60" s="464"/>
      <c r="D60" s="465"/>
      <c r="E60" s="115"/>
      <c r="F60" s="115" t="s">
        <v>137</v>
      </c>
      <c r="G60" s="115" t="s">
        <v>993</v>
      </c>
      <c r="H60" s="460">
        <v>1708709.4676000001</v>
      </c>
      <c r="I60" s="461">
        <v>841.29100000000005</v>
      </c>
      <c r="J60" s="462">
        <v>-1.1085352192760745E-2</v>
      </c>
      <c r="K60" s="462">
        <v>6.8305515447000253E-3</v>
      </c>
      <c r="L60" s="462" t="s">
        <v>988</v>
      </c>
      <c r="M60" s="303"/>
      <c r="N60" s="303"/>
      <c r="O60" s="303"/>
      <c r="P60" s="168"/>
      <c r="Q60" s="201"/>
      <c r="R60" s="77"/>
      <c r="S60" s="77"/>
    </row>
    <row r="61" spans="1:19" ht="12.75" customHeight="1">
      <c r="A61" s="137" t="s">
        <v>1072</v>
      </c>
      <c r="B61" s="463" t="s">
        <v>1073</v>
      </c>
      <c r="C61" s="464" t="s">
        <v>1074</v>
      </c>
      <c r="D61" s="465" t="s">
        <v>132</v>
      </c>
      <c r="E61" s="115" t="s">
        <v>992</v>
      </c>
      <c r="F61" s="115" t="s">
        <v>135</v>
      </c>
      <c r="G61" s="115" t="s">
        <v>993</v>
      </c>
      <c r="H61" s="460">
        <v>98533549.510199994</v>
      </c>
      <c r="I61" s="461">
        <v>831.15899999999999</v>
      </c>
      <c r="J61" s="462">
        <v>0.1634536720323676</v>
      </c>
      <c r="K61" s="462">
        <v>4.3855678019786737E-2</v>
      </c>
      <c r="L61" s="462">
        <v>-0.16882369571781908</v>
      </c>
      <c r="M61" s="303"/>
      <c r="N61" s="303"/>
      <c r="O61" s="303"/>
      <c r="P61" s="168"/>
      <c r="Q61" s="201"/>
      <c r="R61" s="77"/>
      <c r="S61" s="77"/>
    </row>
    <row r="62" spans="1:19" ht="12.75" customHeight="1">
      <c r="A62" s="137" t="s">
        <v>988</v>
      </c>
      <c r="B62" s="463" t="s">
        <v>988</v>
      </c>
      <c r="C62" s="464" t="s">
        <v>988</v>
      </c>
      <c r="D62" s="465" t="s">
        <v>988</v>
      </c>
      <c r="E62" s="115" t="s">
        <v>988</v>
      </c>
      <c r="F62" s="115" t="s">
        <v>136</v>
      </c>
      <c r="G62" s="115" t="s">
        <v>993</v>
      </c>
      <c r="H62" s="460">
        <v>2953543.6699000001</v>
      </c>
      <c r="I62" s="461">
        <v>784.76760000000002</v>
      </c>
      <c r="J62" s="462">
        <v>0.29005578607152005</v>
      </c>
      <c r="K62" s="462">
        <v>4.2985946187050983E-2</v>
      </c>
      <c r="L62" s="462">
        <v>-0.17266174394500011</v>
      </c>
      <c r="M62" s="303"/>
      <c r="N62" s="303"/>
      <c r="O62" s="303"/>
      <c r="P62" s="246"/>
      <c r="Q62" s="247"/>
      <c r="R62" s="77"/>
      <c r="S62" s="77"/>
    </row>
    <row r="63" spans="1:19" s="273" customFormat="1" ht="12.75" customHeight="1">
      <c r="A63" s="137" t="s">
        <v>988</v>
      </c>
      <c r="B63" s="463" t="s">
        <v>988</v>
      </c>
      <c r="C63" s="464" t="s">
        <v>988</v>
      </c>
      <c r="D63" s="465" t="s">
        <v>988</v>
      </c>
      <c r="E63" s="115" t="s">
        <v>988</v>
      </c>
      <c r="F63" s="115" t="s">
        <v>137</v>
      </c>
      <c r="G63" s="115" t="s">
        <v>993</v>
      </c>
      <c r="H63" s="460">
        <v>2697758.3155999999</v>
      </c>
      <c r="I63" s="461">
        <v>830.59429999999998</v>
      </c>
      <c r="J63" s="462">
        <v>4.863811863409806E-2</v>
      </c>
      <c r="K63" s="462">
        <v>4.4295673261683488E-2</v>
      </c>
      <c r="L63" s="462">
        <v>-0.16770716406710851</v>
      </c>
      <c r="M63" s="303"/>
      <c r="N63" s="303"/>
      <c r="O63" s="303"/>
      <c r="P63" s="246"/>
      <c r="Q63" s="247"/>
      <c r="R63" s="77"/>
      <c r="S63" s="77"/>
    </row>
    <row r="64" spans="1:19" ht="12.75" customHeight="1">
      <c r="A64" s="137"/>
      <c r="B64" s="195"/>
      <c r="C64" s="290"/>
      <c r="D64" s="458"/>
      <c r="E64" s="115"/>
      <c r="F64" s="115" t="s">
        <v>992</v>
      </c>
      <c r="G64" s="115" t="s">
        <v>993</v>
      </c>
      <c r="H64" s="460">
        <v>1434498.4441</v>
      </c>
      <c r="I64" s="461">
        <v>833.39940000000001</v>
      </c>
      <c r="J64" s="462">
        <v>5.15753477471943E-2</v>
      </c>
      <c r="K64" s="462">
        <v>4.4723284595945545E-2</v>
      </c>
      <c r="L64" s="462">
        <v>-0.16512044620061139</v>
      </c>
      <c r="M64" s="303"/>
      <c r="N64" s="303"/>
      <c r="O64" s="303"/>
      <c r="P64" s="248"/>
      <c r="Q64" s="201"/>
      <c r="R64" s="77"/>
      <c r="S64" s="77"/>
    </row>
    <row r="65" spans="1:19" ht="12.75" customHeight="1">
      <c r="A65" s="137" t="s">
        <v>1075</v>
      </c>
      <c r="B65" s="195">
        <v>74643964821</v>
      </c>
      <c r="C65" s="290" t="s">
        <v>1076</v>
      </c>
      <c r="D65" s="458" t="s">
        <v>132</v>
      </c>
      <c r="E65" s="115" t="s">
        <v>1000</v>
      </c>
      <c r="F65" s="115" t="s">
        <v>988</v>
      </c>
      <c r="G65" s="115" t="s">
        <v>997</v>
      </c>
      <c r="H65" s="116">
        <v>168396821.24000001</v>
      </c>
      <c r="I65" s="117">
        <v>130.95628031329613</v>
      </c>
      <c r="J65" s="462">
        <v>-0.16970202215882335</v>
      </c>
      <c r="K65" s="462">
        <v>-6.415470573351012E-5</v>
      </c>
      <c r="L65" s="462">
        <v>5.5054295132683784E-4</v>
      </c>
      <c r="M65" s="303"/>
      <c r="N65" s="303"/>
      <c r="O65" s="303"/>
      <c r="P65" s="168"/>
      <c r="Q65" s="201"/>
      <c r="R65" s="77"/>
      <c r="S65" s="77"/>
    </row>
    <row r="66" spans="1:19" ht="12.75" customHeight="1">
      <c r="A66" s="468" t="s">
        <v>1362</v>
      </c>
      <c r="B66" s="195" t="s">
        <v>988</v>
      </c>
      <c r="C66" s="290" t="s">
        <v>988</v>
      </c>
      <c r="D66" s="458" t="s">
        <v>87</v>
      </c>
      <c r="E66" s="459" t="s">
        <v>1000</v>
      </c>
      <c r="F66" s="459" t="s">
        <v>988</v>
      </c>
      <c r="G66" s="459" t="s">
        <v>997</v>
      </c>
      <c r="H66" s="116">
        <v>517170230.00999999</v>
      </c>
      <c r="I66" s="117">
        <v>994558.1346346155</v>
      </c>
      <c r="J66" s="462" t="s">
        <v>988</v>
      </c>
      <c r="K66" s="462" t="s">
        <v>988</v>
      </c>
      <c r="L66" s="462" t="s">
        <v>988</v>
      </c>
      <c r="M66" s="303"/>
      <c r="N66" s="303"/>
      <c r="O66" s="303"/>
      <c r="P66" s="168"/>
      <c r="Q66" s="201"/>
      <c r="R66" s="77"/>
      <c r="S66" s="77"/>
    </row>
    <row r="67" spans="1:19" ht="12.75" customHeight="1">
      <c r="A67" s="137" t="s">
        <v>1086</v>
      </c>
      <c r="B67" s="195" t="s">
        <v>1087</v>
      </c>
      <c r="C67" s="290" t="s">
        <v>1088</v>
      </c>
      <c r="D67" s="458" t="s">
        <v>87</v>
      </c>
      <c r="E67" s="459" t="s">
        <v>1016</v>
      </c>
      <c r="F67" s="459" t="s">
        <v>988</v>
      </c>
      <c r="G67" s="459" t="s">
        <v>993</v>
      </c>
      <c r="H67" s="116">
        <v>49978994.829999998</v>
      </c>
      <c r="I67" s="117">
        <v>748.22858006872571</v>
      </c>
      <c r="J67" s="462">
        <v>1.3764729099494888E-2</v>
      </c>
      <c r="K67" s="462">
        <v>9.3365027346776763E-3</v>
      </c>
      <c r="L67" s="462">
        <v>-2.5075296488840992E-2</v>
      </c>
      <c r="M67" s="303"/>
      <c r="N67" s="303"/>
      <c r="O67" s="303"/>
      <c r="P67" s="168"/>
      <c r="Q67" s="201"/>
      <c r="R67" s="77"/>
      <c r="S67" s="77"/>
    </row>
    <row r="68" spans="1:19" ht="12.75" customHeight="1">
      <c r="A68" s="137" t="s">
        <v>1323</v>
      </c>
      <c r="B68" s="195">
        <v>89809469629</v>
      </c>
      <c r="C68" s="290" t="s">
        <v>1089</v>
      </c>
      <c r="D68" s="458" t="s">
        <v>87</v>
      </c>
      <c r="E68" s="459" t="s">
        <v>1000</v>
      </c>
      <c r="F68" s="459" t="s">
        <v>988</v>
      </c>
      <c r="G68" s="459" t="s">
        <v>993</v>
      </c>
      <c r="H68" s="116">
        <v>117637523.73</v>
      </c>
      <c r="I68" s="117">
        <v>770.54575031896547</v>
      </c>
      <c r="J68" s="462">
        <v>1.7349351504657218E-2</v>
      </c>
      <c r="K68" s="462">
        <v>4.9736376097753165E-4</v>
      </c>
      <c r="L68" s="462">
        <v>-1.0573949729391074E-3</v>
      </c>
      <c r="M68" s="303"/>
      <c r="N68" s="303"/>
      <c r="O68" s="303"/>
      <c r="P68" s="168"/>
      <c r="Q68" s="201"/>
      <c r="R68" s="77"/>
      <c r="S68" s="77"/>
    </row>
    <row r="69" spans="1:19" ht="12.75" customHeight="1">
      <c r="A69" s="137" t="s">
        <v>1090</v>
      </c>
      <c r="B69" s="195">
        <v>85535430386</v>
      </c>
      <c r="C69" s="290" t="s">
        <v>1091</v>
      </c>
      <c r="D69" s="458" t="s">
        <v>87</v>
      </c>
      <c r="E69" s="459" t="s">
        <v>992</v>
      </c>
      <c r="F69" s="459" t="s">
        <v>988</v>
      </c>
      <c r="G69" s="459" t="s">
        <v>997</v>
      </c>
      <c r="H69" s="116">
        <v>127712240.18000001</v>
      </c>
      <c r="I69" s="117">
        <v>41.02622953116019</v>
      </c>
      <c r="J69" s="462">
        <v>6.6419207273821668E-2</v>
      </c>
      <c r="K69" s="462">
        <v>6.6091921422029687E-2</v>
      </c>
      <c r="L69" s="462">
        <v>-0.18048689453340816</v>
      </c>
      <c r="M69" s="303"/>
      <c r="N69" s="303"/>
      <c r="O69" s="303"/>
      <c r="P69" s="168"/>
      <c r="Q69" s="201"/>
      <c r="R69" s="77"/>
      <c r="S69" s="77"/>
    </row>
    <row r="70" spans="1:19" ht="12.75" customHeight="1">
      <c r="A70" s="137" t="s">
        <v>1092</v>
      </c>
      <c r="B70" s="195">
        <v>40425097619</v>
      </c>
      <c r="C70" s="290" t="s">
        <v>1093</v>
      </c>
      <c r="D70" s="458" t="s">
        <v>87</v>
      </c>
      <c r="E70" s="459" t="s">
        <v>992</v>
      </c>
      <c r="F70" s="459" t="s">
        <v>988</v>
      </c>
      <c r="G70" s="459" t="s">
        <v>993</v>
      </c>
      <c r="H70" s="116">
        <v>14828505.07</v>
      </c>
      <c r="I70" s="117">
        <v>677.49305250609791</v>
      </c>
      <c r="J70" s="462">
        <v>5.0531149494021266E-2</v>
      </c>
      <c r="K70" s="462">
        <v>3.5978852175581943E-2</v>
      </c>
      <c r="L70" s="462">
        <v>-0.13621536584480276</v>
      </c>
      <c r="M70" s="303"/>
      <c r="N70" s="303"/>
      <c r="O70" s="303"/>
      <c r="P70" s="168"/>
      <c r="Q70" s="201"/>
      <c r="R70" s="77"/>
      <c r="S70" s="77"/>
    </row>
    <row r="71" spans="1:19" ht="12.75" customHeight="1">
      <c r="A71" s="114" t="s">
        <v>1094</v>
      </c>
      <c r="B71" s="195" t="s">
        <v>1095</v>
      </c>
      <c r="C71" s="290" t="s">
        <v>1096</v>
      </c>
      <c r="D71" s="458" t="s">
        <v>87</v>
      </c>
      <c r="E71" s="115" t="s">
        <v>1016</v>
      </c>
      <c r="F71" s="115" t="s">
        <v>988</v>
      </c>
      <c r="G71" s="115" t="s">
        <v>993</v>
      </c>
      <c r="H71" s="460">
        <v>19183682.57</v>
      </c>
      <c r="I71" s="461">
        <v>789.39628730791935</v>
      </c>
      <c r="J71" s="462">
        <v>6.1454391489967897E-3</v>
      </c>
      <c r="K71" s="462">
        <v>3.1776273567549751E-3</v>
      </c>
      <c r="L71" s="462">
        <v>-9.3291846045298055E-3</v>
      </c>
      <c r="M71" s="303"/>
      <c r="N71" s="303"/>
      <c r="O71" s="303"/>
      <c r="P71" s="168"/>
      <c r="Q71" s="201"/>
      <c r="R71" s="77"/>
      <c r="S71" s="77"/>
    </row>
    <row r="72" spans="1:19" ht="12.75" customHeight="1">
      <c r="A72" s="114" t="s">
        <v>1097</v>
      </c>
      <c r="B72" s="195">
        <v>55749429688</v>
      </c>
      <c r="C72" s="290" t="s">
        <v>1098</v>
      </c>
      <c r="D72" s="458" t="s">
        <v>87</v>
      </c>
      <c r="E72" s="115" t="s">
        <v>1016</v>
      </c>
      <c r="F72" s="115" t="s">
        <v>988</v>
      </c>
      <c r="G72" s="115" t="s">
        <v>993</v>
      </c>
      <c r="H72" s="460">
        <v>30226776.91</v>
      </c>
      <c r="I72" s="461">
        <v>778.00130445324783</v>
      </c>
      <c r="J72" s="462">
        <v>5.2610537804942403E-3</v>
      </c>
      <c r="K72" s="462">
        <v>1.0983248806168966E-3</v>
      </c>
      <c r="L72" s="462">
        <v>-9.8764352803005773E-3</v>
      </c>
      <c r="M72" s="303"/>
      <c r="N72" s="303"/>
      <c r="O72" s="303"/>
      <c r="P72" s="168"/>
      <c r="Q72" s="201"/>
      <c r="R72" s="77"/>
      <c r="S72" s="77"/>
    </row>
    <row r="73" spans="1:19" ht="12.75" customHeight="1">
      <c r="A73" s="114" t="s">
        <v>1099</v>
      </c>
      <c r="B73" s="195" t="s">
        <v>1100</v>
      </c>
      <c r="C73" s="290" t="s">
        <v>1101</v>
      </c>
      <c r="D73" s="458" t="s">
        <v>87</v>
      </c>
      <c r="E73" s="115" t="s">
        <v>1016</v>
      </c>
      <c r="F73" s="115" t="s">
        <v>988</v>
      </c>
      <c r="G73" s="115" t="s">
        <v>1033</v>
      </c>
      <c r="H73" s="460">
        <v>16869136.370000001</v>
      </c>
      <c r="I73" s="461">
        <v>727.37030058402593</v>
      </c>
      <c r="J73" s="462">
        <v>-1.0920075856123757E-2</v>
      </c>
      <c r="K73" s="462">
        <v>1.0663382089081797E-2</v>
      </c>
      <c r="L73" s="462">
        <v>6.8949066305579176E-3</v>
      </c>
      <c r="M73" s="303"/>
      <c r="N73" s="303"/>
      <c r="O73" s="303"/>
      <c r="P73" s="168"/>
      <c r="Q73" s="201"/>
      <c r="R73" s="77"/>
      <c r="S73" s="77"/>
    </row>
    <row r="74" spans="1:19" ht="12.75" customHeight="1">
      <c r="A74" s="114" t="s">
        <v>1102</v>
      </c>
      <c r="B74" s="195" t="s">
        <v>1103</v>
      </c>
      <c r="C74" s="290" t="s">
        <v>1104</v>
      </c>
      <c r="D74" s="458" t="s">
        <v>87</v>
      </c>
      <c r="E74" s="115" t="s">
        <v>1000</v>
      </c>
      <c r="F74" s="115" t="s">
        <v>988</v>
      </c>
      <c r="G74" s="115" t="s">
        <v>993</v>
      </c>
      <c r="H74" s="460">
        <v>48525721.590000004</v>
      </c>
      <c r="I74" s="461">
        <v>754.62995472318698</v>
      </c>
      <c r="J74" s="462">
        <v>3.6549660217524149E-3</v>
      </c>
      <c r="K74" s="462">
        <v>-3.8134295185576761E-4</v>
      </c>
      <c r="L74" s="462">
        <v>-8.3171505508398136E-3</v>
      </c>
      <c r="M74" s="303"/>
      <c r="N74" s="303"/>
      <c r="O74" s="303"/>
      <c r="P74" s="168"/>
      <c r="Q74" s="201"/>
      <c r="R74" s="77"/>
      <c r="S74" s="77"/>
    </row>
    <row r="75" spans="1:19" ht="12.75" customHeight="1">
      <c r="A75" s="114" t="s">
        <v>1324</v>
      </c>
      <c r="B75" s="195">
        <v>61515780704</v>
      </c>
      <c r="C75" s="290" t="s">
        <v>1105</v>
      </c>
      <c r="D75" s="458" t="s">
        <v>87</v>
      </c>
      <c r="E75" s="115" t="s">
        <v>1000</v>
      </c>
      <c r="F75" s="115" t="s">
        <v>988</v>
      </c>
      <c r="G75" s="115" t="s">
        <v>997</v>
      </c>
      <c r="H75" s="460">
        <v>249495809.18000001</v>
      </c>
      <c r="I75" s="461">
        <v>133.17556316082997</v>
      </c>
      <c r="J75" s="462">
        <v>-1.2594812227795682E-2</v>
      </c>
      <c r="K75" s="462">
        <v>-1.5558195742541026E-3</v>
      </c>
      <c r="L75" s="462">
        <v>-1.8047525312092638E-5</v>
      </c>
      <c r="M75" s="303"/>
      <c r="N75" s="303"/>
      <c r="O75" s="303"/>
      <c r="P75" s="168"/>
      <c r="Q75" s="201"/>
      <c r="R75" s="77"/>
      <c r="S75" s="77"/>
    </row>
    <row r="76" spans="1:19" ht="12.75" customHeight="1">
      <c r="A76" s="137" t="s">
        <v>1106</v>
      </c>
      <c r="B76" s="195">
        <v>16128752508</v>
      </c>
      <c r="C76" s="290" t="s">
        <v>1107</v>
      </c>
      <c r="D76" s="458" t="s">
        <v>87</v>
      </c>
      <c r="E76" s="115" t="s">
        <v>996</v>
      </c>
      <c r="F76" s="115" t="s">
        <v>988</v>
      </c>
      <c r="G76" s="115" t="s">
        <v>993</v>
      </c>
      <c r="H76" s="460">
        <v>43890447.009999998</v>
      </c>
      <c r="I76" s="461">
        <v>110.15095632512934</v>
      </c>
      <c r="J76" s="462">
        <v>1.3922614784549703E-2</v>
      </c>
      <c r="K76" s="462">
        <v>1.2898315991295206E-2</v>
      </c>
      <c r="L76" s="462">
        <v>7.6447991910615354E-3</v>
      </c>
      <c r="M76" s="303"/>
      <c r="N76" s="303"/>
      <c r="O76" s="303"/>
      <c r="P76" s="168"/>
      <c r="Q76" s="201"/>
      <c r="R76" s="77"/>
      <c r="S76" s="77"/>
    </row>
    <row r="77" spans="1:19" ht="12.75" customHeight="1">
      <c r="A77" s="114" t="s">
        <v>1108</v>
      </c>
      <c r="B77" s="195" t="s">
        <v>1109</v>
      </c>
      <c r="C77" s="290" t="s">
        <v>1110</v>
      </c>
      <c r="D77" s="458" t="s">
        <v>1111</v>
      </c>
      <c r="E77" s="115" t="s">
        <v>1000</v>
      </c>
      <c r="F77" s="115" t="s">
        <v>988</v>
      </c>
      <c r="G77" s="115" t="s">
        <v>993</v>
      </c>
      <c r="H77" s="460">
        <v>989181343.15999997</v>
      </c>
      <c r="I77" s="461">
        <v>1043.0826047371565</v>
      </c>
      <c r="J77" s="462">
        <v>2.1438807319496211E-2</v>
      </c>
      <c r="K77" s="462">
        <v>7.5032081402484074E-3</v>
      </c>
      <c r="L77" s="462">
        <v>-4.0154184807500215E-2</v>
      </c>
      <c r="M77" s="303"/>
      <c r="N77" s="303"/>
      <c r="O77" s="303"/>
      <c r="P77" s="168"/>
      <c r="Q77" s="201"/>
      <c r="R77" s="77"/>
      <c r="S77" s="77"/>
    </row>
    <row r="78" spans="1:19" ht="12.75" customHeight="1">
      <c r="A78" s="114" t="s">
        <v>1112</v>
      </c>
      <c r="B78" s="195">
        <v>97407922886</v>
      </c>
      <c r="C78" s="290" t="s">
        <v>1113</v>
      </c>
      <c r="D78" s="458" t="s">
        <v>1111</v>
      </c>
      <c r="E78" s="115" t="s">
        <v>1000</v>
      </c>
      <c r="F78" s="115" t="s">
        <v>988</v>
      </c>
      <c r="G78" s="115" t="s">
        <v>993</v>
      </c>
      <c r="H78" s="460">
        <v>579358771.63999999</v>
      </c>
      <c r="I78" s="461">
        <v>895.5494837953629</v>
      </c>
      <c r="J78" s="462">
        <v>1.4540213980115402E-2</v>
      </c>
      <c r="K78" s="462">
        <v>3.5316031691678962E-3</v>
      </c>
      <c r="L78" s="462">
        <v>-4.0786180938028438E-2</v>
      </c>
      <c r="M78" s="303"/>
      <c r="N78" s="303"/>
      <c r="O78" s="303"/>
      <c r="P78" s="168"/>
      <c r="Q78" s="201"/>
      <c r="R78" s="77"/>
      <c r="S78" s="77"/>
    </row>
    <row r="79" spans="1:19" ht="12.75" customHeight="1">
      <c r="A79" s="114" t="s">
        <v>1114</v>
      </c>
      <c r="B79" s="195" t="s">
        <v>1115</v>
      </c>
      <c r="C79" s="290" t="s">
        <v>1116</v>
      </c>
      <c r="D79" s="458" t="s">
        <v>1111</v>
      </c>
      <c r="E79" s="115" t="s">
        <v>1000</v>
      </c>
      <c r="F79" s="115" t="s">
        <v>135</v>
      </c>
      <c r="G79" s="115" t="s">
        <v>1033</v>
      </c>
      <c r="H79" s="460">
        <v>25007187.061099999</v>
      </c>
      <c r="I79" s="461">
        <v>757.73429999999996</v>
      </c>
      <c r="J79" s="462">
        <v>-2.0613239667278904E-2</v>
      </c>
      <c r="K79" s="462">
        <v>3.0968716601265101E-4</v>
      </c>
      <c r="L79" s="462">
        <v>6.0441402239257425E-3</v>
      </c>
      <c r="M79" s="303"/>
      <c r="N79" s="303"/>
      <c r="O79" s="303"/>
      <c r="P79" s="168"/>
      <c r="Q79" s="201"/>
      <c r="R79" s="77"/>
      <c r="S79" s="77"/>
    </row>
    <row r="80" spans="1:19" ht="12.75" customHeight="1">
      <c r="A80" s="114" t="s">
        <v>988</v>
      </c>
      <c r="B80" s="195" t="s">
        <v>988</v>
      </c>
      <c r="C80" s="290" t="s">
        <v>988</v>
      </c>
      <c r="D80" s="458" t="s">
        <v>988</v>
      </c>
      <c r="E80" s="115" t="s">
        <v>988</v>
      </c>
      <c r="F80" s="115" t="s">
        <v>136</v>
      </c>
      <c r="G80" s="115" t="s">
        <v>1033</v>
      </c>
      <c r="H80" s="460">
        <v>11205779.3848</v>
      </c>
      <c r="I80" s="461">
        <v>751.83669999999995</v>
      </c>
      <c r="J80" s="462">
        <v>-2.0779291531648258E-2</v>
      </c>
      <c r="K80" s="462">
        <v>1.4015192137395438E-4</v>
      </c>
      <c r="L80" s="462">
        <v>5.1960286913779186E-3</v>
      </c>
      <c r="M80" s="303"/>
      <c r="N80" s="303"/>
      <c r="O80" s="303"/>
      <c r="P80" s="168"/>
      <c r="Q80" s="201"/>
      <c r="R80" s="77"/>
      <c r="S80" s="77"/>
    </row>
    <row r="81" spans="1:19" ht="12.75" customHeight="1">
      <c r="A81" s="114" t="s">
        <v>988</v>
      </c>
      <c r="B81" s="195" t="s">
        <v>988</v>
      </c>
      <c r="C81" s="290" t="s">
        <v>988</v>
      </c>
      <c r="D81" s="458" t="s">
        <v>988</v>
      </c>
      <c r="E81" s="115" t="s">
        <v>988</v>
      </c>
      <c r="F81" s="115" t="s">
        <v>137</v>
      </c>
      <c r="G81" s="115" t="s">
        <v>1033</v>
      </c>
      <c r="H81" s="460">
        <v>1632459.6443</v>
      </c>
      <c r="I81" s="461">
        <v>745.99869999999999</v>
      </c>
      <c r="J81" s="462">
        <v>-2.0945170086495768E-2</v>
      </c>
      <c r="K81" s="462">
        <v>-2.9413094956964869E-5</v>
      </c>
      <c r="L81" s="462">
        <v>4.3760411957038947E-3</v>
      </c>
      <c r="M81" s="303"/>
      <c r="N81" s="303"/>
      <c r="O81" s="303"/>
      <c r="P81" s="168"/>
      <c r="Q81" s="201"/>
      <c r="R81" s="77"/>
      <c r="S81" s="77"/>
    </row>
    <row r="82" spans="1:19" ht="12.75" customHeight="1">
      <c r="A82" s="114" t="s">
        <v>1117</v>
      </c>
      <c r="B82" s="195" t="s">
        <v>1118</v>
      </c>
      <c r="C82" s="290" t="s">
        <v>1119</v>
      </c>
      <c r="D82" s="458" t="s">
        <v>1111</v>
      </c>
      <c r="E82" s="115" t="s">
        <v>1000</v>
      </c>
      <c r="F82" s="115" t="s">
        <v>135</v>
      </c>
      <c r="G82" s="115" t="s">
        <v>1033</v>
      </c>
      <c r="H82" s="460">
        <v>32769458.696400002</v>
      </c>
      <c r="I82" s="461">
        <v>736.63379999999995</v>
      </c>
      <c r="J82" s="462">
        <v>-2.3597106171144855E-2</v>
      </c>
      <c r="K82" s="462">
        <v>4.9311623026837559E-4</v>
      </c>
      <c r="L82" s="462">
        <v>5.0708388754971967E-3</v>
      </c>
      <c r="M82" s="303"/>
      <c r="N82" s="303"/>
      <c r="O82" s="303"/>
      <c r="P82" s="168"/>
      <c r="Q82" s="201"/>
      <c r="R82" s="77"/>
      <c r="S82" s="77"/>
    </row>
    <row r="83" spans="1:19" ht="12.75" customHeight="1">
      <c r="A83" s="114" t="s">
        <v>988</v>
      </c>
      <c r="B83" s="195" t="s">
        <v>988</v>
      </c>
      <c r="C83" s="290" t="s">
        <v>988</v>
      </c>
      <c r="D83" s="458" t="s">
        <v>988</v>
      </c>
      <c r="E83" s="115" t="s">
        <v>988</v>
      </c>
      <c r="F83" s="115" t="s">
        <v>136</v>
      </c>
      <c r="G83" s="115" t="s">
        <v>1033</v>
      </c>
      <c r="H83" s="460">
        <v>13363379.726600001</v>
      </c>
      <c r="I83" s="461">
        <v>734.02769999999998</v>
      </c>
      <c r="J83" s="462">
        <v>-2.9463664828173863E-2</v>
      </c>
      <c r="K83" s="462">
        <v>4.0652085822223682E-4</v>
      </c>
      <c r="L83" s="462">
        <v>4.6610701781413244E-3</v>
      </c>
      <c r="M83" s="303"/>
      <c r="N83" s="303"/>
      <c r="O83" s="303"/>
      <c r="P83" s="168"/>
      <c r="Q83" s="201"/>
      <c r="R83" s="77"/>
      <c r="S83" s="77"/>
    </row>
    <row r="84" spans="1:19" ht="12.75" customHeight="1">
      <c r="A84" s="114" t="s">
        <v>988</v>
      </c>
      <c r="B84" s="195" t="s">
        <v>988</v>
      </c>
      <c r="C84" s="290" t="s">
        <v>988</v>
      </c>
      <c r="D84" s="458" t="s">
        <v>988</v>
      </c>
      <c r="E84" s="115" t="s">
        <v>988</v>
      </c>
      <c r="F84" s="115" t="s">
        <v>137</v>
      </c>
      <c r="G84" s="115" t="s">
        <v>1033</v>
      </c>
      <c r="H84" s="460">
        <v>3397830.2881</v>
      </c>
      <c r="I84" s="461">
        <v>731.41660000000002</v>
      </c>
      <c r="J84" s="462">
        <v>-2.2705003231598853E-2</v>
      </c>
      <c r="K84" s="462">
        <v>3.2199554214940029E-4</v>
      </c>
      <c r="L84" s="462">
        <v>4.226316864082813E-3</v>
      </c>
      <c r="M84" s="303"/>
      <c r="N84" s="303"/>
      <c r="O84" s="303"/>
      <c r="P84" s="168"/>
      <c r="Q84" s="201"/>
      <c r="R84" s="77"/>
      <c r="S84" s="77"/>
    </row>
    <row r="85" spans="1:19" ht="12.75" customHeight="1">
      <c r="A85" s="137" t="s">
        <v>1325</v>
      </c>
      <c r="B85" s="195">
        <v>30096106301</v>
      </c>
      <c r="C85" s="290" t="s">
        <v>1120</v>
      </c>
      <c r="D85" s="458" t="s">
        <v>1111</v>
      </c>
      <c r="E85" s="115" t="s">
        <v>1000</v>
      </c>
      <c r="F85" s="115" t="s">
        <v>988</v>
      </c>
      <c r="G85" s="115" t="s">
        <v>1033</v>
      </c>
      <c r="H85" s="460">
        <v>346808874.45999998</v>
      </c>
      <c r="I85" s="461">
        <v>952.82140705629365</v>
      </c>
      <c r="J85" s="462">
        <v>3.7091821296489913E-2</v>
      </c>
      <c r="K85" s="462">
        <v>3.0231482218012751E-3</v>
      </c>
      <c r="L85" s="462">
        <v>6.3717094655375561E-3</v>
      </c>
      <c r="M85" s="303"/>
      <c r="N85" s="303"/>
      <c r="O85" s="303"/>
      <c r="P85" s="168"/>
      <c r="Q85" s="201"/>
      <c r="R85" s="77"/>
      <c r="S85" s="77"/>
    </row>
    <row r="86" spans="1:19" ht="12.75" customHeight="1">
      <c r="A86" s="114" t="s">
        <v>1121</v>
      </c>
      <c r="B86" s="195">
        <v>18911840764</v>
      </c>
      <c r="C86" s="290" t="s">
        <v>1122</v>
      </c>
      <c r="D86" s="458" t="s">
        <v>1111</v>
      </c>
      <c r="E86" s="115" t="s">
        <v>992</v>
      </c>
      <c r="F86" s="115" t="s">
        <v>988</v>
      </c>
      <c r="G86" s="115" t="s">
        <v>993</v>
      </c>
      <c r="H86" s="460">
        <v>192962647.66999999</v>
      </c>
      <c r="I86" s="461">
        <v>86.75951150419607</v>
      </c>
      <c r="J86" s="462">
        <v>6.9271837812078463E-2</v>
      </c>
      <c r="K86" s="462">
        <v>4.1891650951302761E-2</v>
      </c>
      <c r="L86" s="462">
        <v>-0.16339815212504405</v>
      </c>
      <c r="M86" s="303"/>
      <c r="N86" s="303"/>
      <c r="O86" s="303"/>
      <c r="P86" s="168"/>
      <c r="Q86" s="201"/>
      <c r="R86" s="77"/>
      <c r="S86" s="77"/>
    </row>
    <row r="87" spans="1:19" ht="12.75" customHeight="1">
      <c r="A87" s="137" t="s">
        <v>1123</v>
      </c>
      <c r="B87" s="195" t="s">
        <v>1124</v>
      </c>
      <c r="C87" s="290" t="s">
        <v>1125</v>
      </c>
      <c r="D87" s="458" t="s">
        <v>1111</v>
      </c>
      <c r="E87" s="115" t="s">
        <v>1000</v>
      </c>
      <c r="F87" s="115"/>
      <c r="G87" s="115" t="s">
        <v>993</v>
      </c>
      <c r="H87" s="460">
        <v>110853989.67</v>
      </c>
      <c r="I87" s="461">
        <v>754.09807687142791</v>
      </c>
      <c r="J87" s="462">
        <v>8.3175880168769867E-2</v>
      </c>
      <c r="K87" s="462">
        <v>4.5174803413958742E-3</v>
      </c>
      <c r="L87" s="462">
        <v>-1.04351323300097E-2</v>
      </c>
      <c r="M87" s="303"/>
      <c r="N87" s="303"/>
      <c r="O87" s="303"/>
      <c r="P87" s="168"/>
      <c r="Q87" s="201"/>
      <c r="R87" s="77"/>
      <c r="S87" s="77"/>
    </row>
    <row r="88" spans="1:19" ht="12.75" customHeight="1">
      <c r="A88" s="114" t="s">
        <v>1126</v>
      </c>
      <c r="B88" s="195">
        <v>62937824927</v>
      </c>
      <c r="C88" s="290" t="s">
        <v>1127</v>
      </c>
      <c r="D88" s="458" t="s">
        <v>1111</v>
      </c>
      <c r="E88" s="115" t="s">
        <v>1016</v>
      </c>
      <c r="F88" s="115" t="s">
        <v>988</v>
      </c>
      <c r="G88" s="115" t="s">
        <v>993</v>
      </c>
      <c r="H88" s="460">
        <v>52477718.979999997</v>
      </c>
      <c r="I88" s="461">
        <v>796.01616908348888</v>
      </c>
      <c r="J88" s="462">
        <v>6.3693371203087601E-2</v>
      </c>
      <c r="K88" s="462">
        <v>1.3562215548918566E-2</v>
      </c>
      <c r="L88" s="462">
        <v>-3.320155381766754E-2</v>
      </c>
      <c r="M88" s="303"/>
      <c r="N88" s="303"/>
      <c r="O88" s="303"/>
      <c r="P88" s="168"/>
      <c r="Q88" s="201"/>
      <c r="R88" s="77"/>
      <c r="S88" s="77"/>
    </row>
    <row r="89" spans="1:19" s="273" customFormat="1" ht="12.75" customHeight="1">
      <c r="A89" s="114" t="s">
        <v>1128</v>
      </c>
      <c r="B89" s="195">
        <v>52772437018</v>
      </c>
      <c r="C89" s="290" t="s">
        <v>1129</v>
      </c>
      <c r="D89" s="458" t="s">
        <v>1111</v>
      </c>
      <c r="E89" s="115" t="s">
        <v>996</v>
      </c>
      <c r="F89" s="115" t="s">
        <v>988</v>
      </c>
      <c r="G89" s="115" t="s">
        <v>993</v>
      </c>
      <c r="H89" s="460">
        <v>214278915.99000001</v>
      </c>
      <c r="I89" s="461">
        <v>125.24511486815186</v>
      </c>
      <c r="J89" s="462">
        <v>5.8982407429506223E-2</v>
      </c>
      <c r="K89" s="462">
        <v>8.0251338807544315E-3</v>
      </c>
      <c r="L89" s="462">
        <v>-5.1766387044775986E-2</v>
      </c>
      <c r="M89" s="303"/>
      <c r="N89" s="303"/>
      <c r="O89" s="303"/>
      <c r="P89" s="168"/>
      <c r="Q89" s="201"/>
      <c r="R89" s="77"/>
      <c r="S89" s="77"/>
    </row>
    <row r="90" spans="1:19" s="273" customFormat="1" ht="12.75" customHeight="1">
      <c r="A90" s="114" t="s">
        <v>1326</v>
      </c>
      <c r="B90" s="195" t="s">
        <v>1130</v>
      </c>
      <c r="C90" s="290" t="s">
        <v>1131</v>
      </c>
      <c r="D90" s="458" t="s">
        <v>1111</v>
      </c>
      <c r="E90" s="115" t="s">
        <v>1016</v>
      </c>
      <c r="F90" s="115" t="s">
        <v>988</v>
      </c>
      <c r="G90" s="115" t="s">
        <v>993</v>
      </c>
      <c r="H90" s="460">
        <v>22261829.510000002</v>
      </c>
      <c r="I90" s="461">
        <v>734.6825593760276</v>
      </c>
      <c r="J90" s="462">
        <v>-7.477464302282355E-4</v>
      </c>
      <c r="K90" s="462">
        <v>9.2859073861379926E-3</v>
      </c>
      <c r="L90" s="462">
        <v>-2.945219473220595E-2</v>
      </c>
      <c r="M90" s="303"/>
      <c r="N90" s="303"/>
      <c r="O90" s="303"/>
      <c r="P90" s="168"/>
      <c r="Q90" s="201"/>
      <c r="R90" s="77"/>
      <c r="S90" s="77"/>
    </row>
    <row r="91" spans="1:19" s="273" customFormat="1" ht="12.75" customHeight="1">
      <c r="A91" s="114" t="s">
        <v>1132</v>
      </c>
      <c r="B91" s="195">
        <v>31076456551</v>
      </c>
      <c r="C91" s="290" t="s">
        <v>1133</v>
      </c>
      <c r="D91" s="458" t="s">
        <v>1111</v>
      </c>
      <c r="E91" s="115" t="s">
        <v>1000</v>
      </c>
      <c r="F91" s="115" t="s">
        <v>988</v>
      </c>
      <c r="G91" s="115" t="s">
        <v>997</v>
      </c>
      <c r="H91" s="460">
        <v>358204816.69999999</v>
      </c>
      <c r="I91" s="461">
        <v>104.67739164617473</v>
      </c>
      <c r="J91" s="462">
        <v>-1.8252022027223425E-2</v>
      </c>
      <c r="K91" s="462">
        <v>-3.0500121421487281E-3</v>
      </c>
      <c r="L91" s="462">
        <v>-8.7268955900411394E-3</v>
      </c>
      <c r="M91" s="303"/>
      <c r="N91" s="303"/>
      <c r="O91" s="303"/>
      <c r="P91" s="168"/>
      <c r="Q91" s="201"/>
      <c r="R91" s="77"/>
      <c r="S91" s="77"/>
    </row>
    <row r="92" spans="1:19" ht="12.75" customHeight="1">
      <c r="A92" s="114" t="s">
        <v>1134</v>
      </c>
      <c r="B92" s="195">
        <v>66324185184</v>
      </c>
      <c r="C92" s="290" t="s">
        <v>1135</v>
      </c>
      <c r="D92" s="458" t="s">
        <v>1111</v>
      </c>
      <c r="E92" s="115" t="s">
        <v>1000</v>
      </c>
      <c r="F92" s="115" t="s">
        <v>988</v>
      </c>
      <c r="G92" s="115" t="s">
        <v>997</v>
      </c>
      <c r="H92" s="460">
        <v>350212748.68000001</v>
      </c>
      <c r="I92" s="461">
        <v>143.31740211436284</v>
      </c>
      <c r="J92" s="462">
        <v>-1.227548642769527E-3</v>
      </c>
      <c r="K92" s="462">
        <v>-1.9319992754947002E-3</v>
      </c>
      <c r="L92" s="462">
        <v>-2.3367286200219883E-3</v>
      </c>
      <c r="M92" s="303"/>
      <c r="N92" s="303"/>
      <c r="O92" s="303"/>
      <c r="P92" s="168"/>
      <c r="Q92" s="201"/>
      <c r="R92" s="77"/>
      <c r="S92" s="77"/>
    </row>
    <row r="93" spans="1:19" ht="12.75" customHeight="1">
      <c r="A93" s="137" t="s">
        <v>1136</v>
      </c>
      <c r="B93" s="195">
        <v>51707511570</v>
      </c>
      <c r="C93" s="290" t="s">
        <v>1137</v>
      </c>
      <c r="D93" s="458" t="s">
        <v>1138</v>
      </c>
      <c r="E93" s="115" t="s">
        <v>992</v>
      </c>
      <c r="F93" s="115" t="s">
        <v>988</v>
      </c>
      <c r="G93" s="115" t="s">
        <v>993</v>
      </c>
      <c r="H93" s="460">
        <v>6748142.7544</v>
      </c>
      <c r="I93" s="461">
        <v>528.86236278259537</v>
      </c>
      <c r="J93" s="462">
        <v>3.6610635679750425E-2</v>
      </c>
      <c r="K93" s="462">
        <v>1.6687399567135497E-2</v>
      </c>
      <c r="L93" s="462">
        <v>-0.23679006031127203</v>
      </c>
      <c r="M93" s="303"/>
      <c r="N93" s="303"/>
      <c r="O93" s="303"/>
      <c r="P93" s="168"/>
      <c r="Q93" s="201"/>
      <c r="R93" s="77"/>
      <c r="S93" s="77"/>
    </row>
    <row r="94" spans="1:19" ht="12.75" customHeight="1">
      <c r="A94" s="137" t="s">
        <v>1139</v>
      </c>
      <c r="B94" s="195" t="s">
        <v>1140</v>
      </c>
      <c r="C94" s="290" t="s">
        <v>1141</v>
      </c>
      <c r="D94" s="458" t="s">
        <v>1138</v>
      </c>
      <c r="E94" s="115" t="s">
        <v>1000</v>
      </c>
      <c r="F94" s="115" t="s">
        <v>135</v>
      </c>
      <c r="G94" s="115" t="s">
        <v>1033</v>
      </c>
      <c r="H94" s="460">
        <v>5887539.9381999997</v>
      </c>
      <c r="I94" s="461">
        <v>618.65260000000001</v>
      </c>
      <c r="J94" s="462">
        <v>0.49196475357933456</v>
      </c>
      <c r="K94" s="462">
        <v>7.499705368639864E-3</v>
      </c>
      <c r="L94" s="462">
        <v>-8.6742367178299418E-2</v>
      </c>
      <c r="M94" s="303"/>
      <c r="N94" s="303"/>
      <c r="O94" s="303"/>
      <c r="P94" s="168"/>
      <c r="Q94" s="201"/>
      <c r="R94" s="77"/>
      <c r="S94" s="77"/>
    </row>
    <row r="95" spans="1:19" ht="12.75" customHeight="1">
      <c r="A95" s="137"/>
      <c r="B95" s="195"/>
      <c r="C95" s="290"/>
      <c r="D95" s="458"/>
      <c r="E95" s="115"/>
      <c r="F95" s="115" t="s">
        <v>136</v>
      </c>
      <c r="G95" s="115" t="s">
        <v>1033</v>
      </c>
      <c r="H95" s="460">
        <v>103927.80070000001</v>
      </c>
      <c r="I95" s="461">
        <v>612.31359999999995</v>
      </c>
      <c r="J95" s="462">
        <v>-1.4420988494191711E-2</v>
      </c>
      <c r="K95" s="462">
        <v>6.6341762092299028E-3</v>
      </c>
      <c r="L95" s="462">
        <v>-9.0589031422921851E-2</v>
      </c>
      <c r="M95" s="303"/>
      <c r="N95" s="303"/>
      <c r="O95" s="303"/>
      <c r="P95" s="168"/>
      <c r="Q95" s="201"/>
      <c r="R95" s="77"/>
      <c r="S95" s="77"/>
    </row>
    <row r="96" spans="1:19" s="273" customFormat="1" ht="12.75" customHeight="1">
      <c r="A96" s="137" t="s">
        <v>1142</v>
      </c>
      <c r="B96" s="195">
        <v>40759487854</v>
      </c>
      <c r="C96" s="290" t="s">
        <v>1143</v>
      </c>
      <c r="D96" s="458" t="s">
        <v>1138</v>
      </c>
      <c r="E96" s="115" t="s">
        <v>992</v>
      </c>
      <c r="F96" s="115" t="s">
        <v>988</v>
      </c>
      <c r="G96" s="115" t="s">
        <v>1033</v>
      </c>
      <c r="H96" s="460">
        <v>12332707.642899999</v>
      </c>
      <c r="I96" s="461">
        <v>87.564662870399204</v>
      </c>
      <c r="J96" s="462">
        <v>-0.13587497242730495</v>
      </c>
      <c r="K96" s="462">
        <v>2.7977398106789675E-2</v>
      </c>
      <c r="L96" s="462">
        <v>-0.24294401150028488</v>
      </c>
      <c r="M96" s="303"/>
      <c r="N96" s="303"/>
      <c r="O96" s="303"/>
      <c r="P96" s="168"/>
      <c r="Q96" s="201"/>
      <c r="R96" s="77"/>
      <c r="S96" s="77"/>
    </row>
    <row r="97" spans="1:19" s="273" customFormat="1" ht="12.75" customHeight="1">
      <c r="A97" s="137" t="s">
        <v>1144</v>
      </c>
      <c r="B97" s="195">
        <v>89187481269</v>
      </c>
      <c r="C97" s="290" t="s">
        <v>1145</v>
      </c>
      <c r="D97" s="458" t="s">
        <v>1146</v>
      </c>
      <c r="E97" s="115" t="s">
        <v>1016</v>
      </c>
      <c r="F97" s="115" t="s">
        <v>988</v>
      </c>
      <c r="G97" s="115" t="s">
        <v>993</v>
      </c>
      <c r="H97" s="460">
        <v>101024069.9418</v>
      </c>
      <c r="I97" s="461">
        <v>794.33598468627201</v>
      </c>
      <c r="J97" s="462">
        <v>5.488554990282779E-3</v>
      </c>
      <c r="K97" s="462">
        <v>6.4860892767799605E-3</v>
      </c>
      <c r="L97" s="462">
        <v>-4.2414049840113321E-2</v>
      </c>
      <c r="M97" s="303"/>
      <c r="N97" s="303"/>
      <c r="O97" s="303"/>
      <c r="P97" s="168"/>
      <c r="Q97" s="201"/>
      <c r="R97" s="77"/>
      <c r="S97" s="77"/>
    </row>
    <row r="98" spans="1:19" ht="12.75" customHeight="1">
      <c r="A98" s="114" t="s">
        <v>1147</v>
      </c>
      <c r="B98" s="195" t="s">
        <v>1148</v>
      </c>
      <c r="C98" s="290" t="s">
        <v>1149</v>
      </c>
      <c r="D98" s="458" t="s">
        <v>1146</v>
      </c>
      <c r="E98" s="115" t="s">
        <v>1000</v>
      </c>
      <c r="F98" s="115" t="s">
        <v>988</v>
      </c>
      <c r="G98" s="115" t="s">
        <v>993</v>
      </c>
      <c r="H98" s="460">
        <v>482799897.69090003</v>
      </c>
      <c r="I98" s="461">
        <v>830.61359384601531</v>
      </c>
      <c r="J98" s="462">
        <v>8.1002842693487231E-3</v>
      </c>
      <c r="K98" s="462">
        <v>1.1083467230778465E-2</v>
      </c>
      <c r="L98" s="462">
        <v>-3.5247166195012336E-2</v>
      </c>
      <c r="M98" s="303"/>
      <c r="N98" s="303"/>
      <c r="O98" s="303"/>
      <c r="P98" s="168"/>
      <c r="Q98" s="201"/>
      <c r="R98" s="77"/>
      <c r="S98" s="77"/>
    </row>
    <row r="99" spans="1:19" ht="12.75" customHeight="1">
      <c r="A99" s="114" t="s">
        <v>1150</v>
      </c>
      <c r="B99" s="195">
        <v>79265733460</v>
      </c>
      <c r="C99" s="290" t="s">
        <v>1151</v>
      </c>
      <c r="D99" s="458" t="s">
        <v>1146</v>
      </c>
      <c r="E99" s="471" t="s">
        <v>1016</v>
      </c>
      <c r="F99" s="471" t="s">
        <v>988</v>
      </c>
      <c r="G99" s="471" t="s">
        <v>993</v>
      </c>
      <c r="H99" s="460">
        <v>80217770.603</v>
      </c>
      <c r="I99" s="461">
        <v>778.09150683949406</v>
      </c>
      <c r="J99" s="462">
        <v>3.1227746446006011E-2</v>
      </c>
      <c r="K99" s="462">
        <v>2.5288813187122505E-2</v>
      </c>
      <c r="L99" s="462">
        <v>-0.11772474661687671</v>
      </c>
      <c r="M99" s="303"/>
      <c r="N99" s="303"/>
      <c r="O99" s="303"/>
      <c r="P99" s="168"/>
      <c r="Q99" s="201"/>
      <c r="R99" s="77"/>
      <c r="S99" s="77"/>
    </row>
    <row r="100" spans="1:19" ht="12.75" customHeight="1">
      <c r="A100" s="114" t="s">
        <v>1152</v>
      </c>
      <c r="B100" s="195">
        <v>27751007165</v>
      </c>
      <c r="C100" s="290" t="s">
        <v>1153</v>
      </c>
      <c r="D100" s="458" t="s">
        <v>1146</v>
      </c>
      <c r="E100" s="471" t="s">
        <v>1000</v>
      </c>
      <c r="F100" s="471" t="s">
        <v>988</v>
      </c>
      <c r="G100" s="471" t="s">
        <v>993</v>
      </c>
      <c r="H100" s="460">
        <v>72584041.133599997</v>
      </c>
      <c r="I100" s="461">
        <v>756.30488172122102</v>
      </c>
      <c r="J100" s="462">
        <v>1.9482346655192995E-2</v>
      </c>
      <c r="K100" s="462">
        <v>1.5260728189644635E-2</v>
      </c>
      <c r="L100" s="462">
        <v>-2.8591989671139295E-2</v>
      </c>
      <c r="M100" s="303"/>
      <c r="N100" s="303"/>
      <c r="O100" s="303"/>
      <c r="P100" s="168"/>
      <c r="Q100" s="201"/>
      <c r="R100" s="77"/>
      <c r="S100" s="77"/>
    </row>
    <row r="101" spans="1:19" ht="12.75" customHeight="1">
      <c r="A101" s="474" t="s">
        <v>1327</v>
      </c>
      <c r="B101" s="195">
        <v>20010251059</v>
      </c>
      <c r="C101" s="290" t="s">
        <v>1154</v>
      </c>
      <c r="D101" s="458" t="s">
        <v>1146</v>
      </c>
      <c r="E101" s="471" t="s">
        <v>1000</v>
      </c>
      <c r="F101" s="471" t="s">
        <v>988</v>
      </c>
      <c r="G101" s="471" t="s">
        <v>993</v>
      </c>
      <c r="H101" s="460">
        <v>121360601.05940001</v>
      </c>
      <c r="I101" s="461">
        <v>802.81787426485357</v>
      </c>
      <c r="J101" s="462">
        <v>5.1901221772779227E-2</v>
      </c>
      <c r="K101" s="462">
        <v>-7.2684080194984624E-4</v>
      </c>
      <c r="L101" s="462">
        <v>-6.1778672748532548E-3</v>
      </c>
      <c r="M101" s="303"/>
      <c r="N101" s="303"/>
      <c r="O101" s="303"/>
      <c r="P101" s="168"/>
      <c r="Q101" s="201"/>
      <c r="R101" s="77"/>
      <c r="S101" s="77"/>
    </row>
    <row r="102" spans="1:19" ht="12.75" customHeight="1">
      <c r="A102" s="474" t="s">
        <v>1328</v>
      </c>
      <c r="B102" s="195" t="s">
        <v>1155</v>
      </c>
      <c r="C102" s="290" t="s">
        <v>1156</v>
      </c>
      <c r="D102" s="458" t="s">
        <v>1146</v>
      </c>
      <c r="E102" s="471" t="s">
        <v>1000</v>
      </c>
      <c r="F102" s="471" t="s">
        <v>988</v>
      </c>
      <c r="G102" s="471" t="s">
        <v>997</v>
      </c>
      <c r="H102" s="460">
        <v>190076102.13839999</v>
      </c>
      <c r="I102" s="461">
        <v>102.23836988456043</v>
      </c>
      <c r="J102" s="462">
        <v>1.4497499553584925E-2</v>
      </c>
      <c r="K102" s="462">
        <v>-5.0589695841960491E-3</v>
      </c>
      <c r="L102" s="462">
        <v>-7.4753807924246019E-3</v>
      </c>
      <c r="M102" s="303"/>
      <c r="N102" s="303"/>
      <c r="O102" s="303"/>
      <c r="P102" s="168"/>
      <c r="Q102" s="201"/>
      <c r="R102" s="77"/>
      <c r="S102" s="77"/>
    </row>
    <row r="103" spans="1:19" ht="12.75" customHeight="1">
      <c r="A103" s="114" t="s">
        <v>1157</v>
      </c>
      <c r="B103" s="195" t="s">
        <v>1158</v>
      </c>
      <c r="C103" s="290" t="s">
        <v>1159</v>
      </c>
      <c r="D103" s="458" t="s">
        <v>1146</v>
      </c>
      <c r="E103" s="471" t="s">
        <v>1000</v>
      </c>
      <c r="F103" s="471" t="s">
        <v>988</v>
      </c>
      <c r="G103" s="471" t="s">
        <v>1033</v>
      </c>
      <c r="H103" s="460">
        <v>31440079.399300002</v>
      </c>
      <c r="I103" s="461">
        <v>687.48465229485521</v>
      </c>
      <c r="J103" s="462">
        <v>-5.8097161992963664E-2</v>
      </c>
      <c r="K103" s="462">
        <v>8.1451986746410299E-3</v>
      </c>
      <c r="L103" s="462">
        <v>7.2330452157656211E-3</v>
      </c>
      <c r="M103" s="303"/>
      <c r="N103" s="303"/>
      <c r="O103" s="303"/>
      <c r="P103" s="168"/>
      <c r="Q103" s="201"/>
      <c r="R103" s="77"/>
      <c r="S103" s="77"/>
    </row>
    <row r="104" spans="1:19" s="273" customFormat="1" ht="12.75" customHeight="1">
      <c r="A104" s="114" t="s">
        <v>1160</v>
      </c>
      <c r="B104" s="195" t="s">
        <v>1161</v>
      </c>
      <c r="C104" s="290" t="s">
        <v>1162</v>
      </c>
      <c r="D104" s="458" t="s">
        <v>1146</v>
      </c>
      <c r="E104" s="471" t="s">
        <v>1163</v>
      </c>
      <c r="F104" s="471" t="s">
        <v>988</v>
      </c>
      <c r="G104" s="471" t="s">
        <v>993</v>
      </c>
      <c r="H104" s="460">
        <v>9651369.7581999991</v>
      </c>
      <c r="I104" s="461">
        <v>737.77320829131133</v>
      </c>
      <c r="J104" s="462">
        <v>0.22896753471804421</v>
      </c>
      <c r="K104" s="462">
        <v>2.0857738677233506E-3</v>
      </c>
      <c r="L104" s="462">
        <v>-4.2358720476447065E-2</v>
      </c>
      <c r="M104" s="303"/>
      <c r="N104" s="303"/>
      <c r="O104" s="303"/>
      <c r="P104" s="168"/>
      <c r="Q104" s="201"/>
      <c r="R104" s="77"/>
      <c r="S104" s="77"/>
    </row>
    <row r="105" spans="1:19" ht="12.75" customHeight="1">
      <c r="A105" s="474" t="s">
        <v>1164</v>
      </c>
      <c r="B105" s="195" t="s">
        <v>1165</v>
      </c>
      <c r="C105" s="290" t="s">
        <v>1166</v>
      </c>
      <c r="D105" s="458" t="s">
        <v>1146</v>
      </c>
      <c r="E105" s="471" t="s">
        <v>1163</v>
      </c>
      <c r="F105" s="471" t="s">
        <v>988</v>
      </c>
      <c r="G105" s="471" t="s">
        <v>993</v>
      </c>
      <c r="H105" s="460">
        <v>12012085.422599999</v>
      </c>
      <c r="I105" s="461">
        <v>769.17424005379519</v>
      </c>
      <c r="J105" s="462">
        <v>6.1764454967333515E-2</v>
      </c>
      <c r="K105" s="462">
        <v>4.1988802629155275E-2</v>
      </c>
      <c r="L105" s="462">
        <v>-9.76501238712566E-2</v>
      </c>
      <c r="M105" s="303"/>
      <c r="N105" s="303"/>
      <c r="O105" s="303"/>
      <c r="P105" s="168"/>
      <c r="Q105" s="201"/>
      <c r="R105" s="77"/>
      <c r="S105" s="77"/>
    </row>
    <row r="106" spans="1:19" s="273" customFormat="1" ht="12.75" customHeight="1">
      <c r="A106" s="474" t="s">
        <v>1167</v>
      </c>
      <c r="B106" s="195">
        <v>79301865686</v>
      </c>
      <c r="C106" s="290" t="s">
        <v>1168</v>
      </c>
      <c r="D106" s="458" t="s">
        <v>1146</v>
      </c>
      <c r="E106" s="471" t="s">
        <v>1016</v>
      </c>
      <c r="F106" s="471" t="s">
        <v>988</v>
      </c>
      <c r="G106" s="471" t="s">
        <v>993</v>
      </c>
      <c r="H106" s="460">
        <v>113364842.5385</v>
      </c>
      <c r="I106" s="461">
        <v>798.36158002946001</v>
      </c>
      <c r="J106" s="462">
        <v>1.4087563019747895E-2</v>
      </c>
      <c r="K106" s="462">
        <v>1.0214618156396016E-2</v>
      </c>
      <c r="L106" s="462">
        <v>-7.209993251915936E-2</v>
      </c>
      <c r="M106" s="303"/>
      <c r="N106" s="303"/>
      <c r="O106" s="303"/>
      <c r="P106" s="168"/>
      <c r="Q106" s="201"/>
      <c r="R106" s="77"/>
      <c r="S106" s="77"/>
    </row>
    <row r="107" spans="1:19" s="273" customFormat="1" ht="12.75" customHeight="1">
      <c r="A107" s="137" t="s">
        <v>1169</v>
      </c>
      <c r="B107" s="195" t="s">
        <v>1170</v>
      </c>
      <c r="C107" s="290" t="s">
        <v>1171</v>
      </c>
      <c r="D107" s="458" t="s">
        <v>1146</v>
      </c>
      <c r="E107" s="115" t="s">
        <v>1000</v>
      </c>
      <c r="F107" s="115" t="s">
        <v>988</v>
      </c>
      <c r="G107" s="115" t="s">
        <v>1033</v>
      </c>
      <c r="H107" s="460">
        <v>57027859.221299998</v>
      </c>
      <c r="I107" s="461">
        <v>722.37304215638903</v>
      </c>
      <c r="J107" s="462">
        <v>-1.4668983558887017E-2</v>
      </c>
      <c r="K107" s="462">
        <v>6.3809311828419979E-3</v>
      </c>
      <c r="L107" s="462">
        <v>8.7261549472947841E-3</v>
      </c>
      <c r="M107" s="303"/>
      <c r="N107" s="303"/>
      <c r="O107" s="303"/>
      <c r="P107" s="168"/>
      <c r="Q107" s="201"/>
      <c r="R107" s="77"/>
      <c r="S107" s="77"/>
    </row>
    <row r="108" spans="1:19" ht="12.75" customHeight="1">
      <c r="A108" s="137" t="s">
        <v>1317</v>
      </c>
      <c r="B108" s="195">
        <v>74282954450</v>
      </c>
      <c r="C108" s="290" t="s">
        <v>1001</v>
      </c>
      <c r="D108" s="458" t="s">
        <v>1329</v>
      </c>
      <c r="E108" s="115" t="s">
        <v>1000</v>
      </c>
      <c r="F108" s="115" t="s">
        <v>988</v>
      </c>
      <c r="G108" s="115" t="s">
        <v>997</v>
      </c>
      <c r="H108" s="116">
        <v>6124121.1799999997</v>
      </c>
      <c r="I108" s="117">
        <v>88.557464780790156</v>
      </c>
      <c r="J108" s="462">
        <v>8.6210557640362673E-3</v>
      </c>
      <c r="K108" s="462">
        <v>8.5388628879989881E-3</v>
      </c>
      <c r="L108" s="462">
        <v>8.8741421509945795E-3</v>
      </c>
      <c r="M108" s="303"/>
      <c r="N108" s="303"/>
      <c r="O108" s="303"/>
      <c r="P108" s="168"/>
      <c r="Q108" s="201"/>
      <c r="R108" s="77"/>
      <c r="S108" s="77"/>
    </row>
    <row r="109" spans="1:19" ht="12.75" customHeight="1">
      <c r="A109" s="137" t="s">
        <v>1318</v>
      </c>
      <c r="B109" s="463">
        <v>51485653636</v>
      </c>
      <c r="C109" s="464" t="s">
        <v>1002</v>
      </c>
      <c r="D109" s="458" t="s">
        <v>1329</v>
      </c>
      <c r="E109" s="115" t="s">
        <v>1003</v>
      </c>
      <c r="F109" s="115" t="s">
        <v>988</v>
      </c>
      <c r="G109" s="115" t="s">
        <v>997</v>
      </c>
      <c r="H109" s="460">
        <v>6627400.0999999996</v>
      </c>
      <c r="I109" s="461">
        <v>105.87599476948886</v>
      </c>
      <c r="J109" s="462">
        <v>0.26056699885822954</v>
      </c>
      <c r="K109" s="462">
        <v>-4.017215033975674E-4</v>
      </c>
      <c r="L109" s="462">
        <v>-1.9575198679605554E-3</v>
      </c>
      <c r="M109" s="303"/>
      <c r="N109" s="303"/>
      <c r="O109" s="303"/>
      <c r="P109" s="168"/>
      <c r="Q109" s="201"/>
      <c r="R109" s="77"/>
      <c r="S109" s="77"/>
    </row>
    <row r="110" spans="1:19" ht="12.75" customHeight="1">
      <c r="A110" s="114" t="s">
        <v>1319</v>
      </c>
      <c r="B110" s="195">
        <v>73876640124</v>
      </c>
      <c r="C110" s="290" t="s">
        <v>1004</v>
      </c>
      <c r="D110" s="458" t="s">
        <v>1329</v>
      </c>
      <c r="E110" s="471" t="s">
        <v>992</v>
      </c>
      <c r="F110" s="471" t="s">
        <v>988</v>
      </c>
      <c r="G110" s="471" t="s">
        <v>997</v>
      </c>
      <c r="H110" s="466">
        <v>36053817.899999999</v>
      </c>
      <c r="I110" s="467">
        <v>162.14745214376191</v>
      </c>
      <c r="J110" s="462">
        <v>5.9710512156381235E-3</v>
      </c>
      <c r="K110" s="462">
        <v>6.5112524707233721E-3</v>
      </c>
      <c r="L110" s="462">
        <v>-5.9910041028341965E-2</v>
      </c>
      <c r="M110" s="303"/>
      <c r="N110" s="303"/>
      <c r="O110" s="303"/>
      <c r="P110" s="168"/>
      <c r="Q110" s="201"/>
      <c r="R110" s="77"/>
      <c r="S110" s="77"/>
    </row>
    <row r="111" spans="1:19" ht="12.75" customHeight="1">
      <c r="A111" s="114" t="s">
        <v>1174</v>
      </c>
      <c r="B111" s="195">
        <v>37884602446</v>
      </c>
      <c r="C111" s="290" t="s">
        <v>1175</v>
      </c>
      <c r="D111" s="458" t="s">
        <v>88</v>
      </c>
      <c r="E111" s="471" t="s">
        <v>992</v>
      </c>
      <c r="F111" s="471" t="s">
        <v>988</v>
      </c>
      <c r="G111" s="471" t="s">
        <v>997</v>
      </c>
      <c r="H111" s="466">
        <v>189539349.0194</v>
      </c>
      <c r="I111" s="467">
        <v>103.91674619967326</v>
      </c>
      <c r="J111" s="462">
        <v>6.0001202664012876E-2</v>
      </c>
      <c r="K111" s="462">
        <v>4.124528589195875E-2</v>
      </c>
      <c r="L111" s="462">
        <v>-0.17700059799399692</v>
      </c>
      <c r="M111" s="303"/>
      <c r="N111" s="303"/>
      <c r="O111" s="303"/>
      <c r="P111" s="168"/>
      <c r="Q111" s="201"/>
      <c r="R111" s="77"/>
      <c r="S111" s="77"/>
    </row>
    <row r="112" spans="1:19" s="273" customFormat="1" ht="12.75" customHeight="1">
      <c r="A112" s="114" t="s">
        <v>1176</v>
      </c>
      <c r="B112" s="195" t="s">
        <v>1177</v>
      </c>
      <c r="C112" s="290" t="s">
        <v>1178</v>
      </c>
      <c r="D112" s="458" t="s">
        <v>88</v>
      </c>
      <c r="E112" s="471" t="s">
        <v>1000</v>
      </c>
      <c r="F112" s="471" t="s">
        <v>988</v>
      </c>
      <c r="G112" s="471" t="s">
        <v>1033</v>
      </c>
      <c r="H112" s="466">
        <v>95995399.522300005</v>
      </c>
      <c r="I112" s="467">
        <v>741.45476989979829</v>
      </c>
      <c r="J112" s="462">
        <v>-1.0476843211322362E-2</v>
      </c>
      <c r="K112" s="462">
        <v>1.264406122363293E-2</v>
      </c>
      <c r="L112" s="462">
        <v>2.8083577869690179E-2</v>
      </c>
      <c r="M112" s="303"/>
      <c r="N112" s="303"/>
      <c r="O112" s="303"/>
      <c r="P112" s="168"/>
      <c r="Q112" s="201"/>
      <c r="R112" s="77"/>
      <c r="S112" s="77"/>
    </row>
    <row r="113" spans="1:19" ht="12.75" customHeight="1">
      <c r="A113" s="114" t="s">
        <v>1179</v>
      </c>
      <c r="B113" s="195">
        <v>94465089647</v>
      </c>
      <c r="C113" s="290" t="s">
        <v>1180</v>
      </c>
      <c r="D113" s="458" t="s">
        <v>88</v>
      </c>
      <c r="E113" s="471" t="s">
        <v>1000</v>
      </c>
      <c r="F113" s="471" t="s">
        <v>988</v>
      </c>
      <c r="G113" s="471" t="s">
        <v>993</v>
      </c>
      <c r="H113" s="460">
        <v>1751925482.3143001</v>
      </c>
      <c r="I113" s="461">
        <v>1552.1583038889564</v>
      </c>
      <c r="J113" s="462">
        <v>-1.9486931630254833E-3</v>
      </c>
      <c r="K113" s="462">
        <v>4.4636077294568643E-3</v>
      </c>
      <c r="L113" s="462">
        <v>-4.1643190819114495E-2</v>
      </c>
      <c r="M113" s="303"/>
      <c r="N113" s="303"/>
      <c r="O113" s="303"/>
      <c r="P113" s="168"/>
      <c r="Q113" s="201"/>
      <c r="R113" s="77"/>
      <c r="S113" s="77"/>
    </row>
    <row r="114" spans="1:19" ht="12.75" customHeight="1">
      <c r="A114" s="114" t="s">
        <v>1181</v>
      </c>
      <c r="B114" s="195">
        <v>78935969676</v>
      </c>
      <c r="C114" s="290" t="s">
        <v>1182</v>
      </c>
      <c r="D114" s="458" t="s">
        <v>88</v>
      </c>
      <c r="E114" s="471" t="s">
        <v>992</v>
      </c>
      <c r="F114" s="471" t="s">
        <v>988</v>
      </c>
      <c r="G114" s="471" t="s">
        <v>993</v>
      </c>
      <c r="H114" s="460">
        <v>56008105.515000001</v>
      </c>
      <c r="I114" s="461">
        <v>769.39363695901591</v>
      </c>
      <c r="J114" s="462">
        <v>-7.9271231038867906E-2</v>
      </c>
      <c r="K114" s="462">
        <v>8.1999902478657738E-3</v>
      </c>
      <c r="L114" s="462">
        <v>-0.12718058232994023</v>
      </c>
      <c r="M114" s="303"/>
      <c r="N114" s="303"/>
      <c r="O114" s="303"/>
      <c r="P114" s="168"/>
      <c r="Q114" s="201"/>
      <c r="R114" s="77"/>
      <c r="S114" s="77"/>
    </row>
    <row r="115" spans="1:19" s="273" customFormat="1" ht="12.75" customHeight="1">
      <c r="A115" s="114" t="s">
        <v>1185</v>
      </c>
      <c r="B115" s="195" t="s">
        <v>1186</v>
      </c>
      <c r="C115" s="290" t="s">
        <v>1187</v>
      </c>
      <c r="D115" s="458" t="s">
        <v>88</v>
      </c>
      <c r="E115" s="471" t="s">
        <v>1016</v>
      </c>
      <c r="F115" s="471" t="s">
        <v>988</v>
      </c>
      <c r="G115" s="471" t="s">
        <v>993</v>
      </c>
      <c r="H115" s="460">
        <v>66481062.256899998</v>
      </c>
      <c r="I115" s="461">
        <v>809.34506519629281</v>
      </c>
      <c r="J115" s="462">
        <v>8.5835385085946125E-3</v>
      </c>
      <c r="K115" s="462">
        <v>6.1785388203627889E-3</v>
      </c>
      <c r="L115" s="462">
        <v>-3.0158933326272397E-2</v>
      </c>
      <c r="M115" s="303"/>
      <c r="N115" s="303"/>
      <c r="O115" s="303"/>
      <c r="P115" s="168"/>
      <c r="Q115" s="201"/>
      <c r="R115" s="77"/>
      <c r="S115" s="77"/>
    </row>
    <row r="116" spans="1:19" s="273" customFormat="1" ht="12.75" customHeight="1">
      <c r="A116" s="114" t="s">
        <v>1188</v>
      </c>
      <c r="B116" s="195" t="s">
        <v>1189</v>
      </c>
      <c r="C116" s="290" t="s">
        <v>1190</v>
      </c>
      <c r="D116" s="458" t="s">
        <v>88</v>
      </c>
      <c r="E116" s="471" t="s">
        <v>1016</v>
      </c>
      <c r="F116" s="471" t="s">
        <v>988</v>
      </c>
      <c r="G116" s="471" t="s">
        <v>1033</v>
      </c>
      <c r="H116" s="460">
        <v>106211066.1855</v>
      </c>
      <c r="I116" s="461">
        <v>751.82318892959734</v>
      </c>
      <c r="J116" s="462">
        <v>-1.2400267766426887E-2</v>
      </c>
      <c r="K116" s="462">
        <v>1.21914268837513E-2</v>
      </c>
      <c r="L116" s="462">
        <v>2.2581831303394972E-2</v>
      </c>
      <c r="M116" s="303"/>
      <c r="N116" s="303"/>
      <c r="O116" s="303"/>
      <c r="P116" s="168"/>
      <c r="Q116" s="201"/>
      <c r="R116" s="77"/>
      <c r="S116" s="77"/>
    </row>
    <row r="117" spans="1:19" ht="12.75" customHeight="1">
      <c r="A117" s="114" t="s">
        <v>1191</v>
      </c>
      <c r="B117" s="195">
        <v>35313366580</v>
      </c>
      <c r="C117" s="290" t="s">
        <v>1192</v>
      </c>
      <c r="D117" s="458" t="s">
        <v>88</v>
      </c>
      <c r="E117" s="471" t="s">
        <v>1000</v>
      </c>
      <c r="F117" s="471" t="s">
        <v>1193</v>
      </c>
      <c r="G117" s="471" t="s">
        <v>993</v>
      </c>
      <c r="H117" s="460">
        <v>95259775.211799994</v>
      </c>
      <c r="I117" s="461">
        <v>1146.5965000000001</v>
      </c>
      <c r="J117" s="462">
        <v>3.3601579864095399E-4</v>
      </c>
      <c r="K117" s="462">
        <v>6.6833864667659171E-5</v>
      </c>
      <c r="L117" s="462">
        <v>-1.0178590483022054E-3</v>
      </c>
      <c r="M117" s="303"/>
      <c r="N117" s="303"/>
      <c r="O117" s="303"/>
      <c r="P117" s="168"/>
      <c r="Q117" s="201"/>
      <c r="R117" s="77"/>
      <c r="S117" s="77"/>
    </row>
    <row r="118" spans="1:19" ht="12.75" customHeight="1">
      <c r="A118" s="114" t="s">
        <v>988</v>
      </c>
      <c r="B118" s="195" t="s">
        <v>988</v>
      </c>
      <c r="C118" s="290" t="s">
        <v>988</v>
      </c>
      <c r="D118" s="458" t="s">
        <v>988</v>
      </c>
      <c r="E118" s="471" t="s">
        <v>988</v>
      </c>
      <c r="F118" s="471" t="s">
        <v>1194</v>
      </c>
      <c r="G118" s="471" t="s">
        <v>993</v>
      </c>
      <c r="H118" s="460">
        <v>333078997.49299997</v>
      </c>
      <c r="I118" s="461">
        <v>1146.5965000000001</v>
      </c>
      <c r="J118" s="462">
        <v>1.1269519751283985E-2</v>
      </c>
      <c r="K118" s="462">
        <v>6.6833864667659171E-5</v>
      </c>
      <c r="L118" s="462">
        <v>-1.0178590483022054E-3</v>
      </c>
      <c r="M118" s="303"/>
      <c r="N118" s="303"/>
      <c r="O118" s="303"/>
      <c r="P118" s="168"/>
      <c r="Q118" s="201"/>
      <c r="R118" s="77"/>
      <c r="S118" s="77"/>
    </row>
    <row r="119" spans="1:19" ht="12.75" customHeight="1">
      <c r="A119" s="114" t="s">
        <v>1195</v>
      </c>
      <c r="B119" s="195">
        <v>41002460007</v>
      </c>
      <c r="C119" s="290" t="s">
        <v>1196</v>
      </c>
      <c r="D119" s="458" t="s">
        <v>88</v>
      </c>
      <c r="E119" s="471" t="s">
        <v>992</v>
      </c>
      <c r="F119" s="471" t="s">
        <v>988</v>
      </c>
      <c r="G119" s="471" t="s">
        <v>993</v>
      </c>
      <c r="H119" s="460">
        <v>228396356.213</v>
      </c>
      <c r="I119" s="461">
        <v>1013.1531414134508</v>
      </c>
      <c r="J119" s="462">
        <v>2.1927934482735445E-2</v>
      </c>
      <c r="K119" s="462">
        <v>1.6184333067357892E-2</v>
      </c>
      <c r="L119" s="462">
        <v>-0.10593690491988261</v>
      </c>
      <c r="M119" s="303"/>
      <c r="N119" s="303"/>
      <c r="O119" s="303"/>
      <c r="P119" s="168"/>
      <c r="Q119" s="201"/>
      <c r="R119" s="77"/>
      <c r="S119" s="77"/>
    </row>
    <row r="120" spans="1:19" ht="12.75" customHeight="1">
      <c r="A120" s="114" t="s">
        <v>1197</v>
      </c>
      <c r="B120" s="195">
        <v>58320210450</v>
      </c>
      <c r="C120" s="290" t="s">
        <v>1198</v>
      </c>
      <c r="D120" s="458" t="s">
        <v>88</v>
      </c>
      <c r="E120" s="471" t="s">
        <v>1016</v>
      </c>
      <c r="F120" s="471" t="s">
        <v>988</v>
      </c>
      <c r="G120" s="471" t="s">
        <v>993</v>
      </c>
      <c r="H120" s="460">
        <v>15641422.295399999</v>
      </c>
      <c r="I120" s="461">
        <v>839.9953413175291</v>
      </c>
      <c r="J120" s="462">
        <v>2.5678603582449888E-2</v>
      </c>
      <c r="K120" s="462">
        <v>1.7627013134773994E-2</v>
      </c>
      <c r="L120" s="462">
        <v>-6.7131748218668852E-2</v>
      </c>
      <c r="M120" s="303"/>
      <c r="N120" s="303"/>
      <c r="O120" s="303"/>
      <c r="P120" s="168"/>
      <c r="Q120" s="201"/>
      <c r="R120" s="77"/>
      <c r="S120" s="77"/>
    </row>
    <row r="121" spans="1:19" ht="12.75" customHeight="1">
      <c r="A121" s="114" t="s">
        <v>1199</v>
      </c>
      <c r="B121" s="195">
        <v>31982273976</v>
      </c>
      <c r="C121" s="290" t="s">
        <v>1200</v>
      </c>
      <c r="D121" s="458" t="s">
        <v>88</v>
      </c>
      <c r="E121" s="471" t="s">
        <v>1016</v>
      </c>
      <c r="F121" s="471" t="s">
        <v>988</v>
      </c>
      <c r="G121" s="471" t="s">
        <v>993</v>
      </c>
      <c r="H121" s="460">
        <v>11639355.0814</v>
      </c>
      <c r="I121" s="461">
        <v>836.68894247253581</v>
      </c>
      <c r="J121" s="462">
        <v>2.9670193333417583E-2</v>
      </c>
      <c r="K121" s="462">
        <v>2.0973906493618522E-2</v>
      </c>
      <c r="L121" s="462">
        <v>-8.5236082359564924E-2</v>
      </c>
      <c r="M121" s="303"/>
      <c r="N121" s="303"/>
      <c r="O121" s="303"/>
      <c r="P121" s="168"/>
      <c r="Q121" s="201"/>
      <c r="R121" s="77"/>
      <c r="S121" s="77"/>
    </row>
    <row r="122" spans="1:19" ht="12.75" customHeight="1">
      <c r="A122" s="114" t="s">
        <v>1201</v>
      </c>
      <c r="B122" s="195" t="s">
        <v>1202</v>
      </c>
      <c r="C122" s="290" t="s">
        <v>1203</v>
      </c>
      <c r="D122" s="458" t="s">
        <v>88</v>
      </c>
      <c r="E122" s="471" t="s">
        <v>1016</v>
      </c>
      <c r="F122" s="471" t="s">
        <v>988</v>
      </c>
      <c r="G122" s="471" t="s">
        <v>993</v>
      </c>
      <c r="H122" s="460">
        <v>8690239.7357000001</v>
      </c>
      <c r="I122" s="461">
        <v>826.66598071771557</v>
      </c>
      <c r="J122" s="462">
        <v>3.5278673533587268E-2</v>
      </c>
      <c r="K122" s="462">
        <v>2.4038596037916138E-2</v>
      </c>
      <c r="L122" s="462">
        <v>-9.2823143095499661E-2</v>
      </c>
      <c r="M122" s="303"/>
      <c r="N122" s="303"/>
      <c r="O122" s="303"/>
      <c r="P122" s="168"/>
      <c r="Q122" s="201"/>
      <c r="R122" s="77"/>
      <c r="S122" s="77"/>
    </row>
    <row r="123" spans="1:19" ht="12.75" customHeight="1">
      <c r="A123" s="114" t="s">
        <v>1204</v>
      </c>
      <c r="B123" s="195">
        <v>40820433166</v>
      </c>
      <c r="C123" s="290" t="s">
        <v>1205</v>
      </c>
      <c r="D123" s="458" t="s">
        <v>88</v>
      </c>
      <c r="E123" s="471" t="s">
        <v>1016</v>
      </c>
      <c r="F123" s="471" t="s">
        <v>988</v>
      </c>
      <c r="G123" s="471" t="s">
        <v>993</v>
      </c>
      <c r="H123" s="460">
        <v>7387129.0467999997</v>
      </c>
      <c r="I123" s="461">
        <v>827.00432469693703</v>
      </c>
      <c r="J123" s="462">
        <v>4.5360346559846887E-2</v>
      </c>
      <c r="K123" s="462">
        <v>2.3978472313699983E-2</v>
      </c>
      <c r="L123" s="462">
        <v>-9.5710263749121838E-2</v>
      </c>
      <c r="M123" s="303"/>
      <c r="N123" s="303"/>
      <c r="O123" s="303"/>
      <c r="P123" s="168"/>
      <c r="Q123" s="201"/>
      <c r="R123" s="77"/>
      <c r="S123" s="77"/>
    </row>
    <row r="124" spans="1:19" s="273" customFormat="1" ht="12.75" customHeight="1">
      <c r="A124" s="114" t="s">
        <v>1206</v>
      </c>
      <c r="B124" s="195" t="s">
        <v>1207</v>
      </c>
      <c r="C124" s="290" t="s">
        <v>1208</v>
      </c>
      <c r="D124" s="458" t="s">
        <v>88</v>
      </c>
      <c r="E124" s="471" t="s">
        <v>1000</v>
      </c>
      <c r="F124" s="471" t="s">
        <v>988</v>
      </c>
      <c r="G124" s="471" t="s">
        <v>993</v>
      </c>
      <c r="H124" s="460">
        <v>71913121.890599996</v>
      </c>
      <c r="I124" s="461">
        <v>752.70589256085657</v>
      </c>
      <c r="J124" s="462">
        <v>-5.4110730858343947E-2</v>
      </c>
      <c r="K124" s="462">
        <v>2.189937519182128E-2</v>
      </c>
      <c r="L124" s="462">
        <v>-7.135945438927116E-2</v>
      </c>
      <c r="M124" s="303"/>
      <c r="N124" s="303"/>
      <c r="O124" s="303"/>
      <c r="P124" s="168"/>
      <c r="Q124" s="201"/>
      <c r="R124" s="77"/>
      <c r="S124" s="77"/>
    </row>
    <row r="125" spans="1:19" ht="12.75" customHeight="1">
      <c r="A125" s="114" t="s">
        <v>1209</v>
      </c>
      <c r="B125" s="195">
        <v>84643903663</v>
      </c>
      <c r="C125" s="290" t="s">
        <v>1210</v>
      </c>
      <c r="D125" s="458" t="s">
        <v>88</v>
      </c>
      <c r="E125" s="471" t="s">
        <v>996</v>
      </c>
      <c r="F125" s="471" t="s">
        <v>988</v>
      </c>
      <c r="G125" s="471" t="s">
        <v>993</v>
      </c>
      <c r="H125" s="460">
        <v>274857097.80510002</v>
      </c>
      <c r="I125" s="461">
        <v>1276.6503934511682</v>
      </c>
      <c r="J125" s="462">
        <v>1.5694976705742381E-2</v>
      </c>
      <c r="K125" s="462">
        <v>8.0551220025619763E-3</v>
      </c>
      <c r="L125" s="462">
        <v>-6.823313041507395E-2</v>
      </c>
      <c r="M125" s="303"/>
      <c r="N125" s="303"/>
      <c r="O125" s="303"/>
      <c r="P125" s="168"/>
      <c r="Q125" s="201"/>
      <c r="R125" s="77"/>
      <c r="S125" s="77"/>
    </row>
    <row r="126" spans="1:19" ht="12.75" customHeight="1">
      <c r="A126" s="114" t="s">
        <v>1330</v>
      </c>
      <c r="B126" s="195" t="s">
        <v>1183</v>
      </c>
      <c r="C126" s="290" t="s">
        <v>1184</v>
      </c>
      <c r="D126" s="458" t="s">
        <v>88</v>
      </c>
      <c r="E126" s="471" t="s">
        <v>1016</v>
      </c>
      <c r="F126" s="471" t="s">
        <v>988</v>
      </c>
      <c r="G126" s="471" t="s">
        <v>993</v>
      </c>
      <c r="H126" s="460">
        <v>243288880.7951</v>
      </c>
      <c r="I126" s="461">
        <v>759.10452844399776</v>
      </c>
      <c r="J126" s="462">
        <v>6.339810155315817E-4</v>
      </c>
      <c r="K126" s="462">
        <v>1.5009457360057876E-3</v>
      </c>
      <c r="L126" s="462">
        <v>-2.1402327395091514E-2</v>
      </c>
      <c r="M126" s="303"/>
      <c r="N126" s="303"/>
      <c r="O126" s="303"/>
      <c r="P126" s="168"/>
      <c r="Q126" s="201"/>
      <c r="R126" s="77"/>
      <c r="S126" s="77"/>
    </row>
    <row r="127" spans="1:19" ht="12.75" customHeight="1">
      <c r="A127" s="114" t="s">
        <v>1211</v>
      </c>
      <c r="B127" s="195">
        <v>56062339448</v>
      </c>
      <c r="C127" s="290" t="s">
        <v>1212</v>
      </c>
      <c r="D127" s="458" t="s">
        <v>88</v>
      </c>
      <c r="E127" s="471" t="s">
        <v>1000</v>
      </c>
      <c r="F127" s="471" t="s">
        <v>988</v>
      </c>
      <c r="G127" s="471" t="s">
        <v>997</v>
      </c>
      <c r="H127" s="460">
        <v>1340254269.2932</v>
      </c>
      <c r="I127" s="461">
        <v>175.94377671993439</v>
      </c>
      <c r="J127" s="462">
        <v>9.2829622376955356E-4</v>
      </c>
      <c r="K127" s="462">
        <v>-7.8068330313108003E-4</v>
      </c>
      <c r="L127" s="462">
        <v>-1.85100978436048E-3</v>
      </c>
      <c r="M127" s="303"/>
      <c r="N127" s="303"/>
      <c r="O127" s="303"/>
      <c r="P127" s="168"/>
      <c r="Q127" s="201"/>
      <c r="R127" s="77"/>
      <c r="S127" s="77"/>
    </row>
    <row r="128" spans="1:19" s="273" customFormat="1" ht="12.75" customHeight="1">
      <c r="A128" s="114" t="s">
        <v>1213</v>
      </c>
      <c r="B128" s="195">
        <v>53751385334</v>
      </c>
      <c r="C128" s="290" t="s">
        <v>1214</v>
      </c>
      <c r="D128" s="458" t="s">
        <v>88</v>
      </c>
      <c r="E128" s="471" t="s">
        <v>1016</v>
      </c>
      <c r="F128" s="471" t="s">
        <v>988</v>
      </c>
      <c r="G128" s="471" t="s">
        <v>993</v>
      </c>
      <c r="H128" s="460">
        <v>51573711.388700001</v>
      </c>
      <c r="I128" s="461">
        <v>817.33741291010665</v>
      </c>
      <c r="J128" s="462">
        <v>2.3612064145690503E-3</v>
      </c>
      <c r="K128" s="462">
        <v>2.7942044076867401E-3</v>
      </c>
      <c r="L128" s="462">
        <v>-1.4637849541576209E-2</v>
      </c>
      <c r="M128" s="303"/>
      <c r="N128" s="303"/>
      <c r="O128" s="303"/>
      <c r="P128" s="168"/>
      <c r="Q128" s="201"/>
      <c r="R128" s="77"/>
      <c r="S128" s="77"/>
    </row>
    <row r="129" spans="1:19" ht="12.75" customHeight="1">
      <c r="A129" s="468" t="s">
        <v>1215</v>
      </c>
      <c r="B129" s="195">
        <v>88183360964</v>
      </c>
      <c r="C129" s="290" t="s">
        <v>1216</v>
      </c>
      <c r="D129" s="458" t="s">
        <v>88</v>
      </c>
      <c r="E129" s="471" t="s">
        <v>992</v>
      </c>
      <c r="F129" s="471" t="s">
        <v>988</v>
      </c>
      <c r="G129" s="471" t="s">
        <v>1033</v>
      </c>
      <c r="H129" s="460">
        <v>104852647.01100001</v>
      </c>
      <c r="I129" s="461">
        <v>1444.3688056007254</v>
      </c>
      <c r="J129" s="462">
        <v>3.4275687142958811E-2</v>
      </c>
      <c r="K129" s="462">
        <v>3.7927799052125399E-2</v>
      </c>
      <c r="L129" s="462">
        <v>-2.9401012241084379E-2</v>
      </c>
      <c r="M129" s="303"/>
      <c r="N129" s="303"/>
      <c r="O129" s="303"/>
      <c r="P129" s="168"/>
      <c r="Q129" s="201"/>
      <c r="R129" s="77"/>
      <c r="S129" s="77"/>
    </row>
    <row r="130" spans="1:19" ht="18.75" customHeight="1">
      <c r="A130" s="617" t="s">
        <v>477</v>
      </c>
      <c r="B130" s="618"/>
      <c r="C130" s="618"/>
      <c r="D130" s="618"/>
      <c r="E130" s="619"/>
      <c r="F130" s="619"/>
      <c r="G130" s="619"/>
      <c r="H130" s="620">
        <f>SUM(H11:H129)</f>
        <v>16078405954.124302</v>
      </c>
      <c r="I130" s="620"/>
      <c r="J130" s="621">
        <v>1.2921368938014322E-2</v>
      </c>
      <c r="K130" s="621"/>
      <c r="L130" s="621"/>
      <c r="M130" s="303"/>
      <c r="N130" s="303"/>
      <c r="O130" s="303"/>
      <c r="P130" s="168"/>
    </row>
    <row r="131" spans="1:19" ht="12.75" customHeight="1">
      <c r="A131" s="22" t="s">
        <v>375</v>
      </c>
      <c r="M131" s="168"/>
      <c r="N131" s="168"/>
      <c r="O131" s="168"/>
      <c r="P131" s="168"/>
    </row>
    <row r="132" spans="1:19" s="273" customFormat="1" ht="12.75" customHeight="1">
      <c r="A132" s="22"/>
      <c r="F132" s="230" t="s">
        <v>530</v>
      </c>
      <c r="G132" s="230"/>
      <c r="M132" s="168"/>
      <c r="N132" s="168"/>
      <c r="O132" s="168"/>
      <c r="P132" s="168"/>
    </row>
    <row r="133" spans="1:19" ht="12.75" customHeight="1">
      <c r="A133" s="46" t="s">
        <v>482</v>
      </c>
      <c r="C133" s="229"/>
      <c r="F133" s="230" t="s">
        <v>531</v>
      </c>
      <c r="G133" s="230"/>
      <c r="M133" s="168"/>
      <c r="N133" s="168"/>
      <c r="O133" s="168"/>
      <c r="P133" s="168"/>
    </row>
    <row r="134" spans="1:19" ht="12.75" customHeight="1">
      <c r="A134" s="47" t="s">
        <v>532</v>
      </c>
      <c r="F134" s="230"/>
      <c r="G134" s="230"/>
      <c r="M134" s="168"/>
      <c r="N134" s="168"/>
      <c r="O134" s="168"/>
      <c r="P134" s="168"/>
    </row>
    <row r="135" spans="1:19" ht="12.75" customHeight="1">
      <c r="A135" s="34" t="s">
        <v>128</v>
      </c>
      <c r="M135" s="168"/>
      <c r="N135" s="168"/>
      <c r="O135" s="168"/>
      <c r="P135" s="168"/>
    </row>
    <row r="136" spans="1:19" ht="12.75" customHeight="1">
      <c r="A136" s="574" t="s">
        <v>129</v>
      </c>
      <c r="H136" s="136"/>
    </row>
    <row r="137" spans="1:19" ht="12.75" customHeight="1">
      <c r="A137" s="574" t="s">
        <v>533</v>
      </c>
    </row>
    <row r="138" spans="1:19" ht="12.75" customHeight="1">
      <c r="A138" s="33" t="s">
        <v>949</v>
      </c>
    </row>
    <row r="139" spans="1:19" ht="12.75" customHeight="1">
      <c r="A139" s="33" t="s">
        <v>981</v>
      </c>
      <c r="B139" s="49"/>
      <c r="C139" s="49"/>
      <c r="D139" s="49"/>
      <c r="E139" s="49"/>
      <c r="F139" s="49"/>
      <c r="G139" s="49"/>
      <c r="H139" s="49"/>
      <c r="I139" s="49"/>
      <c r="J139" s="49"/>
    </row>
    <row r="140" spans="1:19" s="273" customFormat="1" ht="12.75" customHeight="1">
      <c r="A140" s="33" t="s">
        <v>1367</v>
      </c>
      <c r="B140" s="49"/>
      <c r="C140" s="49"/>
      <c r="D140" s="49"/>
      <c r="E140" s="49"/>
      <c r="F140" s="49"/>
      <c r="G140" s="49"/>
      <c r="H140" s="49"/>
      <c r="I140" s="49"/>
      <c r="J140" s="49"/>
    </row>
    <row r="141" spans="1:19" s="273" customFormat="1" ht="12.75" customHeight="1">
      <c r="A141" s="574" t="s">
        <v>1368</v>
      </c>
      <c r="B141" s="49"/>
      <c r="C141" s="49"/>
      <c r="D141" s="49"/>
      <c r="E141" s="49"/>
      <c r="F141" s="49"/>
      <c r="G141" s="49"/>
      <c r="H141" s="49"/>
      <c r="I141" s="49"/>
      <c r="J141" s="49"/>
    </row>
    <row r="142" spans="1:19" ht="12.75" customHeight="1">
      <c r="A142" s="33" t="s">
        <v>1366</v>
      </c>
      <c r="E142" s="50"/>
      <c r="F142" s="50"/>
      <c r="G142" s="50"/>
      <c r="H142" s="50"/>
      <c r="I142" s="50"/>
      <c r="J142" s="50"/>
    </row>
    <row r="143" spans="1:19" s="273" customFormat="1" ht="12.75" customHeight="1">
      <c r="A143" s="33"/>
      <c r="E143" s="50"/>
      <c r="F143" s="50"/>
      <c r="G143" s="50"/>
      <c r="H143" s="50"/>
      <c r="I143" s="50"/>
      <c r="J143" s="50"/>
    </row>
    <row r="144" spans="1:19" ht="12.75" customHeight="1">
      <c r="A144" s="656" t="s">
        <v>471</v>
      </c>
      <c r="B144" s="657"/>
      <c r="C144" s="657"/>
      <c r="D144" s="640"/>
    </row>
    <row r="145" spans="1:12" ht="12.75" customHeight="1">
      <c r="A145" s="640" t="s">
        <v>214</v>
      </c>
      <c r="B145" s="640"/>
      <c r="C145" s="640"/>
      <c r="D145" s="640"/>
    </row>
    <row r="146" spans="1:12" ht="12.75" customHeight="1">
      <c r="A146" s="640" t="s">
        <v>291</v>
      </c>
      <c r="B146" s="640"/>
      <c r="C146" s="640"/>
      <c r="D146" s="640"/>
    </row>
    <row r="147" spans="1:12" ht="12.75" customHeight="1">
      <c r="A147" s="661" t="s">
        <v>95</v>
      </c>
      <c r="L147" s="35" t="s">
        <v>1520</v>
      </c>
    </row>
    <row r="148" spans="1:12" ht="12.75" customHeight="1"/>
    <row r="149" spans="1:12" ht="12.75" customHeight="1"/>
    <row r="150" spans="1:12" ht="12.75" customHeight="1"/>
    <row r="151" spans="1:12">
      <c r="A151" s="54"/>
      <c r="B151" s="54"/>
      <c r="C151" s="54"/>
      <c r="D151" s="54"/>
      <c r="E151" s="54"/>
      <c r="F151" s="54"/>
      <c r="G151" s="54"/>
      <c r="H151" s="54"/>
      <c r="I151" s="54"/>
      <c r="J151" s="54"/>
      <c r="K151" s="54"/>
    </row>
    <row r="152" spans="1:12" ht="12.75" customHeight="1"/>
    <row r="153" spans="1:12" ht="12.75" customHeight="1">
      <c r="A153" s="34"/>
    </row>
    <row r="154" spans="1:12" ht="12.75" customHeight="1">
      <c r="A154" s="54"/>
    </row>
    <row r="155" spans="1:12" ht="12.75" customHeight="1">
      <c r="A155" s="34"/>
    </row>
    <row r="156" spans="1:12" ht="12.75" customHeight="1">
      <c r="A156" s="34"/>
    </row>
    <row r="157" spans="1:12" ht="12.75" customHeight="1">
      <c r="A157" s="54"/>
    </row>
    <row r="158" spans="1:12" ht="12.75" customHeight="1"/>
    <row r="159" spans="1:12" ht="12.75" customHeight="1">
      <c r="A159" s="34"/>
    </row>
    <row r="160" spans="1:12" ht="12.75" customHeight="1">
      <c r="A160" s="54"/>
    </row>
    <row r="161" spans="1:1" ht="12.75" customHeight="1">
      <c r="A161" s="57"/>
    </row>
    <row r="162" spans="1:1" ht="12.75" customHeight="1">
      <c r="A162" s="34"/>
    </row>
    <row r="163" spans="1:1" ht="12.75" customHeight="1">
      <c r="A163" s="54"/>
    </row>
    <row r="164" spans="1:1" ht="12.75" customHeight="1"/>
    <row r="165" spans="1:1" ht="12.75" customHeight="1"/>
    <row r="166" spans="1:1" ht="12.75" customHeight="1"/>
    <row r="167" spans="1:1" ht="12.75" customHeight="1"/>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sheetData>
  <mergeCells count="3">
    <mergeCell ref="K8:L8"/>
    <mergeCell ref="H6:I6"/>
    <mergeCell ref="H7:I7"/>
  </mergeCells>
  <hyperlinks>
    <hyperlink ref="A147" location="'2 Sadržaj'!A1" display="Sadržaj / Contents"/>
  </hyperlinks>
  <pageMargins left="0.7" right="0.7" top="0.75" bottom="0.75" header="0.3" footer="0.3"/>
  <pageSetup paperSize="9" scale="38" orientation="portrait" r:id="rId1"/>
  <ignoredErrors>
    <ignoredError sqref="B15:B12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140625" customWidth="1"/>
    <col min="2" max="3" width="8.85546875" customWidth="1"/>
    <col min="4" max="4" width="9.85546875" bestFit="1" customWidth="1"/>
    <col min="5" max="6" width="9.5703125" customWidth="1"/>
    <col min="7" max="8" width="9.85546875" customWidth="1"/>
    <col min="9" max="13" width="8.85546875" customWidth="1"/>
  </cols>
  <sheetData>
    <row r="1" spans="1:15" ht="12.75" customHeight="1">
      <c r="A1" s="145" t="s">
        <v>797</v>
      </c>
      <c r="O1" s="141" t="str">
        <f>Naslovnica!A20</f>
        <v>Svibanj 2020.</v>
      </c>
    </row>
    <row r="2" spans="1:15" ht="12.75" customHeight="1">
      <c r="A2" s="579" t="s">
        <v>798</v>
      </c>
      <c r="O2" s="573" t="str">
        <f>Naslovnica!A24</f>
        <v>May 2020</v>
      </c>
    </row>
    <row r="3" spans="1:15" ht="12.75" customHeight="1">
      <c r="A3" s="11"/>
      <c r="M3" s="12"/>
    </row>
    <row r="4" spans="1:15" ht="12.75" customHeight="1">
      <c r="A4" s="64"/>
      <c r="B4" s="64"/>
      <c r="C4" s="64"/>
      <c r="D4" s="64"/>
      <c r="E4" s="64"/>
      <c r="F4" s="64"/>
      <c r="G4" s="64"/>
      <c r="H4" s="64"/>
      <c r="I4" s="64"/>
      <c r="J4" s="64"/>
      <c r="K4" s="64"/>
      <c r="L4" s="64"/>
      <c r="M4" s="14"/>
      <c r="O4" s="14" t="s">
        <v>497</v>
      </c>
    </row>
    <row r="5" spans="1:15" ht="25.5" customHeight="1">
      <c r="A5" s="1135" t="s">
        <v>489</v>
      </c>
      <c r="B5" s="1136" t="s">
        <v>490</v>
      </c>
      <c r="C5" s="1137"/>
      <c r="D5" s="1132" t="s">
        <v>491</v>
      </c>
      <c r="E5" s="1133"/>
      <c r="F5" s="1132" t="s">
        <v>492</v>
      </c>
      <c r="G5" s="1133"/>
      <c r="H5" s="1132" t="s">
        <v>493</v>
      </c>
      <c r="I5" s="1133"/>
      <c r="J5" s="1132" t="s">
        <v>494</v>
      </c>
      <c r="K5" s="1133"/>
      <c r="L5" s="1132" t="s">
        <v>495</v>
      </c>
      <c r="M5" s="1133"/>
      <c r="N5" s="1132" t="s">
        <v>496</v>
      </c>
      <c r="O5" s="1133"/>
    </row>
    <row r="6" spans="1:15" ht="12.75" customHeight="1">
      <c r="A6" s="1135"/>
      <c r="B6" s="622" t="s">
        <v>31</v>
      </c>
      <c r="C6" s="622" t="s">
        <v>32</v>
      </c>
      <c r="D6" s="622" t="s">
        <v>31</v>
      </c>
      <c r="E6" s="622" t="s">
        <v>32</v>
      </c>
      <c r="F6" s="622" t="s">
        <v>31</v>
      </c>
      <c r="G6" s="622" t="s">
        <v>32</v>
      </c>
      <c r="H6" s="622" t="s">
        <v>31</v>
      </c>
      <c r="I6" s="622" t="s">
        <v>32</v>
      </c>
      <c r="J6" s="622" t="s">
        <v>31</v>
      </c>
      <c r="K6" s="622" t="s">
        <v>32</v>
      </c>
      <c r="L6" s="622" t="s">
        <v>31</v>
      </c>
      <c r="M6" s="622" t="s">
        <v>32</v>
      </c>
      <c r="N6" s="622" t="s">
        <v>31</v>
      </c>
      <c r="O6" s="622" t="s">
        <v>32</v>
      </c>
    </row>
    <row r="7" spans="1:15" ht="12.75" customHeight="1">
      <c r="A7" s="1135"/>
      <c r="B7" s="623" t="s">
        <v>29</v>
      </c>
      <c r="C7" s="623" t="s">
        <v>30</v>
      </c>
      <c r="D7" s="623" t="s">
        <v>29</v>
      </c>
      <c r="E7" s="623" t="s">
        <v>30</v>
      </c>
      <c r="F7" s="623" t="s">
        <v>29</v>
      </c>
      <c r="G7" s="623" t="s">
        <v>30</v>
      </c>
      <c r="H7" s="623" t="s">
        <v>29</v>
      </c>
      <c r="I7" s="623" t="s">
        <v>30</v>
      </c>
      <c r="J7" s="623" t="s">
        <v>29</v>
      </c>
      <c r="K7" s="623" t="s">
        <v>30</v>
      </c>
      <c r="L7" s="623" t="s">
        <v>29</v>
      </c>
      <c r="M7" s="623" t="s">
        <v>30</v>
      </c>
      <c r="N7" s="623" t="s">
        <v>29</v>
      </c>
      <c r="O7" s="623" t="s">
        <v>30</v>
      </c>
    </row>
    <row r="8" spans="1:15" ht="18">
      <c r="A8" s="379" t="s">
        <v>498</v>
      </c>
      <c r="B8" s="475">
        <v>173853.26227000001</v>
      </c>
      <c r="C8" s="476">
        <v>0.11769089773546418</v>
      </c>
      <c r="D8" s="475">
        <v>119935.25634000001</v>
      </c>
      <c r="E8" s="476">
        <v>0.14508970231146731</v>
      </c>
      <c r="F8" s="475">
        <v>1271.5381</v>
      </c>
      <c r="G8" s="476">
        <v>5.8695073774468864E-2</v>
      </c>
      <c r="H8" s="475">
        <v>1624.19298</v>
      </c>
      <c r="I8" s="476">
        <v>0.24507241987698919</v>
      </c>
      <c r="J8" s="475">
        <v>1847781.5231900001</v>
      </c>
      <c r="K8" s="476">
        <v>0.14825943095722857</v>
      </c>
      <c r="L8" s="475">
        <v>209310.71275999999</v>
      </c>
      <c r="M8" s="476">
        <v>0.16312624165082709</v>
      </c>
      <c r="N8" s="475">
        <v>2353776.4856400001</v>
      </c>
      <c r="O8" s="476">
        <v>0.14639364700498222</v>
      </c>
    </row>
    <row r="9" spans="1:15" ht="18">
      <c r="A9" s="379" t="s">
        <v>499</v>
      </c>
      <c r="B9" s="475">
        <v>34014.952270000002</v>
      </c>
      <c r="C9" s="476">
        <v>2.3026604257031898E-2</v>
      </c>
      <c r="D9" s="475">
        <v>15950.519279999999</v>
      </c>
      <c r="E9" s="476">
        <v>1.9295878165198736E-2</v>
      </c>
      <c r="F9" s="475">
        <v>0</v>
      </c>
      <c r="G9" s="476">
        <v>0</v>
      </c>
      <c r="H9" s="475">
        <v>0</v>
      </c>
      <c r="I9" s="476">
        <v>0</v>
      </c>
      <c r="J9" s="475">
        <v>51807.574679999998</v>
      </c>
      <c r="K9" s="476">
        <v>4.156855907981238E-3</v>
      </c>
      <c r="L9" s="475">
        <v>18771.316699999999</v>
      </c>
      <c r="M9" s="476">
        <v>1.4629420079513402E-2</v>
      </c>
      <c r="N9" s="475">
        <v>120544.36293</v>
      </c>
      <c r="O9" s="476">
        <v>7.4972832054682635E-3</v>
      </c>
    </row>
    <row r="10" spans="1:15" ht="18">
      <c r="A10" s="379" t="s">
        <v>500</v>
      </c>
      <c r="B10" s="475">
        <v>1294316.89338</v>
      </c>
      <c r="C10" s="476">
        <v>0.87619475842504857</v>
      </c>
      <c r="D10" s="475">
        <v>703893.45617999998</v>
      </c>
      <c r="E10" s="476">
        <v>0.85152352304670154</v>
      </c>
      <c r="F10" s="475">
        <v>20959.540350000003</v>
      </c>
      <c r="G10" s="476">
        <v>0.96750680700972091</v>
      </c>
      <c r="H10" s="475">
        <v>5014.2274100000004</v>
      </c>
      <c r="I10" s="476">
        <v>0.75659041771146429</v>
      </c>
      <c r="J10" s="475">
        <v>11084620.002420001</v>
      </c>
      <c r="K10" s="476">
        <v>0.88939056555709406</v>
      </c>
      <c r="L10" s="475">
        <v>1099476.5296199999</v>
      </c>
      <c r="M10" s="476">
        <v>0.85687670590398912</v>
      </c>
      <c r="N10" s="475">
        <v>14208280.649359999</v>
      </c>
      <c r="O10" s="476">
        <v>0.88368714473097787</v>
      </c>
    </row>
    <row r="11" spans="1:15" ht="21.75" customHeight="1">
      <c r="A11" s="379" t="s">
        <v>501</v>
      </c>
      <c r="B11" s="477">
        <v>432677.85321999999</v>
      </c>
      <c r="C11" s="478">
        <v>0.29290359186145859</v>
      </c>
      <c r="D11" s="477">
        <v>374599.72433</v>
      </c>
      <c r="E11" s="478">
        <v>0.45316585087308292</v>
      </c>
      <c r="F11" s="477">
        <v>0</v>
      </c>
      <c r="G11" s="478">
        <v>0</v>
      </c>
      <c r="H11" s="477">
        <v>5014.2274100000004</v>
      </c>
      <c r="I11" s="478">
        <v>0.75659041771146429</v>
      </c>
      <c r="J11" s="477">
        <v>8528358.2211700007</v>
      </c>
      <c r="K11" s="478">
        <v>0.68428519335294391</v>
      </c>
      <c r="L11" s="477">
        <v>640939.37260999996</v>
      </c>
      <c r="M11" s="478">
        <v>0.49951590915364269</v>
      </c>
      <c r="N11" s="477">
        <v>9981589.398740001</v>
      </c>
      <c r="O11" s="478">
        <v>0.62080715135978581</v>
      </c>
    </row>
    <row r="12" spans="1:15" ht="18" customHeight="1">
      <c r="A12" s="386" t="s">
        <v>502</v>
      </c>
      <c r="B12" s="477">
        <v>382331.38312000001</v>
      </c>
      <c r="C12" s="478">
        <v>0.25882127907357155</v>
      </c>
      <c r="D12" s="477">
        <v>48772.850159999995</v>
      </c>
      <c r="E12" s="478">
        <v>5.9002152715924225E-2</v>
      </c>
      <c r="F12" s="477">
        <v>0</v>
      </c>
      <c r="G12" s="478">
        <v>0</v>
      </c>
      <c r="H12" s="477">
        <v>0</v>
      </c>
      <c r="I12" s="478">
        <v>0</v>
      </c>
      <c r="J12" s="477">
        <v>0</v>
      </c>
      <c r="K12" s="478">
        <v>0</v>
      </c>
      <c r="L12" s="477">
        <v>6732.4409999999998</v>
      </c>
      <c r="M12" s="478">
        <v>5.2469258882377329E-3</v>
      </c>
      <c r="N12" s="477">
        <v>437836.67427999998</v>
      </c>
      <c r="O12" s="478">
        <v>2.7231348401780649E-2</v>
      </c>
    </row>
    <row r="13" spans="1:15" ht="18" customHeight="1">
      <c r="A13" s="386" t="s">
        <v>503</v>
      </c>
      <c r="B13" s="477">
        <v>5260.1180800000002</v>
      </c>
      <c r="C13" s="478">
        <v>3.5608651281349704E-3</v>
      </c>
      <c r="D13" s="477">
        <v>240313.59693999999</v>
      </c>
      <c r="E13" s="478">
        <v>0.29071541851362948</v>
      </c>
      <c r="F13" s="477">
        <v>0</v>
      </c>
      <c r="G13" s="478">
        <v>0</v>
      </c>
      <c r="H13" s="477">
        <v>0</v>
      </c>
      <c r="I13" s="478">
        <v>0</v>
      </c>
      <c r="J13" s="477">
        <v>6703749.8649300002</v>
      </c>
      <c r="K13" s="478">
        <v>0.53788509506159921</v>
      </c>
      <c r="L13" s="477">
        <v>432213.74205</v>
      </c>
      <c r="M13" s="478">
        <v>0.33684565114113152</v>
      </c>
      <c r="N13" s="477">
        <v>7381537.3220000006</v>
      </c>
      <c r="O13" s="478">
        <v>0.45909633971772307</v>
      </c>
    </row>
    <row r="14" spans="1:15" ht="18" customHeight="1">
      <c r="A14" s="386" t="s">
        <v>504</v>
      </c>
      <c r="B14" s="477">
        <v>0</v>
      </c>
      <c r="C14" s="478">
        <v>0</v>
      </c>
      <c r="D14" s="477">
        <v>0</v>
      </c>
      <c r="E14" s="478">
        <v>0</v>
      </c>
      <c r="F14" s="477">
        <v>0</v>
      </c>
      <c r="G14" s="478">
        <v>0</v>
      </c>
      <c r="H14" s="477">
        <v>0</v>
      </c>
      <c r="I14" s="478">
        <v>0</v>
      </c>
      <c r="J14" s="477">
        <v>0</v>
      </c>
      <c r="K14" s="478">
        <v>0</v>
      </c>
      <c r="L14" s="477">
        <v>0</v>
      </c>
      <c r="M14" s="478">
        <v>0</v>
      </c>
      <c r="N14" s="477">
        <v>0</v>
      </c>
      <c r="O14" s="478">
        <v>0</v>
      </c>
    </row>
    <row r="15" spans="1:15" ht="19.5">
      <c r="A15" s="386" t="s">
        <v>505</v>
      </c>
      <c r="B15" s="477">
        <v>1888.5036699999998</v>
      </c>
      <c r="C15" s="478">
        <v>1.2784326816590991E-3</v>
      </c>
      <c r="D15" s="477">
        <v>12130.671279999999</v>
      </c>
      <c r="E15" s="478">
        <v>1.4674879919079061E-2</v>
      </c>
      <c r="F15" s="477">
        <v>0</v>
      </c>
      <c r="G15" s="478">
        <v>0</v>
      </c>
      <c r="H15" s="477">
        <v>0</v>
      </c>
      <c r="I15" s="478">
        <v>0</v>
      </c>
      <c r="J15" s="477">
        <v>109830.61379</v>
      </c>
      <c r="K15" s="478">
        <v>8.8124186208318207E-3</v>
      </c>
      <c r="L15" s="477">
        <v>4377.7569800000001</v>
      </c>
      <c r="M15" s="478">
        <v>3.4118035985425551E-3</v>
      </c>
      <c r="N15" s="477">
        <v>128227.54572000001</v>
      </c>
      <c r="O15" s="478">
        <v>7.9751404515135214E-3</v>
      </c>
    </row>
    <row r="16" spans="1:15" ht="19.5">
      <c r="A16" s="387" t="s">
        <v>506</v>
      </c>
      <c r="B16" s="477">
        <v>0</v>
      </c>
      <c r="C16" s="478">
        <v>0</v>
      </c>
      <c r="D16" s="477">
        <v>0</v>
      </c>
      <c r="E16" s="478">
        <v>0</v>
      </c>
      <c r="F16" s="477">
        <v>0</v>
      </c>
      <c r="G16" s="478">
        <v>0</v>
      </c>
      <c r="H16" s="477">
        <v>0</v>
      </c>
      <c r="I16" s="478">
        <v>0</v>
      </c>
      <c r="J16" s="477">
        <v>0</v>
      </c>
      <c r="K16" s="478">
        <v>0</v>
      </c>
      <c r="L16" s="477">
        <v>0</v>
      </c>
      <c r="M16" s="478">
        <v>0</v>
      </c>
      <c r="N16" s="477">
        <v>0</v>
      </c>
      <c r="O16" s="478">
        <v>0</v>
      </c>
    </row>
    <row r="17" spans="1:15" ht="18" customHeight="1">
      <c r="A17" s="387" t="s">
        <v>507</v>
      </c>
      <c r="B17" s="477">
        <v>7151.5368600000002</v>
      </c>
      <c r="C17" s="478">
        <v>4.8412712091333628E-3</v>
      </c>
      <c r="D17" s="477">
        <v>773.88177000000007</v>
      </c>
      <c r="E17" s="478">
        <v>9.3619073373442884E-4</v>
      </c>
      <c r="F17" s="477">
        <v>0</v>
      </c>
      <c r="G17" s="478">
        <v>0</v>
      </c>
      <c r="H17" s="477">
        <v>0</v>
      </c>
      <c r="I17" s="478">
        <v>0</v>
      </c>
      <c r="J17" s="477">
        <v>73178.101469999994</v>
      </c>
      <c r="K17" s="478">
        <v>5.8715511256667843E-3</v>
      </c>
      <c r="L17" s="477">
        <v>39709.510130000002</v>
      </c>
      <c r="M17" s="478">
        <v>3.0947594893194836E-2</v>
      </c>
      <c r="N17" s="477">
        <v>120813.03023</v>
      </c>
      <c r="O17" s="478">
        <v>7.513993027372737E-3</v>
      </c>
    </row>
    <row r="18" spans="1:15" ht="18" customHeight="1">
      <c r="A18" s="388" t="s">
        <v>508</v>
      </c>
      <c r="B18" s="477">
        <v>0</v>
      </c>
      <c r="C18" s="478">
        <v>0</v>
      </c>
      <c r="D18" s="477">
        <v>0</v>
      </c>
      <c r="E18" s="478">
        <v>0</v>
      </c>
      <c r="F18" s="477">
        <v>0</v>
      </c>
      <c r="G18" s="478">
        <v>0</v>
      </c>
      <c r="H18" s="477">
        <v>0</v>
      </c>
      <c r="I18" s="478">
        <v>0</v>
      </c>
      <c r="J18" s="477">
        <v>342917.82483</v>
      </c>
      <c r="K18" s="478">
        <v>2.7514509121519464E-2</v>
      </c>
      <c r="L18" s="477">
        <v>199.93722</v>
      </c>
      <c r="M18" s="478">
        <v>1.5582101286001364E-4</v>
      </c>
      <c r="N18" s="477">
        <v>343117.76205000002</v>
      </c>
      <c r="O18" s="478">
        <v>2.1340284791327331E-2</v>
      </c>
    </row>
    <row r="19" spans="1:15" ht="18" customHeight="1">
      <c r="A19" s="379" t="s">
        <v>509</v>
      </c>
      <c r="B19" s="477">
        <v>36046.31149</v>
      </c>
      <c r="C19" s="478">
        <v>2.4401743768959632E-2</v>
      </c>
      <c r="D19" s="477">
        <v>72608.724180000005</v>
      </c>
      <c r="E19" s="478">
        <v>8.7837208990715676E-2</v>
      </c>
      <c r="F19" s="477">
        <v>0</v>
      </c>
      <c r="G19" s="478">
        <v>0</v>
      </c>
      <c r="H19" s="477">
        <v>5014.2274100000004</v>
      </c>
      <c r="I19" s="478">
        <v>0.75659041771146429</v>
      </c>
      <c r="J19" s="477">
        <v>1298681.8161500001</v>
      </c>
      <c r="K19" s="478">
        <v>0.10420161942332662</v>
      </c>
      <c r="L19" s="477">
        <v>157705.98522999999</v>
      </c>
      <c r="M19" s="478">
        <v>0.12290811261967606</v>
      </c>
      <c r="N19" s="477">
        <v>1570057.06446</v>
      </c>
      <c r="O19" s="478">
        <v>9.7650044970068517E-2</v>
      </c>
    </row>
    <row r="20" spans="1:15" ht="18" customHeight="1">
      <c r="A20" s="386" t="s">
        <v>510</v>
      </c>
      <c r="B20" s="477">
        <v>861639.04016000009</v>
      </c>
      <c r="C20" s="478">
        <v>0.58329116656359004</v>
      </c>
      <c r="D20" s="477">
        <v>329293.73184999998</v>
      </c>
      <c r="E20" s="478">
        <v>0.39835767217361862</v>
      </c>
      <c r="F20" s="477">
        <v>20959.540350000003</v>
      </c>
      <c r="G20" s="478">
        <v>0.96750680700972091</v>
      </c>
      <c r="H20" s="477">
        <v>0</v>
      </c>
      <c r="I20" s="478">
        <v>0</v>
      </c>
      <c r="J20" s="477">
        <v>2556261.78125</v>
      </c>
      <c r="K20" s="478">
        <v>0.20510537220415018</v>
      </c>
      <c r="L20" s="477">
        <v>458537.15701000002</v>
      </c>
      <c r="M20" s="478">
        <v>0.35736079675034643</v>
      </c>
      <c r="N20" s="477">
        <v>4226691.2506200001</v>
      </c>
      <c r="O20" s="478">
        <v>0.26287999337119211</v>
      </c>
    </row>
    <row r="21" spans="1:15" ht="18" customHeight="1">
      <c r="A21" s="386" t="s">
        <v>511</v>
      </c>
      <c r="B21" s="477">
        <v>811876.40324000001</v>
      </c>
      <c r="C21" s="478">
        <v>0.54960408277621053</v>
      </c>
      <c r="D21" s="477">
        <v>124769.79138</v>
      </c>
      <c r="E21" s="478">
        <v>0.15093820150322679</v>
      </c>
      <c r="F21" s="477">
        <v>0</v>
      </c>
      <c r="G21" s="478">
        <v>0</v>
      </c>
      <c r="H21" s="477">
        <v>0</v>
      </c>
      <c r="I21" s="478">
        <v>0</v>
      </c>
      <c r="J21" s="477">
        <v>2988.7716700000001</v>
      </c>
      <c r="K21" s="478">
        <v>2.398084305390698E-4</v>
      </c>
      <c r="L21" s="477">
        <v>39107.109859999997</v>
      </c>
      <c r="M21" s="478">
        <v>3.0478114422182252E-2</v>
      </c>
      <c r="N21" s="477">
        <v>978742.07614999998</v>
      </c>
      <c r="O21" s="478">
        <v>6.0873079019594226E-2</v>
      </c>
    </row>
    <row r="22" spans="1:15" ht="18" customHeight="1">
      <c r="A22" s="386" t="s">
        <v>512</v>
      </c>
      <c r="B22" s="477">
        <v>3999.4198300000003</v>
      </c>
      <c r="C22" s="478">
        <v>2.7074286905396793E-3</v>
      </c>
      <c r="D22" s="477">
        <v>80202.158629999991</v>
      </c>
      <c r="E22" s="478">
        <v>9.7023241334273508E-2</v>
      </c>
      <c r="F22" s="477">
        <v>0</v>
      </c>
      <c r="G22" s="478">
        <v>0</v>
      </c>
      <c r="H22" s="477">
        <v>0</v>
      </c>
      <c r="I22" s="478">
        <v>0</v>
      </c>
      <c r="J22" s="477">
        <v>2493532.7009899998</v>
      </c>
      <c r="K22" s="478">
        <v>0.20007221345291307</v>
      </c>
      <c r="L22" s="477">
        <v>105408.3131</v>
      </c>
      <c r="M22" s="478">
        <v>8.2149937420893632E-2</v>
      </c>
      <c r="N22" s="477">
        <v>2683142.5925499997</v>
      </c>
      <c r="O22" s="478">
        <v>0.16687864457571686</v>
      </c>
    </row>
    <row r="23" spans="1:15" ht="18" customHeight="1">
      <c r="A23" s="386" t="s">
        <v>504</v>
      </c>
      <c r="B23" s="477">
        <v>0</v>
      </c>
      <c r="C23" s="478">
        <v>0</v>
      </c>
      <c r="D23" s="477">
        <v>0</v>
      </c>
      <c r="E23" s="478">
        <v>0</v>
      </c>
      <c r="F23" s="477">
        <v>0</v>
      </c>
      <c r="G23" s="478">
        <v>0</v>
      </c>
      <c r="H23" s="477">
        <v>0</v>
      </c>
      <c r="I23" s="478">
        <v>0</v>
      </c>
      <c r="J23" s="477">
        <v>0</v>
      </c>
      <c r="K23" s="478">
        <v>0</v>
      </c>
      <c r="L23" s="477">
        <v>0</v>
      </c>
      <c r="M23" s="478">
        <v>0</v>
      </c>
      <c r="N23" s="477">
        <v>0</v>
      </c>
      <c r="O23" s="478">
        <v>0</v>
      </c>
    </row>
    <row r="24" spans="1:15" ht="19.5">
      <c r="A24" s="386" t="s">
        <v>513</v>
      </c>
      <c r="B24" s="477">
        <v>221.71692000000002</v>
      </c>
      <c r="C24" s="478">
        <v>1.5009245738177251E-4</v>
      </c>
      <c r="D24" s="477">
        <v>0</v>
      </c>
      <c r="E24" s="478">
        <v>0</v>
      </c>
      <c r="F24" s="477">
        <v>0</v>
      </c>
      <c r="G24" s="478">
        <v>0</v>
      </c>
      <c r="H24" s="477">
        <v>0</v>
      </c>
      <c r="I24" s="478">
        <v>0</v>
      </c>
      <c r="J24" s="477">
        <v>4015.6177499999999</v>
      </c>
      <c r="K24" s="478">
        <v>3.221989153398027E-4</v>
      </c>
      <c r="L24" s="477">
        <v>46374.727610000002</v>
      </c>
      <c r="M24" s="478">
        <v>3.6142130151141642E-2</v>
      </c>
      <c r="N24" s="477">
        <v>50612.062279999998</v>
      </c>
      <c r="O24" s="478">
        <v>3.147828362130096E-3</v>
      </c>
    </row>
    <row r="25" spans="1:15" ht="19.5">
      <c r="A25" s="387" t="s">
        <v>506</v>
      </c>
      <c r="B25" s="477">
        <v>0</v>
      </c>
      <c r="C25" s="478">
        <v>0</v>
      </c>
      <c r="D25" s="477">
        <v>0</v>
      </c>
      <c r="E25" s="478">
        <v>0</v>
      </c>
      <c r="F25" s="477">
        <v>0</v>
      </c>
      <c r="G25" s="478">
        <v>0</v>
      </c>
      <c r="H25" s="477">
        <v>0</v>
      </c>
      <c r="I25" s="478">
        <v>0</v>
      </c>
      <c r="J25" s="477">
        <v>0</v>
      </c>
      <c r="K25" s="478">
        <v>0</v>
      </c>
      <c r="L25" s="477">
        <v>0</v>
      </c>
      <c r="M25" s="478">
        <v>0</v>
      </c>
      <c r="N25" s="477">
        <v>0</v>
      </c>
      <c r="O25" s="478">
        <v>0</v>
      </c>
    </row>
    <row r="26" spans="1:15" ht="19.5">
      <c r="A26" s="387" t="s">
        <v>514</v>
      </c>
      <c r="B26" s="477">
        <v>45541.500169999999</v>
      </c>
      <c r="C26" s="478">
        <v>3.082956263945805E-2</v>
      </c>
      <c r="D26" s="477">
        <v>124321.78184000001</v>
      </c>
      <c r="E26" s="478">
        <v>0.15039622933611835</v>
      </c>
      <c r="F26" s="477">
        <v>20959.540350000003</v>
      </c>
      <c r="G26" s="478">
        <v>0.96750680700972091</v>
      </c>
      <c r="H26" s="477">
        <v>0</v>
      </c>
      <c r="I26" s="478">
        <v>0</v>
      </c>
      <c r="J26" s="477">
        <v>38907.216899999999</v>
      </c>
      <c r="K26" s="478">
        <v>3.1217769878794967E-3</v>
      </c>
      <c r="L26" s="477">
        <v>267647.00644000003</v>
      </c>
      <c r="M26" s="478">
        <v>0.20859061475612892</v>
      </c>
      <c r="N26" s="477">
        <v>497377.04570000002</v>
      </c>
      <c r="O26" s="478">
        <v>3.0934474917565777E-2</v>
      </c>
    </row>
    <row r="27" spans="1:15" ht="18" customHeight="1">
      <c r="A27" s="388" t="s">
        <v>508</v>
      </c>
      <c r="B27" s="477">
        <v>0</v>
      </c>
      <c r="C27" s="478">
        <v>0</v>
      </c>
      <c r="D27" s="477">
        <v>0</v>
      </c>
      <c r="E27" s="478">
        <v>0</v>
      </c>
      <c r="F27" s="477">
        <v>0</v>
      </c>
      <c r="G27" s="478">
        <v>0</v>
      </c>
      <c r="H27" s="477">
        <v>0</v>
      </c>
      <c r="I27" s="478">
        <v>0</v>
      </c>
      <c r="J27" s="477">
        <v>16817.47394</v>
      </c>
      <c r="K27" s="478">
        <v>1.349374417478705E-3</v>
      </c>
      <c r="L27" s="477">
        <v>0</v>
      </c>
      <c r="M27" s="478">
        <v>0</v>
      </c>
      <c r="N27" s="477">
        <v>16817.47394</v>
      </c>
      <c r="O27" s="478">
        <v>1.0459664961851418E-3</v>
      </c>
    </row>
    <row r="28" spans="1:15" ht="18" customHeight="1">
      <c r="A28" s="386" t="s">
        <v>509</v>
      </c>
      <c r="B28" s="477">
        <v>0</v>
      </c>
      <c r="C28" s="478">
        <v>0</v>
      </c>
      <c r="D28" s="477">
        <v>0</v>
      </c>
      <c r="E28" s="478">
        <v>0</v>
      </c>
      <c r="F28" s="477">
        <v>0</v>
      </c>
      <c r="G28" s="478">
        <v>0</v>
      </c>
      <c r="H28" s="477">
        <v>0</v>
      </c>
      <c r="I28" s="478">
        <v>0</v>
      </c>
      <c r="J28" s="477">
        <v>0</v>
      </c>
      <c r="K28" s="478">
        <v>0</v>
      </c>
      <c r="L28" s="477">
        <v>0</v>
      </c>
      <c r="M28" s="478">
        <v>0</v>
      </c>
      <c r="N28" s="477">
        <v>0</v>
      </c>
      <c r="O28" s="478">
        <v>0</v>
      </c>
    </row>
    <row r="29" spans="1:15" ht="18" customHeight="1">
      <c r="A29" s="386" t="s">
        <v>515</v>
      </c>
      <c r="B29" s="479">
        <v>2316.0305199999998</v>
      </c>
      <c r="C29" s="480">
        <v>1.567849274281748E-3</v>
      </c>
      <c r="D29" s="479">
        <v>1668.4846200000002</v>
      </c>
      <c r="E29" s="480">
        <v>2.0184218070189324E-3</v>
      </c>
      <c r="F29" s="479">
        <v>0</v>
      </c>
      <c r="G29" s="480">
        <v>0</v>
      </c>
      <c r="H29" s="479">
        <v>0</v>
      </c>
      <c r="I29" s="480">
        <v>0</v>
      </c>
      <c r="J29" s="479">
        <v>3490.1262000000002</v>
      </c>
      <c r="K29" s="480">
        <v>2.8003533853266472E-4</v>
      </c>
      <c r="L29" s="479">
        <v>17487.044120000002</v>
      </c>
      <c r="M29" s="480">
        <v>1.3628522626783279E-2</v>
      </c>
      <c r="N29" s="479">
        <v>24961.685460000001</v>
      </c>
      <c r="O29" s="480">
        <v>1.5524975256463395E-3</v>
      </c>
    </row>
    <row r="30" spans="1:15" ht="18" customHeight="1">
      <c r="A30" s="379" t="s">
        <v>516</v>
      </c>
      <c r="B30" s="475">
        <v>1504501.1384400001</v>
      </c>
      <c r="C30" s="476">
        <v>1.0184801096918266</v>
      </c>
      <c r="D30" s="475">
        <v>841447.71641999995</v>
      </c>
      <c r="E30" s="476">
        <v>1.0179275253303866</v>
      </c>
      <c r="F30" s="475">
        <v>22231.078450000001</v>
      </c>
      <c r="G30" s="476">
        <v>1.0262018807841897</v>
      </c>
      <c r="H30" s="475">
        <v>6638.4203900000002</v>
      </c>
      <c r="I30" s="476">
        <v>1.0016628375884535</v>
      </c>
      <c r="J30" s="475">
        <v>12987699.22649</v>
      </c>
      <c r="K30" s="476">
        <v>1.0420868877608365</v>
      </c>
      <c r="L30" s="475">
        <v>1345045.6032</v>
      </c>
      <c r="M30" s="476">
        <v>1.048260890261113</v>
      </c>
      <c r="N30" s="475">
        <v>16707563.183390001</v>
      </c>
      <c r="O30" s="476">
        <v>1.0391305724670747</v>
      </c>
    </row>
    <row r="31" spans="1:15" ht="18" customHeight="1">
      <c r="A31" s="386" t="s">
        <v>517</v>
      </c>
      <c r="B31" s="479">
        <v>27298.860140000001</v>
      </c>
      <c r="C31" s="480">
        <v>1.8480109691826486E-2</v>
      </c>
      <c r="D31" s="479">
        <v>14819.400079999999</v>
      </c>
      <c r="E31" s="480">
        <v>1.7927525330386388E-2</v>
      </c>
      <c r="F31" s="479">
        <v>567.62327000000005</v>
      </c>
      <c r="G31" s="480">
        <v>2.6201880784189845E-2</v>
      </c>
      <c r="H31" s="479">
        <v>11.020290000000001</v>
      </c>
      <c r="I31" s="480">
        <v>1.662837588453427E-3</v>
      </c>
      <c r="J31" s="479">
        <v>524535.76188000001</v>
      </c>
      <c r="K31" s="480">
        <v>4.2086887760836557E-2</v>
      </c>
      <c r="L31" s="479">
        <v>61924.563679999999</v>
      </c>
      <c r="M31" s="480">
        <v>4.8260890261113028E-2</v>
      </c>
      <c r="N31" s="479">
        <v>629157.22933999996</v>
      </c>
      <c r="O31" s="480">
        <v>3.913057246707477E-2</v>
      </c>
    </row>
    <row r="32" spans="1:15" ht="26.25" customHeight="1">
      <c r="A32" s="624" t="s">
        <v>518</v>
      </c>
      <c r="B32" s="625">
        <v>1477202.2783000001</v>
      </c>
      <c r="C32" s="626">
        <v>1</v>
      </c>
      <c r="D32" s="625">
        <v>826628.3163399999</v>
      </c>
      <c r="E32" s="626">
        <v>1</v>
      </c>
      <c r="F32" s="625">
        <v>21663.455180000004</v>
      </c>
      <c r="G32" s="626">
        <v>1</v>
      </c>
      <c r="H32" s="625">
        <v>6627.4000999999998</v>
      </c>
      <c r="I32" s="626">
        <v>1</v>
      </c>
      <c r="J32" s="625">
        <v>12463163.464610001</v>
      </c>
      <c r="K32" s="626">
        <v>1</v>
      </c>
      <c r="L32" s="625">
        <v>1283121.0395200001</v>
      </c>
      <c r="M32" s="626">
        <v>1</v>
      </c>
      <c r="N32" s="625">
        <v>16078405.954050001</v>
      </c>
      <c r="O32" s="626">
        <v>1</v>
      </c>
    </row>
    <row r="33" spans="1:15" ht="19.5">
      <c r="A33" s="388" t="s">
        <v>519</v>
      </c>
      <c r="B33" s="477">
        <v>2209.2870099999996</v>
      </c>
      <c r="C33" s="478">
        <v>1.4955886830492165E-3</v>
      </c>
      <c r="D33" s="477">
        <v>2711.3490699999998</v>
      </c>
      <c r="E33" s="478">
        <v>3.280009910626866E-3</v>
      </c>
      <c r="F33" s="477">
        <v>0</v>
      </c>
      <c r="G33" s="478">
        <v>0</v>
      </c>
      <c r="H33" s="477">
        <v>0</v>
      </c>
      <c r="I33" s="478">
        <v>0</v>
      </c>
      <c r="J33" s="477">
        <v>5451.7337300000008</v>
      </c>
      <c r="K33" s="478">
        <v>4.3742776426551486E-4</v>
      </c>
      <c r="L33" s="477">
        <v>2160.46967</v>
      </c>
      <c r="M33" s="478">
        <v>1.6837613938652314E-3</v>
      </c>
      <c r="N33" s="477">
        <v>12532.839480000001</v>
      </c>
      <c r="O33" s="478">
        <v>7.7948271214305889E-4</v>
      </c>
    </row>
    <row r="34" spans="1:15" ht="28.5">
      <c r="A34" s="388" t="s">
        <v>520</v>
      </c>
      <c r="B34" s="477">
        <v>1495.4462800000001</v>
      </c>
      <c r="C34" s="478">
        <v>1.0123503747374366E-3</v>
      </c>
      <c r="D34" s="477">
        <v>8826.4544800000003</v>
      </c>
      <c r="E34" s="478">
        <v>1.0677658030250198E-2</v>
      </c>
      <c r="F34" s="477">
        <v>0</v>
      </c>
      <c r="G34" s="478">
        <v>0</v>
      </c>
      <c r="H34" s="477">
        <v>0</v>
      </c>
      <c r="I34" s="478">
        <v>0</v>
      </c>
      <c r="J34" s="477">
        <v>397608.33972000005</v>
      </c>
      <c r="K34" s="478">
        <v>3.190268191932457E-2</v>
      </c>
      <c r="L34" s="477">
        <v>49223.800450000002</v>
      </c>
      <c r="M34" s="478">
        <v>3.8362554220460782E-2</v>
      </c>
      <c r="N34" s="477">
        <v>457154.04093000002</v>
      </c>
      <c r="O34" s="478">
        <v>2.8432796275730754E-2</v>
      </c>
    </row>
    <row r="35" spans="1:15" ht="12.75" customHeight="1">
      <c r="A35" s="22" t="s">
        <v>466</v>
      </c>
    </row>
    <row r="36" spans="1:15" ht="12.75" customHeight="1">
      <c r="A36" s="40" t="s">
        <v>521</v>
      </c>
    </row>
    <row r="37" spans="1:15" ht="12.75" customHeight="1"/>
    <row r="38" spans="1:15" ht="12.75" customHeight="1"/>
    <row r="39" spans="1:15" ht="12.75" customHeight="1"/>
    <row r="40" spans="1:15" ht="12.75" customHeight="1"/>
    <row r="41" spans="1:15" ht="12.75" customHeight="1">
      <c r="A41" s="145" t="s">
        <v>827</v>
      </c>
      <c r="H41" s="141" t="str">
        <f>Naslovnica!A20</f>
        <v>Svibanj 2020.</v>
      </c>
    </row>
    <row r="42" spans="1:15">
      <c r="A42" s="579" t="s">
        <v>828</v>
      </c>
      <c r="H42" s="573" t="str">
        <f>Naslovnica!A24</f>
        <v>May 2020</v>
      </c>
    </row>
    <row r="43" spans="1:15" ht="12.75" customHeight="1"/>
    <row r="44" spans="1:15">
      <c r="H44" s="14" t="s">
        <v>522</v>
      </c>
    </row>
    <row r="45" spans="1:15" ht="22.5">
      <c r="A45" s="1134" t="s">
        <v>523</v>
      </c>
      <c r="B45" s="627" t="s">
        <v>490</v>
      </c>
      <c r="C45" s="627" t="s">
        <v>491</v>
      </c>
      <c r="D45" s="627" t="s">
        <v>492</v>
      </c>
      <c r="E45" s="627" t="s">
        <v>493</v>
      </c>
      <c r="F45" s="627" t="s">
        <v>494</v>
      </c>
      <c r="G45" s="627" t="s">
        <v>525</v>
      </c>
      <c r="H45" s="627" t="s">
        <v>496</v>
      </c>
    </row>
    <row r="46" spans="1:15" ht="22.5">
      <c r="A46" s="1134"/>
      <c r="B46" s="628" t="s">
        <v>524</v>
      </c>
      <c r="C46" s="628" t="s">
        <v>524</v>
      </c>
      <c r="D46" s="628" t="s">
        <v>524</v>
      </c>
      <c r="E46" s="628" t="s">
        <v>524</v>
      </c>
      <c r="F46" s="628" t="s">
        <v>524</v>
      </c>
      <c r="G46" s="628" t="s">
        <v>524</v>
      </c>
      <c r="H46" s="628" t="s">
        <v>524</v>
      </c>
    </row>
    <row r="47" spans="1:15" ht="22.5">
      <c r="A47" s="80" t="s">
        <v>526</v>
      </c>
      <c r="B47" s="481">
        <v>59365.141099999972</v>
      </c>
      <c r="C47" s="481">
        <v>25366.517170000003</v>
      </c>
      <c r="D47" s="481">
        <v>4415.0189999999993</v>
      </c>
      <c r="E47" s="481">
        <v>5437.8578399999997</v>
      </c>
      <c r="F47" s="481">
        <v>243044.16861000008</v>
      </c>
      <c r="G47" s="481">
        <v>13963.972450000001</v>
      </c>
      <c r="H47" s="481">
        <v>351592.67617000005</v>
      </c>
    </row>
    <row r="48" spans="1:15" ht="22.5">
      <c r="A48" s="482" t="s">
        <v>527</v>
      </c>
      <c r="B48" s="481">
        <v>41309.33526</v>
      </c>
      <c r="C48" s="481">
        <v>10053.329500000002</v>
      </c>
      <c r="D48" s="481">
        <v>2529.2989699999998</v>
      </c>
      <c r="E48" s="481">
        <v>4065.59184</v>
      </c>
      <c r="F48" s="481">
        <v>259553.31272000016</v>
      </c>
      <c r="G48" s="481">
        <v>5361.3637900000022</v>
      </c>
      <c r="H48" s="481">
        <v>322872.23208000016</v>
      </c>
    </row>
    <row r="49" spans="1:15" ht="33">
      <c r="A49" s="624" t="s">
        <v>528</v>
      </c>
      <c r="B49" s="629">
        <v>18055.805839999972</v>
      </c>
      <c r="C49" s="629">
        <v>15313.187670000001</v>
      </c>
      <c r="D49" s="629">
        <v>1885.7200299999995</v>
      </c>
      <c r="E49" s="629">
        <v>1372.2659999999996</v>
      </c>
      <c r="F49" s="629">
        <v>-16509.144110000081</v>
      </c>
      <c r="G49" s="629">
        <v>8602.6086599999981</v>
      </c>
      <c r="H49" s="629">
        <v>28720.444089999888</v>
      </c>
    </row>
    <row r="50" spans="1:15" ht="12.75" customHeight="1">
      <c r="A50" s="22" t="s">
        <v>466</v>
      </c>
    </row>
    <row r="51" spans="1:15" ht="12.75" customHeight="1">
      <c r="A51" s="40" t="s">
        <v>521</v>
      </c>
    </row>
    <row r="52" spans="1:15" ht="12.75" customHeight="1"/>
    <row r="53" spans="1:15" ht="12.75" customHeight="1">
      <c r="A53" s="661" t="s">
        <v>95</v>
      </c>
    </row>
    <row r="54" spans="1:15" ht="12.75" customHeight="1"/>
    <row r="55" spans="1:15" ht="12.75" customHeight="1"/>
    <row r="56" spans="1:15" ht="12.75" customHeight="1">
      <c r="O56" s="35" t="s">
        <v>1521</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Q97"/>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10" ht="12.75" customHeight="1">
      <c r="A1" s="143" t="s">
        <v>829</v>
      </c>
      <c r="F1" s="284" t="s">
        <v>277</v>
      </c>
      <c r="G1" s="162" t="s">
        <v>975</v>
      </c>
    </row>
    <row r="2" spans="1:10">
      <c r="A2" s="575" t="s">
        <v>830</v>
      </c>
      <c r="F2" s="576" t="s">
        <v>278</v>
      </c>
      <c r="G2" s="577" t="s">
        <v>976</v>
      </c>
    </row>
    <row r="3" spans="1:10" ht="12.75" customHeight="1"/>
    <row r="4" spans="1:10" ht="12.75" customHeight="1">
      <c r="C4" s="192"/>
      <c r="G4" s="161" t="s">
        <v>459</v>
      </c>
    </row>
    <row r="5" spans="1:10" ht="22.5" customHeight="1">
      <c r="A5" s="611" t="s">
        <v>472</v>
      </c>
      <c r="B5" s="611" t="s">
        <v>473</v>
      </c>
      <c r="C5" s="611" t="s">
        <v>462</v>
      </c>
      <c r="D5" s="611" t="s">
        <v>474</v>
      </c>
      <c r="E5" s="611"/>
      <c r="F5" s="611" t="s">
        <v>475</v>
      </c>
      <c r="G5" s="611" t="s">
        <v>476</v>
      </c>
      <c r="I5" s="273"/>
      <c r="J5" s="273"/>
    </row>
    <row r="6" spans="1:10" ht="12.75" customHeight="1">
      <c r="A6" s="114" t="s">
        <v>86</v>
      </c>
      <c r="B6" s="195">
        <v>47572962490</v>
      </c>
      <c r="C6" s="290" t="s">
        <v>180</v>
      </c>
      <c r="D6" s="114" t="s">
        <v>85</v>
      </c>
      <c r="E6" s="114"/>
      <c r="F6" s="116">
        <v>8572971.5399999991</v>
      </c>
      <c r="G6" s="117">
        <v>116.3641630649047</v>
      </c>
      <c r="H6" s="299"/>
      <c r="I6" s="273"/>
      <c r="J6" s="273"/>
    </row>
    <row r="7" spans="1:10" ht="12.75" customHeight="1">
      <c r="A7" s="114" t="s">
        <v>131</v>
      </c>
      <c r="B7" s="195">
        <v>97433886648</v>
      </c>
      <c r="C7" s="290" t="s">
        <v>183</v>
      </c>
      <c r="D7" s="114" t="s">
        <v>122</v>
      </c>
      <c r="E7" s="114"/>
      <c r="F7" s="116">
        <v>7071958.1299999999</v>
      </c>
      <c r="G7" s="117">
        <v>1204.4731334732915</v>
      </c>
      <c r="H7" s="299"/>
      <c r="I7" s="273"/>
      <c r="J7" s="273"/>
    </row>
    <row r="8" spans="1:10" ht="12.75" customHeight="1">
      <c r="A8" s="114" t="s">
        <v>210</v>
      </c>
      <c r="B8" s="195">
        <v>93273216321</v>
      </c>
      <c r="C8" s="290" t="s">
        <v>182</v>
      </c>
      <c r="D8" s="114" t="s">
        <v>122</v>
      </c>
      <c r="E8" s="114"/>
      <c r="F8" s="116">
        <v>1022376327.09</v>
      </c>
      <c r="G8" s="117">
        <v>852.4841992153506</v>
      </c>
      <c r="H8" s="299"/>
      <c r="I8" s="273"/>
      <c r="J8" s="273"/>
    </row>
    <row r="9" spans="1:10" ht="12.75" customHeight="1">
      <c r="A9" s="114" t="s">
        <v>952</v>
      </c>
      <c r="B9" s="195" t="s">
        <v>956</v>
      </c>
      <c r="C9" s="290" t="s">
        <v>957</v>
      </c>
      <c r="D9" s="114" t="s">
        <v>953</v>
      </c>
      <c r="E9" s="114"/>
      <c r="F9" s="116">
        <v>31740606.100000001</v>
      </c>
      <c r="G9" s="117">
        <v>105.80202033333332</v>
      </c>
      <c r="H9" s="296"/>
      <c r="I9" s="273"/>
      <c r="J9" s="273"/>
    </row>
    <row r="10" spans="1:10" ht="12.75" customHeight="1">
      <c r="A10" s="114" t="s">
        <v>160</v>
      </c>
      <c r="B10" s="195">
        <v>57255663752</v>
      </c>
      <c r="C10" s="290" t="s">
        <v>181</v>
      </c>
      <c r="D10" s="114" t="s">
        <v>215</v>
      </c>
      <c r="E10" s="114"/>
      <c r="F10" s="116">
        <v>8593772.9600000009</v>
      </c>
      <c r="G10" s="117">
        <v>113.47824980229879</v>
      </c>
      <c r="H10" s="299"/>
      <c r="I10" s="273"/>
      <c r="J10" s="273"/>
    </row>
    <row r="11" spans="1:10" ht="12.75" customHeight="1">
      <c r="A11" s="114" t="s">
        <v>216</v>
      </c>
      <c r="B11" s="195">
        <v>13264226136</v>
      </c>
      <c r="C11" s="290" t="s">
        <v>184</v>
      </c>
      <c r="D11" s="137" t="s">
        <v>132</v>
      </c>
      <c r="E11" s="137"/>
      <c r="F11" s="118">
        <v>23275758.850000001</v>
      </c>
      <c r="G11" s="117">
        <v>1.0382599443602614</v>
      </c>
      <c r="H11" s="299"/>
      <c r="I11" s="273"/>
      <c r="J11" s="273"/>
    </row>
    <row r="12" spans="1:10" ht="12.75" customHeight="1">
      <c r="A12" s="114" t="s">
        <v>248</v>
      </c>
      <c r="B12" s="195" t="s">
        <v>251</v>
      </c>
      <c r="C12" s="290" t="s">
        <v>252</v>
      </c>
      <c r="D12" s="137" t="s">
        <v>132</v>
      </c>
      <c r="E12" s="137"/>
      <c r="F12" s="118">
        <v>85405734.25</v>
      </c>
      <c r="G12" s="117">
        <v>7.8869977776049707</v>
      </c>
      <c r="H12" s="299"/>
      <c r="I12" s="273"/>
      <c r="J12" s="273"/>
    </row>
    <row r="13" spans="1:10" s="273" customFormat="1" ht="12.75" customHeight="1">
      <c r="A13" s="114" t="s">
        <v>977</v>
      </c>
      <c r="B13" s="195">
        <v>75398635234</v>
      </c>
      <c r="C13" s="290" t="s">
        <v>958</v>
      </c>
      <c r="D13" s="137" t="s">
        <v>174</v>
      </c>
      <c r="E13" s="137"/>
      <c r="F13" s="118">
        <v>44355828.579999998</v>
      </c>
      <c r="G13" s="117">
        <v>5735.1729290102685</v>
      </c>
      <c r="H13" s="299"/>
    </row>
    <row r="14" spans="1:10" ht="12.75" customHeight="1">
      <c r="A14" s="114" t="s">
        <v>175</v>
      </c>
      <c r="B14" s="195">
        <v>45897406091</v>
      </c>
      <c r="C14" s="291" t="s">
        <v>185</v>
      </c>
      <c r="D14" s="114" t="s">
        <v>174</v>
      </c>
      <c r="E14" s="114"/>
      <c r="F14" s="116">
        <v>2800259.92</v>
      </c>
      <c r="G14" s="117">
        <v>33.166904738128046</v>
      </c>
      <c r="I14" s="273"/>
      <c r="J14" s="273"/>
    </row>
    <row r="15" spans="1:10" ht="12.75" customHeight="1">
      <c r="A15" s="114" t="s">
        <v>133</v>
      </c>
      <c r="B15" s="195">
        <v>48815690681</v>
      </c>
      <c r="C15" s="290" t="s">
        <v>186</v>
      </c>
      <c r="D15" s="114" t="s">
        <v>174</v>
      </c>
      <c r="E15" s="114"/>
      <c r="F15" s="119">
        <v>7053447.2800000003</v>
      </c>
      <c r="G15" s="120">
        <v>861.91850844495207</v>
      </c>
      <c r="H15" s="299"/>
      <c r="I15" s="273"/>
      <c r="J15" s="273"/>
    </row>
    <row r="16" spans="1:10" ht="12.75" customHeight="1">
      <c r="A16" s="114" t="s">
        <v>171</v>
      </c>
      <c r="B16" s="195">
        <v>81393286204</v>
      </c>
      <c r="C16" s="290" t="s">
        <v>187</v>
      </c>
      <c r="D16" s="114" t="s">
        <v>88</v>
      </c>
      <c r="E16" s="114"/>
      <c r="F16" s="118">
        <v>8368806.0351999998</v>
      </c>
      <c r="G16" s="121">
        <v>62.226184853985323</v>
      </c>
      <c r="H16" s="299"/>
      <c r="I16" s="273"/>
      <c r="J16" s="273"/>
    </row>
    <row r="17" spans="1:17" ht="18.75" customHeight="1">
      <c r="A17" s="617" t="s">
        <v>477</v>
      </c>
      <c r="B17" s="631"/>
      <c r="C17" s="632"/>
      <c r="D17" s="618"/>
      <c r="E17" s="618"/>
      <c r="F17" s="620">
        <f>SUM(F6:F16)</f>
        <v>1249615470.7351999</v>
      </c>
      <c r="G17" s="633"/>
      <c r="I17" s="273"/>
      <c r="J17" s="273"/>
    </row>
    <row r="18" spans="1:17" ht="12.75" customHeight="1">
      <c r="A18" s="22" t="s">
        <v>457</v>
      </c>
      <c r="I18" s="273"/>
      <c r="J18" s="273"/>
    </row>
    <row r="19" spans="1:17" ht="12.75" customHeight="1">
      <c r="A19" s="46" t="s">
        <v>478</v>
      </c>
      <c r="I19" s="273"/>
      <c r="J19" s="273"/>
    </row>
    <row r="20" spans="1:17" ht="12.75" customHeight="1">
      <c r="A20" s="114"/>
    </row>
    <row r="21" spans="1:17" ht="12.75" customHeight="1">
      <c r="A21" s="143" t="s">
        <v>831</v>
      </c>
      <c r="G21" s="162" t="s">
        <v>1277</v>
      </c>
    </row>
    <row r="22" spans="1:17" ht="12.75" customHeight="1">
      <c r="A22" s="575" t="s">
        <v>832</v>
      </c>
      <c r="G22" s="577" t="s">
        <v>1278</v>
      </c>
    </row>
    <row r="23" spans="1:17" ht="12.75" customHeight="1">
      <c r="A23" s="54"/>
    </row>
    <row r="24" spans="1:17" ht="12.75" customHeight="1">
      <c r="A24" s="54"/>
      <c r="G24" s="186" t="s">
        <v>459</v>
      </c>
    </row>
    <row r="25" spans="1:17" ht="21.75">
      <c r="A25" s="611" t="s">
        <v>479</v>
      </c>
      <c r="B25" s="611" t="s">
        <v>473</v>
      </c>
      <c r="C25" s="611" t="s">
        <v>462</v>
      </c>
      <c r="D25" s="611" t="s">
        <v>474</v>
      </c>
      <c r="E25" s="611" t="s">
        <v>480</v>
      </c>
      <c r="F25" s="611" t="s">
        <v>475</v>
      </c>
      <c r="G25" s="611" t="s">
        <v>476</v>
      </c>
    </row>
    <row r="26" spans="1:17">
      <c r="A26" s="114" t="s">
        <v>255</v>
      </c>
      <c r="B26" s="195" t="s">
        <v>261</v>
      </c>
      <c r="C26" s="290" t="s">
        <v>262</v>
      </c>
      <c r="D26" s="114" t="s">
        <v>85</v>
      </c>
      <c r="E26" s="115"/>
      <c r="F26" s="118">
        <v>5267834.76</v>
      </c>
      <c r="G26" s="117">
        <v>85.074968247897033</v>
      </c>
      <c r="I26" s="205"/>
      <c r="J26" s="205"/>
      <c r="K26" s="280"/>
      <c r="L26" s="279"/>
      <c r="M26" s="929"/>
      <c r="N26" s="280"/>
      <c r="O26" s="930"/>
      <c r="P26" s="931"/>
      <c r="Q26" s="932"/>
    </row>
    <row r="27" spans="1:17">
      <c r="A27" s="114" t="s">
        <v>256</v>
      </c>
      <c r="B27" s="195" t="s">
        <v>263</v>
      </c>
      <c r="C27" s="290" t="s">
        <v>264</v>
      </c>
      <c r="D27" s="114" t="s">
        <v>259</v>
      </c>
      <c r="E27" s="115"/>
      <c r="F27" s="118">
        <v>412392041.0007</v>
      </c>
      <c r="G27" s="117">
        <v>934.70384501573346</v>
      </c>
      <c r="I27" s="205"/>
      <c r="J27" s="205"/>
      <c r="K27" s="280"/>
      <c r="L27" s="279"/>
      <c r="M27" s="929"/>
      <c r="N27" s="280"/>
      <c r="O27" s="930"/>
      <c r="P27" s="931"/>
      <c r="Q27" s="932"/>
    </row>
    <row r="28" spans="1:17">
      <c r="A28" s="114" t="s">
        <v>257</v>
      </c>
      <c r="B28" s="195" t="s">
        <v>265</v>
      </c>
      <c r="C28" s="290" t="s">
        <v>266</v>
      </c>
      <c r="D28" s="114" t="s">
        <v>259</v>
      </c>
      <c r="E28" s="115"/>
      <c r="F28" s="118">
        <v>238835198.16319999</v>
      </c>
      <c r="G28" s="117">
        <v>904.25418220458857</v>
      </c>
      <c r="I28" s="205"/>
      <c r="J28" s="205"/>
      <c r="K28" s="280"/>
      <c r="L28" s="279"/>
      <c r="M28" s="929"/>
      <c r="N28" s="280"/>
      <c r="O28" s="930"/>
      <c r="P28" s="931"/>
      <c r="Q28" s="932"/>
    </row>
    <row r="29" spans="1:17">
      <c r="A29" s="114" t="s">
        <v>258</v>
      </c>
      <c r="B29" s="195" t="s">
        <v>267</v>
      </c>
      <c r="C29" s="290" t="s">
        <v>268</v>
      </c>
      <c r="D29" s="114" t="s">
        <v>259</v>
      </c>
      <c r="E29" s="115"/>
      <c r="F29" s="118">
        <v>8651883.4134</v>
      </c>
      <c r="G29" s="117">
        <v>145.96116732130452</v>
      </c>
      <c r="I29" s="205"/>
      <c r="J29" s="205"/>
      <c r="K29" s="280"/>
      <c r="L29" s="279"/>
      <c r="M29" s="929"/>
      <c r="N29" s="280"/>
      <c r="O29" s="930"/>
      <c r="P29" s="931"/>
      <c r="Q29" s="932"/>
    </row>
    <row r="30" spans="1:17" ht="12.75" customHeight="1">
      <c r="A30" s="114" t="s">
        <v>218</v>
      </c>
      <c r="B30" s="195" t="s">
        <v>219</v>
      </c>
      <c r="C30" s="290" t="s">
        <v>220</v>
      </c>
      <c r="D30" s="114" t="s">
        <v>215</v>
      </c>
      <c r="E30" s="115" t="s">
        <v>135</v>
      </c>
      <c r="F30" s="118">
        <v>13493913.588300001</v>
      </c>
      <c r="G30" s="117">
        <v>139.429</v>
      </c>
      <c r="I30" s="205"/>
      <c r="J30" s="205"/>
      <c r="K30" s="280"/>
      <c r="L30" s="279"/>
      <c r="M30" s="929"/>
      <c r="N30" s="280"/>
      <c r="O30" s="930"/>
      <c r="P30" s="931"/>
      <c r="Q30" s="932"/>
    </row>
    <row r="31" spans="1:17" ht="12.75" customHeight="1">
      <c r="A31" s="114"/>
      <c r="B31" s="195"/>
      <c r="C31" s="290"/>
      <c r="D31" s="114"/>
      <c r="E31" s="115" t="s">
        <v>136</v>
      </c>
      <c r="F31" s="118">
        <v>12828373.4517</v>
      </c>
      <c r="G31" s="117">
        <v>134.7193</v>
      </c>
      <c r="I31" s="205"/>
      <c r="J31" s="205"/>
      <c r="K31" s="280"/>
      <c r="L31" s="279"/>
      <c r="M31" s="929"/>
      <c r="N31" s="280"/>
      <c r="O31" s="930"/>
      <c r="P31" s="931"/>
      <c r="Q31" s="932"/>
    </row>
    <row r="32" spans="1:17" ht="12.75" customHeight="1">
      <c r="A32" s="114" t="s">
        <v>954</v>
      </c>
      <c r="B32" s="195" t="s">
        <v>253</v>
      </c>
      <c r="C32" s="290" t="s">
        <v>254</v>
      </c>
      <c r="D32" s="137" t="s">
        <v>132</v>
      </c>
      <c r="E32" s="137"/>
      <c r="F32" s="118">
        <v>37958855.780000001</v>
      </c>
      <c r="G32" s="117">
        <v>7.6935271252074067</v>
      </c>
      <c r="I32" s="205"/>
      <c r="J32" s="205"/>
      <c r="K32" s="280"/>
      <c r="L32" s="279"/>
      <c r="M32" s="929"/>
      <c r="N32" s="286"/>
      <c r="O32" s="286"/>
      <c r="P32" s="931"/>
      <c r="Q32" s="932"/>
    </row>
    <row r="33" spans="1:17" ht="12.75" customHeight="1">
      <c r="A33" s="114" t="s">
        <v>217</v>
      </c>
      <c r="B33" s="195" t="s">
        <v>208</v>
      </c>
      <c r="C33" s="290" t="s">
        <v>188</v>
      </c>
      <c r="D33" s="114" t="s">
        <v>132</v>
      </c>
      <c r="E33" s="114"/>
      <c r="F33" s="118">
        <v>61257478.079999998</v>
      </c>
      <c r="G33" s="117">
        <v>1.3980429394719609</v>
      </c>
      <c r="I33" s="205"/>
      <c r="J33" s="205"/>
      <c r="K33" s="280"/>
      <c r="L33" s="279"/>
      <c r="M33" s="929"/>
      <c r="N33" s="280"/>
      <c r="O33" s="280"/>
      <c r="P33" s="931"/>
      <c r="Q33" s="932"/>
    </row>
    <row r="34" spans="1:17" ht="12.75" customHeight="1">
      <c r="A34" s="114" t="s">
        <v>221</v>
      </c>
      <c r="B34" s="195" t="s">
        <v>222</v>
      </c>
      <c r="C34" s="290" t="s">
        <v>223</v>
      </c>
      <c r="D34" s="114" t="s">
        <v>132</v>
      </c>
      <c r="E34" s="114"/>
      <c r="F34" s="118">
        <v>92002636.480000004</v>
      </c>
      <c r="G34" s="117">
        <v>8.1016075400644176</v>
      </c>
      <c r="I34" s="205"/>
      <c r="J34" s="205"/>
      <c r="K34" s="280"/>
      <c r="L34" s="279"/>
      <c r="M34" s="929"/>
      <c r="N34" s="280"/>
      <c r="O34" s="280"/>
      <c r="P34" s="931"/>
      <c r="Q34" s="932"/>
    </row>
    <row r="35" spans="1:17" ht="12.75" customHeight="1">
      <c r="A35" s="114" t="s">
        <v>1298</v>
      </c>
      <c r="B35" s="195" t="s">
        <v>1300</v>
      </c>
      <c r="C35" s="290" t="s">
        <v>1301</v>
      </c>
      <c r="D35" s="114" t="s">
        <v>1297</v>
      </c>
      <c r="E35" s="114"/>
      <c r="F35" s="118">
        <v>18166737.579999998</v>
      </c>
      <c r="G35" s="117">
        <v>109.61838837996632</v>
      </c>
      <c r="I35" s="205"/>
      <c r="J35" s="205"/>
      <c r="K35" s="280"/>
      <c r="L35" s="279"/>
      <c r="M35" s="929"/>
      <c r="N35" s="280"/>
      <c r="O35" s="280"/>
      <c r="P35" s="931"/>
      <c r="Q35" s="932"/>
    </row>
    <row r="36" spans="1:17" ht="12.75" customHeight="1">
      <c r="A36" s="114" t="s">
        <v>1296</v>
      </c>
      <c r="B36" s="195" t="s">
        <v>1302</v>
      </c>
      <c r="C36" s="290" t="s">
        <v>1303</v>
      </c>
      <c r="D36" s="114" t="s">
        <v>1297</v>
      </c>
      <c r="E36" s="114"/>
      <c r="F36" s="116">
        <v>385803.61</v>
      </c>
      <c r="G36" s="117">
        <v>96.450902499999998</v>
      </c>
      <c r="H36" s="297"/>
      <c r="I36" s="205"/>
      <c r="J36" s="205"/>
      <c r="K36" s="280"/>
      <c r="L36" s="279"/>
      <c r="M36" s="929"/>
      <c r="N36" s="280"/>
      <c r="O36" s="280"/>
      <c r="P36" s="933"/>
      <c r="Q36" s="932"/>
    </row>
    <row r="37" spans="1:17" ht="12.75" customHeight="1">
      <c r="A37" s="114" t="s">
        <v>1299</v>
      </c>
      <c r="B37" s="195" t="s">
        <v>1304</v>
      </c>
      <c r="C37" s="290" t="s">
        <v>1305</v>
      </c>
      <c r="D37" s="114" t="s">
        <v>1297</v>
      </c>
      <c r="E37" s="114"/>
      <c r="F37" s="116">
        <v>923188.37</v>
      </c>
      <c r="G37" s="117">
        <v>93.282633165869768</v>
      </c>
      <c r="H37" s="297"/>
      <c r="I37" s="205"/>
      <c r="J37" s="205"/>
      <c r="K37" s="280"/>
      <c r="L37" s="279"/>
      <c r="M37" s="929"/>
      <c r="N37" s="280"/>
      <c r="O37" s="280"/>
      <c r="P37" s="933"/>
      <c r="Q37" s="932"/>
    </row>
    <row r="38" spans="1:17" ht="12.75" customHeight="1">
      <c r="A38" s="114" t="s">
        <v>260</v>
      </c>
      <c r="B38" s="195" t="s">
        <v>270</v>
      </c>
      <c r="C38" s="290" t="s">
        <v>269</v>
      </c>
      <c r="D38" s="114" t="s">
        <v>281</v>
      </c>
      <c r="E38" s="114"/>
      <c r="F38" s="116">
        <v>2928196.94</v>
      </c>
      <c r="G38" s="117">
        <v>772.63762803536054</v>
      </c>
      <c r="H38" s="296"/>
      <c r="I38" s="205"/>
      <c r="J38" s="205"/>
      <c r="K38" s="280"/>
      <c r="L38" s="279"/>
      <c r="M38" s="929"/>
      <c r="N38" s="286"/>
      <c r="O38" s="280"/>
      <c r="P38" s="933"/>
      <c r="Q38" s="932"/>
    </row>
    <row r="39" spans="1:17" s="273" customFormat="1" ht="12.75" customHeight="1">
      <c r="A39" s="114" t="s">
        <v>279</v>
      </c>
      <c r="B39" s="195">
        <v>34988643147</v>
      </c>
      <c r="C39" s="290" t="s">
        <v>189</v>
      </c>
      <c r="D39" s="137" t="s">
        <v>281</v>
      </c>
      <c r="E39" s="114"/>
      <c r="F39" s="116">
        <v>48063155.18</v>
      </c>
      <c r="G39" s="117">
        <v>1919.9733491957618</v>
      </c>
      <c r="H39" s="296"/>
      <c r="I39" s="205"/>
      <c r="J39" s="205"/>
      <c r="K39" s="280"/>
      <c r="L39" s="279"/>
      <c r="M39" s="929"/>
      <c r="N39" s="286"/>
      <c r="O39" s="280"/>
      <c r="P39" s="933"/>
      <c r="Q39" s="932"/>
    </row>
    <row r="40" spans="1:17" ht="18.75" customHeight="1">
      <c r="A40" s="617" t="s">
        <v>481</v>
      </c>
      <c r="B40" s="631"/>
      <c r="C40" s="632"/>
      <c r="D40" s="618"/>
      <c r="E40" s="618"/>
      <c r="F40" s="620">
        <f>SUM(F26:F39)</f>
        <v>953155296.39730012</v>
      </c>
      <c r="G40" s="633"/>
      <c r="H40" s="285"/>
      <c r="I40" s="205"/>
      <c r="J40" s="205"/>
      <c r="K40" s="205"/>
      <c r="L40" s="205"/>
      <c r="M40" s="205"/>
      <c r="N40" s="205"/>
      <c r="O40" s="205"/>
      <c r="P40" s="205"/>
      <c r="Q40" s="205"/>
    </row>
    <row r="41" spans="1:17" ht="12.75" customHeight="1">
      <c r="A41" s="22" t="s">
        <v>457</v>
      </c>
    </row>
    <row r="42" spans="1:17" ht="12.75" customHeight="1">
      <c r="A42" s="46" t="s">
        <v>482</v>
      </c>
    </row>
    <row r="43" spans="1:17" ht="12.75" customHeight="1">
      <c r="A43" s="286" t="s">
        <v>483</v>
      </c>
    </row>
    <row r="44" spans="1:17" ht="12.75" customHeight="1">
      <c r="A44" s="286" t="s">
        <v>1306</v>
      </c>
    </row>
    <row r="45" spans="1:17" s="273" customFormat="1" ht="12.75" customHeight="1">
      <c r="A45" s="286"/>
      <c r="C45" s="286"/>
    </row>
    <row r="46" spans="1:17" ht="12.75" customHeight="1">
      <c r="A46" s="143" t="s">
        <v>833</v>
      </c>
      <c r="G46" s="162" t="s">
        <v>975</v>
      </c>
    </row>
    <row r="47" spans="1:17" ht="12.75" customHeight="1">
      <c r="A47" s="575" t="s">
        <v>945</v>
      </c>
      <c r="G47" s="577" t="s">
        <v>976</v>
      </c>
    </row>
    <row r="48" spans="1:17" ht="12.75" customHeight="1">
      <c r="A48" s="69"/>
    </row>
    <row r="49" spans="1:7" ht="12.75" customHeight="1">
      <c r="A49" s="46"/>
      <c r="G49" s="200" t="s">
        <v>459</v>
      </c>
    </row>
    <row r="50" spans="1:7" ht="47.25" customHeight="1">
      <c r="A50" s="634" t="s">
        <v>484</v>
      </c>
      <c r="B50" s="611" t="s">
        <v>461</v>
      </c>
      <c r="C50" s="611" t="s">
        <v>462</v>
      </c>
      <c r="D50" s="634" t="s">
        <v>463</v>
      </c>
      <c r="E50" s="634"/>
      <c r="F50" s="634" t="s">
        <v>464</v>
      </c>
      <c r="G50" s="634" t="s">
        <v>465</v>
      </c>
    </row>
    <row r="51" spans="1:7">
      <c r="A51" s="122" t="s">
        <v>173</v>
      </c>
      <c r="B51" s="114">
        <v>8269700991</v>
      </c>
      <c r="C51" s="290" t="s">
        <v>198</v>
      </c>
      <c r="D51" s="122" t="s">
        <v>953</v>
      </c>
      <c r="E51" s="122"/>
      <c r="F51" s="123">
        <v>1352246852.4300001</v>
      </c>
      <c r="G51" s="117">
        <v>351.64386966223645</v>
      </c>
    </row>
    <row r="52" spans="1:7">
      <c r="A52" s="22" t="s">
        <v>375</v>
      </c>
      <c r="G52" s="228"/>
    </row>
    <row r="53" spans="1:7">
      <c r="A53" s="158" t="s">
        <v>485</v>
      </c>
    </row>
    <row r="54" spans="1:7" ht="12.75" customHeight="1">
      <c r="A54" s="164" t="s">
        <v>126</v>
      </c>
      <c r="B54" s="187"/>
      <c r="C54" s="187"/>
      <c r="D54" s="187"/>
      <c r="E54" s="227"/>
      <c r="F54" s="187"/>
      <c r="G54" s="187"/>
    </row>
    <row r="55" spans="1:7" ht="21.75" customHeight="1">
      <c r="A55" s="1138" t="s">
        <v>127</v>
      </c>
      <c r="B55" s="1138"/>
      <c r="C55" s="1138"/>
      <c r="D55" s="1138"/>
      <c r="E55" s="1138"/>
      <c r="F55" s="1138"/>
      <c r="G55" s="1138"/>
    </row>
    <row r="56" spans="1:7" ht="12.75" customHeight="1">
      <c r="A56" s="54"/>
    </row>
    <row r="57" spans="1:7" ht="12.75" customHeight="1">
      <c r="A57" s="149" t="s">
        <v>834</v>
      </c>
      <c r="F57" s="150"/>
      <c r="G57" s="162" t="s">
        <v>975</v>
      </c>
    </row>
    <row r="58" spans="1:7" ht="12.75" customHeight="1">
      <c r="A58" s="578" t="s">
        <v>942</v>
      </c>
      <c r="F58" s="55"/>
      <c r="G58" s="577" t="s">
        <v>976</v>
      </c>
    </row>
    <row r="59" spans="1:7" ht="12.75" customHeight="1"/>
    <row r="60" spans="1:7" ht="12.75" customHeight="1">
      <c r="G60" s="161" t="s">
        <v>467</v>
      </c>
    </row>
    <row r="61" spans="1:7" ht="35.25" customHeight="1">
      <c r="A61" s="634" t="s">
        <v>941</v>
      </c>
      <c r="B61" s="611" t="s">
        <v>473</v>
      </c>
      <c r="C61" s="611" t="s">
        <v>462</v>
      </c>
      <c r="D61" s="634" t="s">
        <v>463</v>
      </c>
      <c r="E61" s="634"/>
      <c r="F61" s="634" t="s">
        <v>464</v>
      </c>
      <c r="G61" s="611" t="s">
        <v>476</v>
      </c>
    </row>
    <row r="62" spans="1:7" ht="12.75" customHeight="1">
      <c r="A62" s="126" t="s">
        <v>963</v>
      </c>
      <c r="B62" s="195">
        <v>40266711905</v>
      </c>
      <c r="C62" s="292" t="s">
        <v>190</v>
      </c>
      <c r="D62" s="126" t="s">
        <v>215</v>
      </c>
      <c r="E62" s="126"/>
      <c r="F62" s="127">
        <v>2217328.4700000002</v>
      </c>
      <c r="G62" s="128">
        <v>11.186611520634063</v>
      </c>
    </row>
    <row r="63" spans="1:7" ht="12.75" customHeight="1">
      <c r="A63" s="41" t="s">
        <v>486</v>
      </c>
    </row>
    <row r="64" spans="1:7" s="273" customFormat="1" ht="12.75" customHeight="1">
      <c r="A64" s="41" t="s">
        <v>487</v>
      </c>
    </row>
    <row r="65" spans="1:7" ht="12.75" customHeight="1">
      <c r="A65" s="46" t="s">
        <v>482</v>
      </c>
    </row>
    <row r="66" spans="1:7" ht="12.75" customHeight="1"/>
    <row r="67" spans="1:7" ht="12.75" customHeight="1">
      <c r="A67" s="149" t="s">
        <v>943</v>
      </c>
      <c r="F67" s="150"/>
      <c r="G67" s="162" t="s">
        <v>975</v>
      </c>
    </row>
    <row r="68" spans="1:7" ht="12.75" customHeight="1">
      <c r="A68" s="578" t="s">
        <v>944</v>
      </c>
      <c r="F68" s="55"/>
      <c r="G68" s="577" t="s">
        <v>976</v>
      </c>
    </row>
    <row r="69" spans="1:7" ht="12.75" customHeight="1">
      <c r="A69" s="163"/>
    </row>
    <row r="70" spans="1:7" ht="12.75" customHeight="1">
      <c r="G70" s="161" t="s">
        <v>467</v>
      </c>
    </row>
    <row r="71" spans="1:7" ht="32.25">
      <c r="A71" s="634" t="s">
        <v>488</v>
      </c>
      <c r="B71" s="611" t="s">
        <v>473</v>
      </c>
      <c r="C71" s="611" t="s">
        <v>462</v>
      </c>
      <c r="D71" s="634" t="s">
        <v>463</v>
      </c>
      <c r="E71" s="634"/>
      <c r="F71" s="634" t="s">
        <v>464</v>
      </c>
      <c r="G71" s="611" t="s">
        <v>476</v>
      </c>
    </row>
    <row r="72" spans="1:7" ht="12.75" customHeight="1">
      <c r="A72" s="126" t="s">
        <v>91</v>
      </c>
      <c r="B72" s="195">
        <v>50454412454</v>
      </c>
      <c r="C72" s="292" t="s">
        <v>191</v>
      </c>
      <c r="D72" s="129" t="s">
        <v>92</v>
      </c>
      <c r="E72" s="129"/>
      <c r="F72" s="882">
        <v>10990153.48</v>
      </c>
      <c r="G72" s="883">
        <v>0.66004157795658958</v>
      </c>
    </row>
    <row r="73" spans="1:7" ht="12.75" customHeight="1">
      <c r="A73" s="293" t="s">
        <v>1218</v>
      </c>
      <c r="B73" s="195">
        <v>79640747340</v>
      </c>
      <c r="C73" s="292" t="s">
        <v>192</v>
      </c>
      <c r="D73" s="126" t="s">
        <v>215</v>
      </c>
      <c r="E73" s="126"/>
      <c r="F73" s="882">
        <v>165005845.74000001</v>
      </c>
      <c r="G73" s="883">
        <v>74.189880604300114</v>
      </c>
    </row>
    <row r="74" spans="1:7" ht="12.75" customHeight="1">
      <c r="A74" s="126" t="s">
        <v>93</v>
      </c>
      <c r="B74" s="195">
        <v>61196386099</v>
      </c>
      <c r="C74" s="292" t="s">
        <v>194</v>
      </c>
      <c r="D74" s="126" t="s">
        <v>94</v>
      </c>
      <c r="E74" s="126"/>
      <c r="F74" s="882">
        <v>260117830.66</v>
      </c>
      <c r="G74" s="883">
        <v>3.6082547226828088</v>
      </c>
    </row>
    <row r="75" spans="1:7" ht="12.75" customHeight="1">
      <c r="A75" s="293" t="s">
        <v>1219</v>
      </c>
      <c r="B75" s="195">
        <v>37735093339</v>
      </c>
      <c r="C75" s="292" t="s">
        <v>193</v>
      </c>
      <c r="D75" s="126" t="s">
        <v>94</v>
      </c>
      <c r="E75" s="126"/>
      <c r="F75" s="882">
        <v>122383201.77</v>
      </c>
      <c r="G75" s="883">
        <v>7.9914504120761194</v>
      </c>
    </row>
    <row r="76" spans="1:7" ht="12.75" customHeight="1">
      <c r="A76" s="126" t="s">
        <v>280</v>
      </c>
      <c r="B76" s="195">
        <v>48379655657</v>
      </c>
      <c r="C76" s="292" t="s">
        <v>195</v>
      </c>
      <c r="D76" s="129" t="s">
        <v>90</v>
      </c>
      <c r="E76" s="129"/>
      <c r="F76" s="882">
        <v>395944454.77999997</v>
      </c>
      <c r="G76" s="883">
        <v>294.22699293189237</v>
      </c>
    </row>
    <row r="77" spans="1:7" ht="18.75" customHeight="1">
      <c r="A77" s="617" t="s">
        <v>481</v>
      </c>
      <c r="B77" s="631"/>
      <c r="C77" s="632"/>
      <c r="D77" s="631"/>
      <c r="E77" s="631"/>
      <c r="F77" s="635">
        <f>SUM(F72:F76)</f>
        <v>954441486.42999995</v>
      </c>
      <c r="G77" s="636"/>
    </row>
    <row r="78" spans="1:7" ht="12.75" customHeight="1">
      <c r="A78" s="41" t="s">
        <v>486</v>
      </c>
    </row>
    <row r="79" spans="1:7" ht="12.75" customHeight="1">
      <c r="A79" s="46" t="s">
        <v>482</v>
      </c>
      <c r="F79" s="45"/>
    </row>
    <row r="80" spans="1:7" ht="12.75" customHeight="1">
      <c r="A80" s="574" t="s">
        <v>205</v>
      </c>
    </row>
    <row r="81" spans="1:7" ht="12.75" customHeight="1"/>
    <row r="82" spans="1:7">
      <c r="A82" s="164" t="s">
        <v>125</v>
      </c>
    </row>
    <row r="83" spans="1:7" ht="21" customHeight="1">
      <c r="A83" s="1139" t="s">
        <v>124</v>
      </c>
      <c r="B83" s="1139"/>
      <c r="C83" s="1139"/>
      <c r="D83" s="1139"/>
      <c r="E83" s="1139"/>
      <c r="F83" s="1139"/>
      <c r="G83" s="1139"/>
    </row>
    <row r="84" spans="1:7" ht="12.75" customHeight="1">
      <c r="A84" s="165"/>
    </row>
    <row r="85" spans="1:7" ht="12.75" customHeight="1">
      <c r="A85" s="661" t="s">
        <v>95</v>
      </c>
    </row>
    <row r="86" spans="1:7" ht="12.75" customHeight="1">
      <c r="G86" s="35" t="s">
        <v>934</v>
      </c>
    </row>
    <row r="87" spans="1:7" ht="12.75" customHeight="1"/>
    <row r="88" spans="1:7" ht="12.75" customHeight="1">
      <c r="A88" s="166"/>
    </row>
    <row r="89" spans="1:7" ht="12.75" customHeight="1">
      <c r="A89" s="164"/>
    </row>
    <row r="90" spans="1:7" ht="12.75" customHeight="1">
      <c r="A90" s="164"/>
    </row>
    <row r="91" spans="1:7" ht="12.75" customHeight="1">
      <c r="A91" s="164"/>
    </row>
    <row r="92" spans="1:7" ht="12.75" customHeight="1">
      <c r="A92" s="165"/>
    </row>
    <row r="93" spans="1:7" ht="12.75" customHeight="1">
      <c r="A93" s="165"/>
    </row>
    <row r="94" spans="1:7" ht="12.75" customHeight="1">
      <c r="A94" s="165"/>
    </row>
    <row r="95" spans="1:7" ht="12.75" customHeight="1">
      <c r="A95" s="165"/>
    </row>
    <row r="96" spans="1:7" ht="12.75" customHeight="1"/>
    <row r="97" ht="12.75" customHeight="1"/>
  </sheetData>
  <mergeCells count="2">
    <mergeCell ref="A55:G55"/>
    <mergeCell ref="A83:G83"/>
  </mergeCells>
  <hyperlinks>
    <hyperlink ref="A85" location="'2 Sadržaj'!A1" display="Sadržaj / Contents"/>
  </hyperlinks>
  <pageMargins left="0.7" right="0.7" top="0.75" bottom="0.75" header="0.3" footer="0.3"/>
  <pageSetup paperSize="9" scale="58" orientation="portrait" r:id="rId1"/>
  <ignoredErrors>
    <ignoredError sqref="B26:B37 B12 B9 B38"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6"/>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5" t="s">
        <v>836</v>
      </c>
      <c r="F1" s="147" t="str">
        <f>Naslovnica!A20</f>
        <v>Svibanj 2020.</v>
      </c>
    </row>
    <row r="2" spans="1:6" ht="12.75" customHeight="1">
      <c r="A2" s="571" t="s">
        <v>837</v>
      </c>
      <c r="F2" s="572" t="str">
        <f>Naslovnica!A24</f>
        <v>May 2020</v>
      </c>
    </row>
    <row r="3" spans="1:6" ht="12.75" customHeight="1"/>
    <row r="4" spans="1:6" ht="12.75" customHeight="1">
      <c r="F4" s="14" t="s">
        <v>459</v>
      </c>
    </row>
    <row r="5" spans="1:6" ht="54.75">
      <c r="A5" s="634" t="s">
        <v>460</v>
      </c>
      <c r="B5" s="611" t="s">
        <v>461</v>
      </c>
      <c r="C5" s="611" t="s">
        <v>462</v>
      </c>
      <c r="D5" s="634" t="s">
        <v>463</v>
      </c>
      <c r="E5" s="634" t="s">
        <v>464</v>
      </c>
      <c r="F5" s="634" t="s">
        <v>465</v>
      </c>
    </row>
    <row r="6" spans="1:6">
      <c r="A6" s="122" t="s">
        <v>162</v>
      </c>
      <c r="B6" s="195" t="s">
        <v>162</v>
      </c>
      <c r="C6" s="290" t="s">
        <v>162</v>
      </c>
      <c r="D6" s="122" t="s">
        <v>162</v>
      </c>
      <c r="E6" s="123" t="s">
        <v>162</v>
      </c>
      <c r="F6" s="169" t="s">
        <v>162</v>
      </c>
    </row>
    <row r="7" spans="1:6" ht="12.75" customHeight="1">
      <c r="A7" s="22" t="s">
        <v>466</v>
      </c>
    </row>
    <row r="8" spans="1:6" ht="12.75" customHeight="1">
      <c r="A8" s="22"/>
    </row>
    <row r="9" spans="1:6" ht="12.75" customHeight="1">
      <c r="A9" s="145" t="s">
        <v>838</v>
      </c>
      <c r="F9" s="147" t="s">
        <v>1415</v>
      </c>
    </row>
    <row r="10" spans="1:6" ht="12.75" customHeight="1">
      <c r="A10" s="571" t="s">
        <v>839</v>
      </c>
      <c r="F10" s="572" t="s">
        <v>1416</v>
      </c>
    </row>
    <row r="11" spans="1:6" ht="12.75" customHeight="1"/>
    <row r="12" spans="1:6" ht="12.75" customHeight="1">
      <c r="F12" s="14" t="s">
        <v>467</v>
      </c>
    </row>
    <row r="13" spans="1:6" ht="54.75">
      <c r="A13" s="634" t="s">
        <v>468</v>
      </c>
      <c r="B13" s="611" t="s">
        <v>461</v>
      </c>
      <c r="C13" s="611" t="s">
        <v>462</v>
      </c>
      <c r="D13" s="634" t="s">
        <v>463</v>
      </c>
      <c r="E13" s="634" t="s">
        <v>464</v>
      </c>
      <c r="F13" s="634" t="s">
        <v>465</v>
      </c>
    </row>
    <row r="14" spans="1:6" ht="12.75" customHeight="1">
      <c r="A14" s="122" t="s">
        <v>172</v>
      </c>
      <c r="B14" s="195" t="s">
        <v>207</v>
      </c>
      <c r="C14" s="290" t="s">
        <v>196</v>
      </c>
      <c r="D14" s="122" t="s">
        <v>97</v>
      </c>
      <c r="E14" s="123">
        <v>102204744.03</v>
      </c>
      <c r="F14" s="169">
        <v>33.549153146416543</v>
      </c>
    </row>
    <row r="15" spans="1:6" ht="12.75" customHeight="1">
      <c r="A15" s="122" t="s">
        <v>161</v>
      </c>
      <c r="B15" s="195">
        <v>75111210338</v>
      </c>
      <c r="C15" s="290" t="s">
        <v>197</v>
      </c>
      <c r="D15" s="288" t="s">
        <v>163</v>
      </c>
      <c r="E15" s="123">
        <v>27848698.138700001</v>
      </c>
      <c r="F15" s="169">
        <v>55.036952843280631</v>
      </c>
    </row>
    <row r="16" spans="1:6">
      <c r="A16" s="617" t="s">
        <v>456</v>
      </c>
      <c r="B16" s="630"/>
      <c r="C16" s="630"/>
      <c r="D16" s="637"/>
      <c r="E16" s="638">
        <f>SUM(E14:E15)</f>
        <v>130053442.16870001</v>
      </c>
      <c r="F16" s="639"/>
    </row>
    <row r="17" spans="1:6" ht="12.75" customHeight="1">
      <c r="A17" s="22" t="s">
        <v>469</v>
      </c>
    </row>
    <row r="18" spans="1:6" ht="12.75" customHeight="1"/>
    <row r="19" spans="1:6" ht="12.75" customHeight="1">
      <c r="A19" s="146" t="s">
        <v>840</v>
      </c>
      <c r="F19" s="147" t="s">
        <v>1415</v>
      </c>
    </row>
    <row r="20" spans="1:6" ht="12.75" customHeight="1">
      <c r="A20" s="569" t="s">
        <v>841</v>
      </c>
      <c r="F20" s="572" t="s">
        <v>1416</v>
      </c>
    </row>
    <row r="21" spans="1:6" ht="12.75" customHeight="1"/>
    <row r="22" spans="1:6" ht="12.75" customHeight="1">
      <c r="F22" s="14" t="s">
        <v>459</v>
      </c>
    </row>
    <row r="23" spans="1:6" ht="54.75">
      <c r="A23" s="634" t="s">
        <v>468</v>
      </c>
      <c r="B23" s="611" t="s">
        <v>461</v>
      </c>
      <c r="C23" s="611" t="s">
        <v>462</v>
      </c>
      <c r="D23" s="634" t="s">
        <v>463</v>
      </c>
      <c r="E23" s="634" t="s">
        <v>464</v>
      </c>
      <c r="F23" s="634" t="s">
        <v>465</v>
      </c>
    </row>
    <row r="24" spans="1:6" ht="12.75" customHeight="1">
      <c r="A24" s="122" t="s">
        <v>974</v>
      </c>
      <c r="B24" s="195">
        <v>56903349567</v>
      </c>
      <c r="C24" s="290" t="s">
        <v>199</v>
      </c>
      <c r="D24" s="293" t="s">
        <v>1331</v>
      </c>
      <c r="E24" s="123" t="s">
        <v>162</v>
      </c>
      <c r="F24" s="169" t="s">
        <v>162</v>
      </c>
    </row>
    <row r="25" spans="1:6" ht="12.75" customHeight="1">
      <c r="A25" s="881" t="s">
        <v>978</v>
      </c>
    </row>
    <row r="26" spans="1:6" ht="12.75" customHeight="1">
      <c r="A26" s="22" t="s">
        <v>466</v>
      </c>
    </row>
    <row r="27" spans="1:6" ht="19.5" customHeight="1">
      <c r="A27" s="1140" t="s">
        <v>126</v>
      </c>
      <c r="B27" s="1140"/>
      <c r="C27" s="1140"/>
      <c r="D27" s="1140"/>
    </row>
    <row r="28" spans="1:6" ht="21.75" customHeight="1">
      <c r="A28" s="1138" t="s">
        <v>127</v>
      </c>
      <c r="B28" s="1138"/>
      <c r="C28" s="1138"/>
      <c r="D28" s="1138"/>
      <c r="E28" s="54"/>
      <c r="F28" s="54"/>
    </row>
    <row r="29" spans="1:6" ht="12.75" customHeight="1">
      <c r="A29" s="881"/>
    </row>
    <row r="30" spans="1:6" ht="12.75" customHeight="1"/>
    <row r="31" spans="1:6" ht="12.75" customHeight="1">
      <c r="A31" s="148" t="s">
        <v>842</v>
      </c>
      <c r="E31" s="141" t="str">
        <f>Naslovnica!A20</f>
        <v>Svibanj 2020.</v>
      </c>
    </row>
    <row r="32" spans="1:6" ht="12.75" customHeight="1">
      <c r="A32" s="569" t="s">
        <v>843</v>
      </c>
      <c r="E32" s="573" t="str">
        <f>Naslovnica!A24</f>
        <v>May 2020</v>
      </c>
    </row>
    <row r="33" spans="1:5" ht="12.75" customHeight="1"/>
    <row r="34" spans="1:5" ht="12.75" customHeight="1">
      <c r="E34" s="14" t="s">
        <v>467</v>
      </c>
    </row>
    <row r="35" spans="1:5" ht="22.5" customHeight="1">
      <c r="A35" s="634" t="s">
        <v>470</v>
      </c>
      <c r="B35" s="611" t="s">
        <v>461</v>
      </c>
      <c r="C35" s="611" t="s">
        <v>462</v>
      </c>
      <c r="D35" s="634" t="s">
        <v>463</v>
      </c>
      <c r="E35" s="634" t="s">
        <v>464</v>
      </c>
    </row>
    <row r="36" spans="1:5" ht="22.5" customHeight="1">
      <c r="A36" s="124" t="s">
        <v>89</v>
      </c>
      <c r="B36" s="195">
        <v>39146857475</v>
      </c>
      <c r="C36" s="290" t="s">
        <v>200</v>
      </c>
      <c r="D36" s="270" t="s">
        <v>132</v>
      </c>
      <c r="E36" s="125">
        <v>900507810.97000003</v>
      </c>
    </row>
    <row r="37" spans="1:5" ht="12.75" customHeight="1">
      <c r="A37" s="22" t="s">
        <v>466</v>
      </c>
      <c r="B37" s="279"/>
      <c r="C37" s="280"/>
      <c r="D37" s="281"/>
      <c r="E37" s="282"/>
    </row>
    <row r="38" spans="1:5" ht="12.75" customHeight="1">
      <c r="A38" s="574" t="s">
        <v>206</v>
      </c>
    </row>
    <row r="39" spans="1:5" ht="12.75" customHeight="1">
      <c r="A39" s="160"/>
    </row>
    <row r="40" spans="1:5" ht="12.75" customHeight="1">
      <c r="A40" s="283"/>
      <c r="B40" s="188"/>
      <c r="C40" s="188"/>
      <c r="D40" s="188"/>
    </row>
    <row r="41" spans="1:5" ht="12.75" customHeight="1">
      <c r="A41" s="289"/>
      <c r="B41" s="54"/>
      <c r="C41" s="54"/>
      <c r="D41" s="54"/>
    </row>
    <row r="42" spans="1:5" ht="12.75" customHeight="1">
      <c r="A42" s="179"/>
    </row>
    <row r="43" spans="1:5" ht="12.75" customHeight="1"/>
    <row r="44" spans="1:5" ht="12.75" customHeight="1"/>
    <row r="45" spans="1:5" ht="12.75" customHeight="1">
      <c r="A45" s="656" t="s">
        <v>471</v>
      </c>
      <c r="B45" s="658"/>
    </row>
    <row r="46" spans="1:5" ht="12.75" customHeight="1">
      <c r="A46" s="659" t="s">
        <v>213</v>
      </c>
      <c r="B46" s="658"/>
    </row>
    <row r="47" spans="1:5" ht="12.75" customHeight="1"/>
    <row r="48" spans="1:5" ht="12.75" customHeight="1">
      <c r="A48" s="661" t="s">
        <v>95</v>
      </c>
    </row>
    <row r="49" spans="6:6" ht="12.75" customHeight="1"/>
    <row r="50" spans="6:6" ht="12.75" customHeight="1">
      <c r="F50" s="35" t="s">
        <v>1522</v>
      </c>
    </row>
    <row r="51" spans="6:6" ht="12.75" customHeight="1"/>
    <row r="52" spans="6:6" ht="12.75" customHeight="1"/>
    <row r="53" spans="6:6" ht="12.75" customHeight="1"/>
    <row r="54" spans="6:6" ht="12.75" customHeight="1"/>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8" location="'2 Sadržaj'!A1" display="Sadržaj / Contents"/>
  </hyperlinks>
  <pageMargins left="0.7" right="0.7" top="0.75" bottom="0.75" header="0.3" footer="0.3"/>
  <pageSetup paperSize="9" scale="79" orientation="portrait" r:id="rId1"/>
  <ignoredErrors>
    <ignoredError sqref="B14"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52" t="s">
        <v>799</v>
      </c>
      <c r="B1" s="653"/>
      <c r="C1" s="653"/>
      <c r="D1" s="556"/>
      <c r="E1" s="650"/>
      <c r="F1" s="205"/>
      <c r="G1" s="205"/>
      <c r="H1" s="205"/>
      <c r="I1" s="557" t="s">
        <v>1275</v>
      </c>
    </row>
    <row r="2" spans="1:27" ht="15" customHeight="1">
      <c r="A2" s="654" t="s">
        <v>800</v>
      </c>
      <c r="B2" s="653"/>
      <c r="C2" s="653"/>
      <c r="D2" s="556"/>
      <c r="E2" s="651"/>
      <c r="F2" s="205"/>
      <c r="G2" s="205"/>
      <c r="H2" s="205"/>
      <c r="I2" s="564" t="s">
        <v>1276</v>
      </c>
    </row>
    <row r="3" spans="1:27" ht="12.75" customHeight="1">
      <c r="A3" s="42" t="s">
        <v>1235</v>
      </c>
    </row>
    <row r="4" spans="1:27" ht="12.75" customHeight="1"/>
    <row r="5" spans="1:27" ht="12.75" customHeight="1">
      <c r="A5" s="151" t="s">
        <v>801</v>
      </c>
    </row>
    <row r="6" spans="1:27" ht="12.75" customHeight="1">
      <c r="A6" s="565" t="s">
        <v>802</v>
      </c>
    </row>
    <row r="7" spans="1:27" ht="12.75" customHeight="1">
      <c r="J7" s="1141"/>
      <c r="K7" s="1141"/>
      <c r="L7" s="331"/>
      <c r="M7" s="331"/>
      <c r="N7" s="331"/>
      <c r="O7" s="331"/>
      <c r="P7" s="331"/>
    </row>
    <row r="8" spans="1:27" ht="16.5" customHeight="1">
      <c r="A8" s="1142" t="s">
        <v>445</v>
      </c>
      <c r="B8" s="1142"/>
      <c r="C8" s="483">
        <v>43830</v>
      </c>
      <c r="D8" s="331"/>
      <c r="E8" s="331"/>
      <c r="F8" s="331"/>
      <c r="G8" s="331"/>
      <c r="J8" s="1141"/>
      <c r="K8" s="1141"/>
      <c r="L8" s="332"/>
      <c r="M8" s="332"/>
      <c r="N8" s="332"/>
      <c r="O8" s="332"/>
      <c r="P8" s="332"/>
    </row>
    <row r="9" spans="1:27" ht="21.75" customHeight="1">
      <c r="A9" s="1143" t="s">
        <v>446</v>
      </c>
      <c r="B9" s="1143"/>
      <c r="C9" s="484">
        <v>14</v>
      </c>
      <c r="D9" s="331"/>
      <c r="E9" s="332"/>
      <c r="F9" s="332"/>
      <c r="G9" s="332"/>
    </row>
    <row r="10" spans="1:27" ht="12.75" customHeight="1">
      <c r="A10" s="17" t="s">
        <v>375</v>
      </c>
    </row>
    <row r="11" spans="1:27" ht="12.75" customHeight="1"/>
    <row r="12" spans="1:27" ht="12.75" customHeight="1">
      <c r="A12" s="151" t="s">
        <v>803</v>
      </c>
    </row>
    <row r="13" spans="1:27" ht="12.75" customHeight="1">
      <c r="A13" s="565" t="s">
        <v>804</v>
      </c>
      <c r="Z13" s="65"/>
      <c r="AA13" s="65"/>
    </row>
    <row r="14" spans="1:27" s="273" customFormat="1" ht="12.75" customHeight="1">
      <c r="A14" s="43"/>
      <c r="F14" s="205"/>
      <c r="I14" s="65" t="s">
        <v>448</v>
      </c>
      <c r="Y14" s="65"/>
      <c r="Z14" s="65"/>
      <c r="AA14" s="65"/>
    </row>
    <row r="15" spans="1:27" s="273" customFormat="1" ht="22.5" customHeight="1">
      <c r="A15" s="485"/>
      <c r="B15" s="1147" t="s">
        <v>447</v>
      </c>
      <c r="C15" s="1147"/>
      <c r="D15" s="1147"/>
      <c r="E15" s="1147"/>
      <c r="F15" s="1147" t="s">
        <v>385</v>
      </c>
      <c r="G15" s="1147"/>
      <c r="H15" s="1147"/>
      <c r="I15" s="1147"/>
      <c r="Y15" s="65"/>
      <c r="Z15" s="65"/>
      <c r="AA15" s="65"/>
    </row>
    <row r="16" spans="1:27" ht="135" customHeight="1">
      <c r="A16" s="1148" t="s">
        <v>449</v>
      </c>
      <c r="B16" s="884" t="s">
        <v>895</v>
      </c>
      <c r="C16" s="1146" t="s">
        <v>450</v>
      </c>
      <c r="D16" s="884" t="s">
        <v>451</v>
      </c>
      <c r="E16" s="1146" t="s">
        <v>450</v>
      </c>
      <c r="F16" s="884" t="s">
        <v>896</v>
      </c>
      <c r="G16" s="1146" t="s">
        <v>452</v>
      </c>
      <c r="H16" s="884" t="s">
        <v>893</v>
      </c>
      <c r="I16" s="1146" t="s">
        <v>452</v>
      </c>
    </row>
    <row r="17" spans="1:16" ht="15.75" customHeight="1">
      <c r="A17" s="1148"/>
      <c r="B17" s="536">
        <v>43830</v>
      </c>
      <c r="C17" s="1146"/>
      <c r="D17" s="536">
        <v>43830</v>
      </c>
      <c r="E17" s="1146"/>
      <c r="F17" s="536" t="s">
        <v>1294</v>
      </c>
      <c r="G17" s="1146"/>
      <c r="H17" s="536" t="s">
        <v>1294</v>
      </c>
      <c r="I17" s="1146"/>
      <c r="J17" s="1141"/>
      <c r="K17" s="233"/>
      <c r="L17" s="333"/>
      <c r="M17" s="233"/>
      <c r="N17" s="334"/>
      <c r="O17" s="273"/>
    </row>
    <row r="18" spans="1:16" ht="16.5" customHeight="1">
      <c r="A18" s="486" t="s">
        <v>453</v>
      </c>
      <c r="B18" s="487">
        <v>43417</v>
      </c>
      <c r="C18" s="488">
        <v>2.8814483069121585E-2</v>
      </c>
      <c r="D18" s="487">
        <v>2616553.1788799996</v>
      </c>
      <c r="E18" s="488">
        <v>4.2863453416975034E-2</v>
      </c>
      <c r="F18" s="487">
        <v>14853</v>
      </c>
      <c r="G18" s="488">
        <v>-0.27486208074989016</v>
      </c>
      <c r="H18" s="487">
        <v>1640407.7907400003</v>
      </c>
      <c r="I18" s="490">
        <v>9.8285695284111699E-2</v>
      </c>
      <c r="J18" s="1141"/>
      <c r="K18" s="335"/>
      <c r="L18" s="336"/>
      <c r="M18" s="335"/>
      <c r="N18" s="336"/>
      <c r="O18" s="273"/>
    </row>
    <row r="19" spans="1:16" ht="16.5" customHeight="1">
      <c r="A19" s="486" t="s">
        <v>454</v>
      </c>
      <c r="B19" s="487">
        <v>106510</v>
      </c>
      <c r="C19" s="488">
        <v>0.23372561738405226</v>
      </c>
      <c r="D19" s="487">
        <v>14440415.088930003</v>
      </c>
      <c r="E19" s="488">
        <v>0.17436863001583727</v>
      </c>
      <c r="F19" s="487">
        <v>50599</v>
      </c>
      <c r="G19" s="488">
        <v>0.22771388363177561</v>
      </c>
      <c r="H19" s="487">
        <v>8543429.6173699982</v>
      </c>
      <c r="I19" s="490">
        <v>0.16717780822753422</v>
      </c>
      <c r="J19" s="42"/>
      <c r="K19" s="337"/>
      <c r="L19" s="338"/>
      <c r="M19" s="337"/>
      <c r="N19" s="339"/>
      <c r="O19" s="273"/>
    </row>
    <row r="20" spans="1:16" ht="16.5" customHeight="1">
      <c r="A20" s="486" t="s">
        <v>455</v>
      </c>
      <c r="B20" s="487">
        <v>25</v>
      </c>
      <c r="C20" s="488">
        <v>-0.87562189054726369</v>
      </c>
      <c r="D20" s="487">
        <v>562.28164000000004</v>
      </c>
      <c r="E20" s="488">
        <v>-0.96316113668128889</v>
      </c>
      <c r="F20" s="487"/>
      <c r="G20" s="488"/>
      <c r="H20" s="487"/>
      <c r="I20" s="489"/>
      <c r="J20" s="42"/>
      <c r="K20" s="337"/>
      <c r="L20" s="338"/>
      <c r="M20" s="337"/>
      <c r="N20" s="339"/>
      <c r="O20" s="273"/>
    </row>
    <row r="21" spans="1:16" ht="16.5" customHeight="1">
      <c r="A21" s="491" t="s">
        <v>456</v>
      </c>
      <c r="B21" s="492">
        <v>149952</v>
      </c>
      <c r="C21" s="493">
        <v>0.16482048254540371</v>
      </c>
      <c r="D21" s="492">
        <v>17057530.549450003</v>
      </c>
      <c r="E21" s="493">
        <v>0.1509343449751494</v>
      </c>
      <c r="F21" s="492">
        <v>65452</v>
      </c>
      <c r="G21" s="493">
        <v>6.0861954390002755E-2</v>
      </c>
      <c r="H21" s="492">
        <v>10183837.408109998</v>
      </c>
      <c r="I21" s="494">
        <v>0.15550257774643461</v>
      </c>
      <c r="J21" s="42"/>
      <c r="K21" s="337"/>
      <c r="L21" s="338"/>
      <c r="M21" s="337"/>
      <c r="N21" s="339"/>
      <c r="O21" s="273"/>
    </row>
    <row r="22" spans="1:16" ht="12.75" customHeight="1">
      <c r="A22" s="17" t="s">
        <v>457</v>
      </c>
    </row>
    <row r="23" spans="1:16" ht="49.5" customHeight="1">
      <c r="A23" s="1144" t="s">
        <v>458</v>
      </c>
      <c r="B23" s="1144"/>
      <c r="C23" s="1144"/>
      <c r="D23" s="1144"/>
      <c r="E23" s="1144"/>
      <c r="F23" s="1144"/>
      <c r="G23" s="1144"/>
      <c r="H23" s="1144"/>
      <c r="I23" s="1144"/>
    </row>
    <row r="24" spans="1:16" ht="56.25" customHeight="1">
      <c r="A24" s="1144" t="s">
        <v>894</v>
      </c>
      <c r="B24" s="1144"/>
      <c r="C24" s="1144"/>
      <c r="D24" s="1144"/>
      <c r="E24" s="1144"/>
      <c r="F24" s="1144"/>
      <c r="G24" s="1144"/>
      <c r="H24" s="1144"/>
      <c r="I24" s="1144"/>
    </row>
    <row r="25" spans="1:16" ht="23.25" customHeight="1">
      <c r="A25" s="1145" t="s">
        <v>408</v>
      </c>
      <c r="B25" s="1145"/>
      <c r="C25" s="1145"/>
      <c r="D25" s="1145"/>
      <c r="E25" s="1145"/>
      <c r="F25" s="1145"/>
      <c r="G25" s="1145"/>
      <c r="H25" s="1145"/>
      <c r="I25" s="1145"/>
      <c r="J25" s="159"/>
      <c r="K25" s="71"/>
      <c r="L25" s="71"/>
      <c r="M25" s="71"/>
      <c r="N25" s="71"/>
      <c r="O25" s="71"/>
      <c r="P25" s="71"/>
    </row>
    <row r="26" spans="1:16">
      <c r="A26" s="159"/>
      <c r="B26" s="71"/>
      <c r="C26" s="71"/>
      <c r="D26" s="71"/>
      <c r="E26" s="71"/>
      <c r="F26" s="71"/>
      <c r="G26" s="71"/>
    </row>
    <row r="27" spans="1:16" ht="12.75" customHeight="1">
      <c r="A27" s="661" t="s">
        <v>95</v>
      </c>
    </row>
    <row r="28" spans="1:16" ht="12.75" customHeight="1"/>
    <row r="29" spans="1:16" ht="12.75" customHeight="1"/>
    <row r="30" spans="1:16" ht="12.75" customHeight="1"/>
    <row r="31" spans="1:16" ht="12.75" customHeight="1"/>
    <row r="32" spans="1:16" ht="12.75" customHeight="1">
      <c r="I32" s="35" t="s">
        <v>935</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2" t="s">
        <v>805</v>
      </c>
    </row>
    <row r="2" spans="1:5" ht="12.75" customHeight="1">
      <c r="A2" s="568" t="s">
        <v>806</v>
      </c>
    </row>
    <row r="3" spans="1:5" ht="12.75" customHeight="1"/>
    <row r="4" spans="1:5" ht="12.75" customHeight="1">
      <c r="D4" s="65" t="s">
        <v>386</v>
      </c>
      <c r="E4" s="74"/>
    </row>
    <row r="5" spans="1:5" ht="45" customHeight="1">
      <c r="A5" s="1148" t="s">
        <v>376</v>
      </c>
      <c r="B5" s="495" t="s">
        <v>414</v>
      </c>
      <c r="C5" s="1151" t="s">
        <v>415</v>
      </c>
      <c r="D5" s="1151"/>
    </row>
    <row r="6" spans="1:5" ht="22.5" customHeight="1">
      <c r="A6" s="1149"/>
      <c r="B6" s="868">
        <v>43830</v>
      </c>
      <c r="C6" s="869" t="s">
        <v>416</v>
      </c>
      <c r="D6" s="869" t="s">
        <v>417</v>
      </c>
    </row>
    <row r="7" spans="1:5" ht="12.75" customHeight="1">
      <c r="A7" s="504" t="s">
        <v>418</v>
      </c>
      <c r="B7" s="505">
        <v>14578249.713740001</v>
      </c>
      <c r="C7" s="506">
        <v>9.6263549387492667E-2</v>
      </c>
      <c r="D7" s="505">
        <v>1280124.7127900012</v>
      </c>
      <c r="E7" s="44"/>
    </row>
    <row r="8" spans="1:5" ht="12.75" customHeight="1">
      <c r="A8" s="496" t="s">
        <v>419</v>
      </c>
      <c r="B8" s="497">
        <v>24227.690780000001</v>
      </c>
      <c r="C8" s="498">
        <v>0.27569046299355787</v>
      </c>
      <c r="D8" s="497">
        <v>5235.8651900000004</v>
      </c>
      <c r="E8" s="53"/>
    </row>
    <row r="9" spans="1:5" ht="12.75" customHeight="1">
      <c r="A9" s="496" t="s">
        <v>420</v>
      </c>
      <c r="B9" s="497">
        <v>4460971.2819400001</v>
      </c>
      <c r="C9" s="498">
        <v>-1.5050914109681688E-2</v>
      </c>
      <c r="D9" s="497">
        <v>-68167.681529999711</v>
      </c>
      <c r="E9" s="53"/>
    </row>
    <row r="10" spans="1:5" ht="12.75" customHeight="1">
      <c r="A10" s="496" t="s">
        <v>421</v>
      </c>
      <c r="B10" s="497">
        <v>125169.75143999999</v>
      </c>
      <c r="C10" s="498">
        <v>-0.63703528947574917</v>
      </c>
      <c r="D10" s="497">
        <v>-219684.02582999991</v>
      </c>
    </row>
    <row r="11" spans="1:5" ht="12.75" customHeight="1">
      <c r="A11" s="496" t="s">
        <v>422</v>
      </c>
      <c r="B11" s="497">
        <v>9829739.9323100001</v>
      </c>
      <c r="C11" s="498">
        <v>0.18733376964242421</v>
      </c>
      <c r="D11" s="497">
        <v>1550905.2999299988</v>
      </c>
    </row>
    <row r="12" spans="1:5" ht="12.75" customHeight="1">
      <c r="A12" s="496" t="s">
        <v>423</v>
      </c>
      <c r="B12" s="497">
        <v>138141.05726999999</v>
      </c>
      <c r="C12" s="498">
        <v>9.3703177685465613E-2</v>
      </c>
      <c r="D12" s="497">
        <v>11835.25503</v>
      </c>
    </row>
    <row r="13" spans="1:5" ht="12.75" customHeight="1">
      <c r="A13" s="504" t="s">
        <v>424</v>
      </c>
      <c r="B13" s="505">
        <v>6931749.0162500003</v>
      </c>
      <c r="C13" s="506">
        <v>0.17406685487368151</v>
      </c>
      <c r="D13" s="505">
        <v>1027699.3554700008</v>
      </c>
    </row>
    <row r="14" spans="1:5" ht="12.75" customHeight="1">
      <c r="A14" s="496" t="s">
        <v>425</v>
      </c>
      <c r="B14" s="497">
        <v>222800.1237</v>
      </c>
      <c r="C14" s="498">
        <v>-0.23298122131646828</v>
      </c>
      <c r="D14" s="497">
        <v>-67675.324740000011</v>
      </c>
    </row>
    <row r="15" spans="1:5" ht="12.75" customHeight="1">
      <c r="A15" s="496" t="s">
        <v>426</v>
      </c>
      <c r="B15" s="497">
        <v>5808770.4333099993</v>
      </c>
      <c r="C15" s="498">
        <v>0.18828209096680046</v>
      </c>
      <c r="D15" s="497">
        <v>920393.77807999868</v>
      </c>
    </row>
    <row r="16" spans="1:5" ht="12.75" customHeight="1">
      <c r="A16" s="496" t="s">
        <v>427</v>
      </c>
      <c r="B16" s="497">
        <v>36781.672939999997</v>
      </c>
      <c r="C16" s="498">
        <v>-0.71392676192233651</v>
      </c>
      <c r="D16" s="497">
        <v>-91792.650150000001</v>
      </c>
    </row>
    <row r="17" spans="1:6" ht="12.75" customHeight="1">
      <c r="A17" s="496" t="s">
        <v>428</v>
      </c>
      <c r="B17" s="497">
        <v>863396.78630000004</v>
      </c>
      <c r="C17" s="498">
        <v>0.44713906041255058</v>
      </c>
      <c r="D17" s="497">
        <v>266773.55228000006</v>
      </c>
    </row>
    <row r="18" spans="1:6" ht="22.5">
      <c r="A18" s="499" t="s">
        <v>429</v>
      </c>
      <c r="B18" s="497">
        <v>106272.23127999999</v>
      </c>
      <c r="C18" s="498">
        <v>4.3448911738537613E-2</v>
      </c>
      <c r="D18" s="497">
        <v>4425.1450600000098</v>
      </c>
    </row>
    <row r="19" spans="1:6" ht="12.75" customHeight="1">
      <c r="A19" s="507" t="s">
        <v>430</v>
      </c>
      <c r="B19" s="508">
        <v>21616270.961270001</v>
      </c>
      <c r="C19" s="509">
        <v>0.1197806987326647</v>
      </c>
      <c r="D19" s="508">
        <v>2312249.2133200057</v>
      </c>
    </row>
    <row r="20" spans="1:6" ht="12.75" customHeight="1">
      <c r="A20" s="496" t="s">
        <v>431</v>
      </c>
      <c r="B20" s="497">
        <v>27724246.545540001</v>
      </c>
      <c r="C20" s="498">
        <v>0.10250411115041229</v>
      </c>
      <c r="D20" s="497">
        <v>2577631.4307799973</v>
      </c>
    </row>
    <row r="21" spans="1:6" ht="12.75" customHeight="1">
      <c r="A21" s="500" t="s">
        <v>318</v>
      </c>
      <c r="B21" s="501">
        <v>2513456.7334099999</v>
      </c>
      <c r="C21" s="502">
        <v>8.142481583723897E-2</v>
      </c>
      <c r="D21" s="501">
        <v>189248.24789999984</v>
      </c>
    </row>
    <row r="22" spans="1:6" ht="12.75" customHeight="1">
      <c r="A22" s="500" t="s">
        <v>324</v>
      </c>
      <c r="B22" s="501">
        <v>102484.40622000002</v>
      </c>
      <c r="C22" s="502">
        <v>0.14593330776030575</v>
      </c>
      <c r="D22" s="501">
        <v>13051.272960000017</v>
      </c>
    </row>
    <row r="23" spans="1:6" ht="12.75" customHeight="1">
      <c r="A23" s="500" t="s">
        <v>320</v>
      </c>
      <c r="B23" s="501">
        <v>12946724.57484</v>
      </c>
      <c r="C23" s="502">
        <v>0.24344778615472862</v>
      </c>
      <c r="D23" s="501">
        <v>2534767.8212099988</v>
      </c>
    </row>
    <row r="24" spans="1:6" ht="12.75" customHeight="1">
      <c r="A24" s="500" t="s">
        <v>321</v>
      </c>
      <c r="B24" s="501">
        <v>5621168.7324900003</v>
      </c>
      <c r="C24" s="502">
        <v>-7.3880565644551421E-2</v>
      </c>
      <c r="D24" s="501">
        <v>-448425.01963999961</v>
      </c>
    </row>
    <row r="25" spans="1:6" ht="22.5">
      <c r="A25" s="503" t="s">
        <v>432</v>
      </c>
      <c r="B25" s="501">
        <v>432436.51431</v>
      </c>
      <c r="C25" s="502">
        <v>5.7742613396065193E-2</v>
      </c>
      <c r="D25" s="501">
        <v>23606.890889999981</v>
      </c>
    </row>
    <row r="26" spans="1:6">
      <c r="A26" s="507" t="s">
        <v>433</v>
      </c>
      <c r="B26" s="508">
        <v>21616270.961270001</v>
      </c>
      <c r="C26" s="509">
        <v>0.1197806987326647</v>
      </c>
      <c r="D26" s="508">
        <v>2312249.2133200057</v>
      </c>
    </row>
    <row r="27" spans="1:6" ht="12.75" customHeight="1">
      <c r="A27" s="496" t="s">
        <v>434</v>
      </c>
      <c r="B27" s="497">
        <v>27724246.545540001</v>
      </c>
      <c r="C27" s="498">
        <v>0.10250411115041229</v>
      </c>
      <c r="D27" s="497">
        <v>2577631.4307799973</v>
      </c>
    </row>
    <row r="28" spans="1:6" ht="12.75" customHeight="1">
      <c r="A28" s="22" t="s">
        <v>375</v>
      </c>
    </row>
    <row r="29" spans="1:6" ht="12.75" customHeight="1">
      <c r="E29" s="71"/>
      <c r="F29" s="71"/>
    </row>
    <row r="30" spans="1:6" ht="26.25" customHeight="1">
      <c r="A30" s="1145" t="s">
        <v>408</v>
      </c>
      <c r="B30" s="1145"/>
      <c r="C30" s="1145"/>
      <c r="D30" s="1145"/>
      <c r="E30" s="71"/>
      <c r="F30" s="71"/>
    </row>
    <row r="31" spans="1:6" ht="12.75" customHeight="1"/>
    <row r="32" spans="1:6" ht="12.75" customHeight="1">
      <c r="A32" s="151" t="s">
        <v>807</v>
      </c>
    </row>
    <row r="33" spans="1:4" ht="12.75" customHeight="1">
      <c r="A33" s="565" t="s">
        <v>1558</v>
      </c>
    </row>
    <row r="34" spans="1:4" s="273" customFormat="1" ht="12.75" customHeight="1">
      <c r="A34" s="43"/>
    </row>
    <row r="35" spans="1:4" s="273" customFormat="1" ht="12.75" customHeight="1">
      <c r="A35" s="43"/>
      <c r="D35" s="65" t="s">
        <v>310</v>
      </c>
    </row>
    <row r="36" spans="1:4" ht="55.5" customHeight="1">
      <c r="A36" s="1148" t="s">
        <v>376</v>
      </c>
      <c r="B36" s="510" t="s">
        <v>377</v>
      </c>
      <c r="C36" s="1151" t="s">
        <v>435</v>
      </c>
      <c r="D36" s="1151"/>
    </row>
    <row r="37" spans="1:4" ht="21" customHeight="1">
      <c r="A37" s="1150"/>
      <c r="B37" s="511" t="s">
        <v>1294</v>
      </c>
      <c r="C37" s="495" t="s">
        <v>416</v>
      </c>
      <c r="D37" s="495" t="s">
        <v>417</v>
      </c>
    </row>
    <row r="38" spans="1:4">
      <c r="A38" s="80" t="s">
        <v>436</v>
      </c>
      <c r="B38" s="130">
        <v>657846.65961999993</v>
      </c>
      <c r="C38" s="131">
        <v>0.1343291593921925</v>
      </c>
      <c r="D38" s="130">
        <v>77903.303519999958</v>
      </c>
    </row>
    <row r="39" spans="1:4">
      <c r="A39" s="80" t="s">
        <v>378</v>
      </c>
      <c r="B39" s="130">
        <v>195695.24678000004</v>
      </c>
      <c r="C39" s="131">
        <v>-4.3388551417602367E-2</v>
      </c>
      <c r="D39" s="130">
        <v>-8876.0523299999477</v>
      </c>
    </row>
    <row r="40" spans="1:4">
      <c r="A40" s="132" t="s">
        <v>379</v>
      </c>
      <c r="B40" s="133">
        <v>462151.41283999989</v>
      </c>
      <c r="C40" s="134">
        <v>0.23118224767676734</v>
      </c>
      <c r="D40" s="135">
        <v>86779.355849999818</v>
      </c>
    </row>
    <row r="41" spans="1:4">
      <c r="A41" s="80" t="s">
        <v>437</v>
      </c>
      <c r="B41" s="130">
        <v>33279.797039999998</v>
      </c>
      <c r="C41" s="131">
        <v>1.6090534121016693E-2</v>
      </c>
      <c r="D41" s="130">
        <v>527.0098399999988</v>
      </c>
    </row>
    <row r="42" spans="1:4">
      <c r="A42" s="80" t="s">
        <v>438</v>
      </c>
      <c r="B42" s="130">
        <v>23686.838340000002</v>
      </c>
      <c r="C42" s="131">
        <v>9.5635149926371191E-2</v>
      </c>
      <c r="D42" s="130">
        <v>2067.5626699999993</v>
      </c>
    </row>
    <row r="43" spans="1:4" ht="19.5" customHeight="1">
      <c r="A43" s="132" t="s">
        <v>439</v>
      </c>
      <c r="B43" s="133">
        <v>9592.958700000001</v>
      </c>
      <c r="C43" s="134">
        <v>-0.13837079396279212</v>
      </c>
      <c r="D43" s="135">
        <v>-1540.5528300000005</v>
      </c>
    </row>
    <row r="44" spans="1:4">
      <c r="A44" s="80" t="s">
        <v>440</v>
      </c>
      <c r="B44" s="130">
        <v>1663543.862</v>
      </c>
      <c r="C44" s="131">
        <v>9.7011111498758476E-2</v>
      </c>
      <c r="D44" s="130">
        <v>147110.85182999982</v>
      </c>
    </row>
    <row r="45" spans="1:4">
      <c r="A45" s="80" t="s">
        <v>441</v>
      </c>
      <c r="B45" s="130">
        <v>1389898.7586699999</v>
      </c>
      <c r="C45" s="131">
        <v>-1.330370872597287E-2</v>
      </c>
      <c r="D45" s="130">
        <v>-18740.121359999757</v>
      </c>
    </row>
    <row r="46" spans="1:4" ht="19.5" customHeight="1">
      <c r="A46" s="132" t="s">
        <v>380</v>
      </c>
      <c r="B46" s="133">
        <v>273645.10332999995</v>
      </c>
      <c r="C46" s="134">
        <v>1.538590023172852</v>
      </c>
      <c r="D46" s="135">
        <v>165850.97318999999</v>
      </c>
    </row>
    <row r="47" spans="1:4" ht="28.5" customHeight="1">
      <c r="A47" s="80" t="s">
        <v>381</v>
      </c>
      <c r="B47" s="130">
        <v>745389.47487000015</v>
      </c>
      <c r="C47" s="131">
        <v>0.50797072482682237</v>
      </c>
      <c r="D47" s="130">
        <v>251089.7762100001</v>
      </c>
    </row>
    <row r="48" spans="1:4" ht="19.5" customHeight="1">
      <c r="A48" s="80" t="s">
        <v>382</v>
      </c>
      <c r="B48" s="130">
        <v>118912.28052000001</v>
      </c>
      <c r="C48" s="131">
        <v>43.32967193022251</v>
      </c>
      <c r="D48" s="130">
        <v>116229.82709000002</v>
      </c>
    </row>
    <row r="49" spans="1:4">
      <c r="A49" s="80" t="s">
        <v>442</v>
      </c>
      <c r="B49" s="130">
        <v>626477.19434999989</v>
      </c>
      <c r="C49" s="131">
        <v>0.27431899598417586</v>
      </c>
      <c r="D49" s="130">
        <v>134859.94911999995</v>
      </c>
    </row>
    <row r="50" spans="1:4">
      <c r="A50" s="80" t="s">
        <v>443</v>
      </c>
      <c r="B50" s="130">
        <v>108151.2208</v>
      </c>
      <c r="C50" s="131">
        <v>0.18785762319510882</v>
      </c>
      <c r="D50" s="130">
        <v>17103.928019999992</v>
      </c>
    </row>
    <row r="51" spans="1:4" ht="19.5" customHeight="1">
      <c r="A51" s="512" t="s">
        <v>444</v>
      </c>
      <c r="B51" s="513">
        <v>518325.97354999994</v>
      </c>
      <c r="C51" s="514">
        <v>0.29397117876608192</v>
      </c>
      <c r="D51" s="515">
        <v>117756.0210999999</v>
      </c>
    </row>
    <row r="52" spans="1:4" ht="12.75" customHeight="1"/>
    <row r="53" spans="1:4" ht="21" customHeight="1">
      <c r="A53" s="1145" t="s">
        <v>383</v>
      </c>
      <c r="B53" s="1145"/>
      <c r="C53" s="1145"/>
    </row>
    <row r="54" spans="1:4" ht="12.75" customHeight="1"/>
    <row r="55" spans="1:4" ht="12.75" customHeight="1">
      <c r="A55" s="661" t="s">
        <v>95</v>
      </c>
    </row>
    <row r="56" spans="1:4" ht="12.75" customHeight="1">
      <c r="D56" s="35" t="s">
        <v>1523</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0"/>
  <sheetViews>
    <sheetView showGridLines="0" zoomScaleNormal="100" workbookViewId="0"/>
  </sheetViews>
  <sheetFormatPr defaultRowHeight="15"/>
  <cols>
    <col min="1" max="1" width="39.85546875" customWidth="1"/>
    <col min="2" max="2" width="18" customWidth="1"/>
    <col min="3" max="3" width="14.85546875" style="273" customWidth="1"/>
    <col min="4" max="4" width="21.85546875" customWidth="1"/>
    <col min="5" max="5" width="14.85546875" customWidth="1"/>
  </cols>
  <sheetData>
    <row r="1" spans="1:8" ht="12.75" customHeight="1">
      <c r="A1" s="151" t="s">
        <v>808</v>
      </c>
    </row>
    <row r="2" spans="1:8" ht="12.75" customHeight="1">
      <c r="A2" s="565" t="s">
        <v>809</v>
      </c>
    </row>
    <row r="3" spans="1:8">
      <c r="D3" s="330"/>
      <c r="E3" s="65" t="s">
        <v>310</v>
      </c>
    </row>
    <row r="4" spans="1:8" ht="79.5" customHeight="1">
      <c r="A4" s="1148" t="s">
        <v>409</v>
      </c>
      <c r="B4" s="495" t="s">
        <v>410</v>
      </c>
      <c r="C4" s="535" t="s">
        <v>391</v>
      </c>
      <c r="D4" s="495" t="s">
        <v>411</v>
      </c>
      <c r="E4" s="535" t="s">
        <v>391</v>
      </c>
    </row>
    <row r="5" spans="1:8" ht="15.75" customHeight="1">
      <c r="A5" s="1148"/>
      <c r="B5" s="536" t="s">
        <v>1294</v>
      </c>
      <c r="C5" s="537"/>
      <c r="D5" s="536" t="s">
        <v>1294</v>
      </c>
      <c r="E5" s="537"/>
    </row>
    <row r="6" spans="1:8">
      <c r="A6" s="538" t="s">
        <v>748</v>
      </c>
      <c r="B6" s="539">
        <v>2632</v>
      </c>
      <c r="C6" s="540">
        <v>0.2782904322486644</v>
      </c>
      <c r="D6" s="539">
        <v>369838.53247000003</v>
      </c>
      <c r="E6" s="540">
        <v>0.36758105742554348</v>
      </c>
      <c r="F6" s="44"/>
      <c r="G6" s="77"/>
      <c r="H6" s="77"/>
    </row>
    <row r="7" spans="1:8">
      <c r="A7" s="538" t="s">
        <v>1223</v>
      </c>
      <c r="B7" s="539">
        <v>861</v>
      </c>
      <c r="C7" s="540">
        <v>0.20926966292134833</v>
      </c>
      <c r="D7" s="539">
        <v>270711.92774999997</v>
      </c>
      <c r="E7" s="540">
        <v>0.62333873969784848</v>
      </c>
      <c r="F7" s="44"/>
      <c r="G7" s="77"/>
      <c r="H7" s="77"/>
    </row>
    <row r="8" spans="1:8">
      <c r="A8" s="538" t="s">
        <v>1224</v>
      </c>
      <c r="B8" s="539">
        <v>7340</v>
      </c>
      <c r="C8" s="540">
        <v>5.5811277330264669E-2</v>
      </c>
      <c r="D8" s="539">
        <v>1550891.7588999998</v>
      </c>
      <c r="E8" s="540">
        <v>0.1244917711974796</v>
      </c>
      <c r="F8" s="44"/>
      <c r="G8" s="77"/>
      <c r="H8" s="77"/>
    </row>
    <row r="9" spans="1:8">
      <c r="A9" s="538" t="s">
        <v>289</v>
      </c>
      <c r="B9" s="539">
        <v>2916</v>
      </c>
      <c r="C9" s="540">
        <v>0.1710843373493976</v>
      </c>
      <c r="D9" s="539">
        <v>295921.57810000004</v>
      </c>
      <c r="E9" s="540">
        <v>0.1060243058008732</v>
      </c>
      <c r="F9" s="44"/>
      <c r="G9" s="77"/>
      <c r="H9" s="77"/>
    </row>
    <row r="10" spans="1:8">
      <c r="A10" s="538" t="s">
        <v>1225</v>
      </c>
      <c r="B10" s="539">
        <v>0</v>
      </c>
      <c r="C10" s="540">
        <v>0</v>
      </c>
      <c r="D10" s="539">
        <v>0</v>
      </c>
      <c r="E10" s="540">
        <v>0</v>
      </c>
      <c r="F10" s="44"/>
      <c r="G10" s="77"/>
      <c r="H10" s="77"/>
    </row>
    <row r="11" spans="1:8">
      <c r="A11" s="538" t="s">
        <v>749</v>
      </c>
      <c r="B11" s="539">
        <v>138</v>
      </c>
      <c r="C11" s="540">
        <v>0.550561797752809</v>
      </c>
      <c r="D11" s="539">
        <v>61791.821000000004</v>
      </c>
      <c r="E11" s="540">
        <v>0.98605734975769466</v>
      </c>
      <c r="F11" s="44"/>
      <c r="G11" s="77"/>
      <c r="H11" s="77"/>
    </row>
    <row r="12" spans="1:8">
      <c r="A12" s="538" t="s">
        <v>750</v>
      </c>
      <c r="B12" s="539">
        <v>4202</v>
      </c>
      <c r="C12" s="540">
        <v>0.11904127829560586</v>
      </c>
      <c r="D12" s="539">
        <v>649844.89549999998</v>
      </c>
      <c r="E12" s="540">
        <v>0.10975955972136117</v>
      </c>
      <c r="F12" s="44"/>
      <c r="G12" s="77"/>
      <c r="H12" s="77"/>
    </row>
    <row r="13" spans="1:8">
      <c r="A13" s="538" t="s">
        <v>983</v>
      </c>
      <c r="B13" s="539">
        <v>2390</v>
      </c>
      <c r="C13" s="540">
        <v>-0.24319189360354654</v>
      </c>
      <c r="D13" s="539">
        <v>570905.49102999992</v>
      </c>
      <c r="E13" s="540">
        <v>-0.16482501670558458</v>
      </c>
      <c r="F13" s="44"/>
      <c r="G13" s="77"/>
      <c r="H13" s="77"/>
    </row>
    <row r="14" spans="1:8">
      <c r="A14" s="538" t="s">
        <v>984</v>
      </c>
      <c r="B14" s="539">
        <v>9483</v>
      </c>
      <c r="C14" s="540">
        <v>8.2163642588154742E-2</v>
      </c>
      <c r="D14" s="539">
        <v>1688330.0719999999</v>
      </c>
      <c r="E14" s="540">
        <v>0.12747516319999769</v>
      </c>
      <c r="F14" s="44"/>
      <c r="G14" s="77"/>
      <c r="H14" s="77"/>
    </row>
    <row r="15" spans="1:8">
      <c r="A15" s="538" t="s">
        <v>1226</v>
      </c>
      <c r="B15" s="539">
        <v>3080</v>
      </c>
      <c r="C15" s="540">
        <v>-4.7324466439839161E-2</v>
      </c>
      <c r="D15" s="539">
        <v>486284.39799000003</v>
      </c>
      <c r="E15" s="540">
        <v>7.6034208985670315E-2</v>
      </c>
      <c r="F15" s="44"/>
      <c r="G15" s="77"/>
      <c r="H15" s="77"/>
    </row>
    <row r="16" spans="1:8">
      <c r="A16" s="538" t="s">
        <v>1227</v>
      </c>
      <c r="B16" s="539">
        <v>12738</v>
      </c>
      <c r="C16" s="540">
        <v>3.1417004048582997E-2</v>
      </c>
      <c r="D16" s="539">
        <v>1405460.2108099998</v>
      </c>
      <c r="E16" s="540">
        <v>0.11477836701983103</v>
      </c>
      <c r="F16" s="44"/>
      <c r="G16" s="77"/>
      <c r="H16" s="77"/>
    </row>
    <row r="17" spans="1:11">
      <c r="A17" s="538" t="s">
        <v>271</v>
      </c>
      <c r="B17" s="539">
        <v>4392</v>
      </c>
      <c r="C17" s="540">
        <v>0.54756871035940802</v>
      </c>
      <c r="D17" s="539">
        <v>754504.05233999994</v>
      </c>
      <c r="E17" s="540">
        <v>0.3910654888069956</v>
      </c>
      <c r="F17" s="44"/>
      <c r="G17" s="77"/>
      <c r="H17" s="77"/>
    </row>
    <row r="18" spans="1:11">
      <c r="A18" s="538" t="s">
        <v>1228</v>
      </c>
      <c r="B18" s="539">
        <v>388</v>
      </c>
      <c r="C18" s="540">
        <v>0.13450292397660818</v>
      </c>
      <c r="D18" s="539">
        <v>216022.22343000001</v>
      </c>
      <c r="E18" s="540">
        <v>0.27425575760010945</v>
      </c>
      <c r="F18" s="44"/>
      <c r="G18" s="77"/>
      <c r="H18" s="77"/>
    </row>
    <row r="19" spans="1:11">
      <c r="A19" s="538" t="s">
        <v>1229</v>
      </c>
      <c r="B19" s="539">
        <v>14892</v>
      </c>
      <c r="C19" s="540">
        <v>-4.2792190425247388E-3</v>
      </c>
      <c r="D19" s="539">
        <v>1863330.44679</v>
      </c>
      <c r="E19" s="540">
        <v>0.23637157505516498</v>
      </c>
      <c r="F19" s="44"/>
      <c r="G19" s="77"/>
      <c r="H19" s="77"/>
    </row>
    <row r="20" spans="1:11">
      <c r="A20" s="541" t="s">
        <v>412</v>
      </c>
      <c r="B20" s="542">
        <v>65452</v>
      </c>
      <c r="C20" s="543">
        <v>6.0861954390002755E-2</v>
      </c>
      <c r="D20" s="542">
        <v>10183837.408109998</v>
      </c>
      <c r="E20" s="543">
        <v>0.15550257774643461</v>
      </c>
      <c r="G20" s="77"/>
      <c r="H20" s="77"/>
    </row>
    <row r="21" spans="1:11">
      <c r="A21" s="17" t="s">
        <v>406</v>
      </c>
    </row>
    <row r="22" spans="1:11" ht="76.5" customHeight="1">
      <c r="A22" s="1144" t="s">
        <v>413</v>
      </c>
      <c r="B22" s="1144"/>
      <c r="C22" s="1144"/>
      <c r="D22" s="1144"/>
      <c r="E22" s="1144"/>
      <c r="G22" s="1152"/>
      <c r="H22" s="1152"/>
      <c r="I22" s="1152"/>
      <c r="J22" s="1152"/>
      <c r="K22" s="1152"/>
    </row>
    <row r="23" spans="1:11" ht="21.75" customHeight="1">
      <c r="A23" s="1145" t="s">
        <v>383</v>
      </c>
      <c r="B23" s="1145"/>
      <c r="C23" s="1145"/>
      <c r="D23" s="1145"/>
      <c r="E23" s="1145"/>
      <c r="F23" s="71"/>
    </row>
    <row r="24" spans="1:11" ht="12.75" customHeight="1"/>
    <row r="25" spans="1:11" ht="12.75" customHeight="1">
      <c r="A25" s="661" t="s">
        <v>95</v>
      </c>
      <c r="B25" s="72"/>
      <c r="C25" s="72"/>
      <c r="D25" s="72"/>
    </row>
    <row r="26" spans="1:11" ht="12.75" customHeight="1"/>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c r="E60" s="35" t="s">
        <v>936</v>
      </c>
    </row>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mergeCells count="4">
    <mergeCell ref="G22:K22"/>
    <mergeCell ref="A4:A5"/>
    <mergeCell ref="A22:E22"/>
    <mergeCell ref="A23:E23"/>
  </mergeCells>
  <hyperlinks>
    <hyperlink ref="A25" location="'2 Sadržaj'!A1" display="Sadržaj / Contents"/>
  </hyperlinks>
  <pageMargins left="0.7" right="0.7" top="0.75" bottom="0.75" header="0.3" footer="0.3"/>
  <pageSetup paperSize="9" scale="7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8" t="s">
        <v>810</v>
      </c>
    </row>
    <row r="2" spans="1:9" ht="12.75" customHeight="1">
      <c r="A2" s="569" t="s">
        <v>811</v>
      </c>
    </row>
    <row r="3" spans="1:9" ht="12.75" customHeight="1">
      <c r="E3" s="74"/>
      <c r="F3" s="74"/>
      <c r="I3" s="65" t="s">
        <v>386</v>
      </c>
    </row>
    <row r="4" spans="1:9" s="273" customFormat="1" ht="21" customHeight="1">
      <c r="A4" s="485"/>
      <c r="B4" s="1147" t="s">
        <v>384</v>
      </c>
      <c r="C4" s="1147"/>
      <c r="D4" s="1147"/>
      <c r="E4" s="1147"/>
      <c r="F4" s="1147" t="s">
        <v>385</v>
      </c>
      <c r="G4" s="1147"/>
      <c r="H4" s="1147"/>
      <c r="I4" s="1147"/>
    </row>
    <row r="5" spans="1:9" ht="89.25" customHeight="1">
      <c r="A5" s="495" t="s">
        <v>387</v>
      </c>
      <c r="B5" s="885" t="s">
        <v>388</v>
      </c>
      <c r="C5" s="1154" t="s">
        <v>389</v>
      </c>
      <c r="D5" s="885" t="s">
        <v>889</v>
      </c>
      <c r="E5" s="1154" t="s">
        <v>389</v>
      </c>
      <c r="F5" s="885" t="s">
        <v>390</v>
      </c>
      <c r="G5" s="1154" t="s">
        <v>1236</v>
      </c>
      <c r="H5" s="885" t="s">
        <v>890</v>
      </c>
      <c r="I5" s="1154" t="s">
        <v>1236</v>
      </c>
    </row>
    <row r="6" spans="1:9" ht="17.25" customHeight="1">
      <c r="A6" s="516"/>
      <c r="B6" s="536">
        <v>43830</v>
      </c>
      <c r="C6" s="1154"/>
      <c r="D6" s="536">
        <v>43830</v>
      </c>
      <c r="E6" s="1154"/>
      <c r="F6" s="536" t="s">
        <v>1294</v>
      </c>
      <c r="G6" s="1154"/>
      <c r="H6" s="536" t="s">
        <v>1294</v>
      </c>
      <c r="I6" s="1154"/>
    </row>
    <row r="7" spans="1:9" ht="12.75" customHeight="1">
      <c r="A7" s="529" t="s">
        <v>392</v>
      </c>
      <c r="B7" s="530"/>
      <c r="C7" s="531"/>
      <c r="D7" s="530"/>
      <c r="E7" s="531"/>
      <c r="F7" s="530"/>
      <c r="G7" s="531"/>
      <c r="H7" s="530"/>
      <c r="I7" s="531"/>
    </row>
    <row r="8" spans="1:9" ht="12.75" customHeight="1">
      <c r="A8" s="521" t="s">
        <v>393</v>
      </c>
      <c r="B8" s="518">
        <v>32</v>
      </c>
      <c r="C8" s="519">
        <v>3.2258064516129031E-2</v>
      </c>
      <c r="D8" s="520">
        <v>177947.11035999999</v>
      </c>
      <c r="E8" s="519">
        <v>0.3551645246920524</v>
      </c>
      <c r="F8" s="518">
        <v>10</v>
      </c>
      <c r="G8" s="519">
        <v>9</v>
      </c>
      <c r="H8" s="520">
        <v>87729.540790000014</v>
      </c>
      <c r="I8" s="519">
        <v>80.898186783510837</v>
      </c>
    </row>
    <row r="9" spans="1:9" ht="12.75" customHeight="1">
      <c r="A9" s="521" t="s">
        <v>394</v>
      </c>
      <c r="B9" s="518">
        <v>35753</v>
      </c>
      <c r="C9" s="519">
        <v>2.4265169311866154E-2</v>
      </c>
      <c r="D9" s="520">
        <v>1920521.6844599999</v>
      </c>
      <c r="E9" s="519">
        <v>4.7929457237395341E-2</v>
      </c>
      <c r="F9" s="518">
        <v>13222</v>
      </c>
      <c r="G9" s="519">
        <v>-0.29867925529093514</v>
      </c>
      <c r="H9" s="520">
        <v>1335357.2773</v>
      </c>
      <c r="I9" s="519">
        <v>2.6149612452068073E-2</v>
      </c>
    </row>
    <row r="10" spans="1:9" ht="12.75" customHeight="1">
      <c r="A10" s="517" t="s">
        <v>395</v>
      </c>
      <c r="B10" s="518">
        <v>6918</v>
      </c>
      <c r="C10" s="519">
        <v>7.0897832817337456E-2</v>
      </c>
      <c r="D10" s="520">
        <v>424565.09849999996</v>
      </c>
      <c r="E10" s="519">
        <v>2.3252311941655023E-3</v>
      </c>
      <c r="F10" s="518">
        <v>1484</v>
      </c>
      <c r="G10" s="519">
        <v>-2.9431000654022238E-2</v>
      </c>
      <c r="H10" s="520">
        <v>187174.73465999996</v>
      </c>
      <c r="I10" s="519">
        <v>7.3750899548388843E-2</v>
      </c>
    </row>
    <row r="11" spans="1:9" ht="12.75" customHeight="1">
      <c r="A11" s="521" t="s">
        <v>396</v>
      </c>
      <c r="B11" s="518">
        <v>119</v>
      </c>
      <c r="C11" s="519">
        <v>-0.16783216783216784</v>
      </c>
      <c r="D11" s="520">
        <v>43533.881790000007</v>
      </c>
      <c r="E11" s="519">
        <v>-0.30006030220194113</v>
      </c>
      <c r="F11" s="518">
        <v>16</v>
      </c>
      <c r="G11" s="519">
        <v>2.2000000000000002</v>
      </c>
      <c r="H11" s="520">
        <v>5584.7214599999998</v>
      </c>
      <c r="I11" s="519">
        <v>0.21119026984307673</v>
      </c>
    </row>
    <row r="12" spans="1:9" ht="12.75" customHeight="1">
      <c r="A12" s="522" t="s">
        <v>397</v>
      </c>
      <c r="B12" s="518">
        <v>0</v>
      </c>
      <c r="C12" s="519">
        <v>0</v>
      </c>
      <c r="D12" s="520">
        <v>0</v>
      </c>
      <c r="E12" s="519">
        <v>0</v>
      </c>
      <c r="F12" s="518">
        <v>0</v>
      </c>
      <c r="G12" s="519">
        <v>0</v>
      </c>
      <c r="H12" s="520">
        <v>0</v>
      </c>
      <c r="I12" s="519">
        <v>0</v>
      </c>
    </row>
    <row r="13" spans="1:9" ht="29.25">
      <c r="A13" s="517" t="s">
        <v>398</v>
      </c>
      <c r="B13" s="518">
        <v>589</v>
      </c>
      <c r="C13" s="519">
        <v>-0.10486322188449848</v>
      </c>
      <c r="D13" s="520">
        <v>49764.945919999998</v>
      </c>
      <c r="E13" s="519">
        <v>-0.15920452772440749</v>
      </c>
      <c r="F13" s="518">
        <v>116</v>
      </c>
      <c r="G13" s="519">
        <v>0.23404255319148937</v>
      </c>
      <c r="H13" s="520">
        <v>24159.62788</v>
      </c>
      <c r="I13" s="519">
        <v>0.98132904362208884</v>
      </c>
    </row>
    <row r="14" spans="1:9" ht="12.75" customHeight="1">
      <c r="A14" s="521" t="s">
        <v>399</v>
      </c>
      <c r="B14" s="518">
        <v>6</v>
      </c>
      <c r="C14" s="519">
        <v>1</v>
      </c>
      <c r="D14" s="520">
        <v>220.45785000000001</v>
      </c>
      <c r="E14" s="519">
        <v>3.3117831390149961</v>
      </c>
      <c r="F14" s="518">
        <v>5</v>
      </c>
      <c r="G14" s="519">
        <v>4</v>
      </c>
      <c r="H14" s="520">
        <v>401.88865000000004</v>
      </c>
      <c r="I14" s="519">
        <v>3.7217856819759927</v>
      </c>
    </row>
    <row r="15" spans="1:9" ht="22.5" customHeight="1">
      <c r="A15" s="523" t="s">
        <v>400</v>
      </c>
      <c r="B15" s="526">
        <v>43417</v>
      </c>
      <c r="C15" s="525">
        <v>2.8814483069121585E-2</v>
      </c>
      <c r="D15" s="526">
        <v>2616553.1788799996</v>
      </c>
      <c r="E15" s="525">
        <v>4.2863453416975034E-2</v>
      </c>
      <c r="F15" s="526">
        <v>14853</v>
      </c>
      <c r="G15" s="527">
        <v>-0.27486208074989016</v>
      </c>
      <c r="H15" s="526">
        <v>1640407.7907400003</v>
      </c>
      <c r="I15" s="527">
        <v>9.8285695284111699E-2</v>
      </c>
    </row>
    <row r="16" spans="1:9" ht="15" customHeight="1">
      <c r="A16" s="529" t="s">
        <v>401</v>
      </c>
      <c r="B16" s="532"/>
      <c r="C16" s="528"/>
      <c r="D16" s="532"/>
      <c r="E16" s="533"/>
      <c r="F16" s="532"/>
      <c r="G16" s="528"/>
      <c r="H16" s="532"/>
      <c r="I16" s="533"/>
    </row>
    <row r="17" spans="1:9" ht="12.75" customHeight="1">
      <c r="A17" s="521" t="s">
        <v>393</v>
      </c>
      <c r="B17" s="518">
        <v>307</v>
      </c>
      <c r="C17" s="519">
        <v>-0.10755813953488372</v>
      </c>
      <c r="D17" s="518">
        <v>781627.45932000002</v>
      </c>
      <c r="E17" s="519">
        <v>-8.7022185232049784E-2</v>
      </c>
      <c r="F17" s="518">
        <v>16</v>
      </c>
      <c r="G17" s="519">
        <v>6.6666666666666666E-2</v>
      </c>
      <c r="H17" s="520">
        <v>49668.1751</v>
      </c>
      <c r="I17" s="519">
        <v>-0.26953855380223973</v>
      </c>
    </row>
    <row r="18" spans="1:9" ht="12.75" customHeight="1">
      <c r="A18" s="521" t="s">
        <v>394</v>
      </c>
      <c r="B18" s="518">
        <v>74602</v>
      </c>
      <c r="C18" s="519">
        <v>0.2877511565283436</v>
      </c>
      <c r="D18" s="518">
        <v>6401297.0481199995</v>
      </c>
      <c r="E18" s="519">
        <v>0.27915649685961552</v>
      </c>
      <c r="F18" s="518">
        <v>40591</v>
      </c>
      <c r="G18" s="519">
        <v>0.25734906916953193</v>
      </c>
      <c r="H18" s="520">
        <v>5028842.1699299989</v>
      </c>
      <c r="I18" s="519">
        <v>0.20856067601821393</v>
      </c>
    </row>
    <row r="19" spans="1:9" ht="12.75" customHeight="1">
      <c r="A19" s="517" t="s">
        <v>395</v>
      </c>
      <c r="B19" s="518">
        <v>22438</v>
      </c>
      <c r="C19" s="519">
        <v>0.13123266952356946</v>
      </c>
      <c r="D19" s="518">
        <v>4004919.3321399996</v>
      </c>
      <c r="E19" s="519">
        <v>0.11098960084710774</v>
      </c>
      <c r="F19" s="518">
        <v>7212</v>
      </c>
      <c r="G19" s="519">
        <v>0.12179188054129725</v>
      </c>
      <c r="H19" s="520">
        <v>2070219.2697100001</v>
      </c>
      <c r="I19" s="519">
        <v>0.11537118538907074</v>
      </c>
    </row>
    <row r="20" spans="1:9" ht="12.75" customHeight="1">
      <c r="A20" s="521" t="s">
        <v>396</v>
      </c>
      <c r="B20" s="518">
        <v>1356</v>
      </c>
      <c r="C20" s="519">
        <v>0.23160762942779292</v>
      </c>
      <c r="D20" s="518">
        <v>1042005.4825600001</v>
      </c>
      <c r="E20" s="519">
        <v>0.366593743629128</v>
      </c>
      <c r="F20" s="518">
        <v>453</v>
      </c>
      <c r="G20" s="519">
        <v>-4.025423728813559E-2</v>
      </c>
      <c r="H20" s="520">
        <v>529849.80662000005</v>
      </c>
      <c r="I20" s="519">
        <v>-9.2426952651002113E-3</v>
      </c>
    </row>
    <row r="21" spans="1:9" ht="12.75" customHeight="1">
      <c r="A21" s="522" t="s">
        <v>397</v>
      </c>
      <c r="B21" s="518">
        <v>1</v>
      </c>
      <c r="C21" s="519">
        <v>0</v>
      </c>
      <c r="D21" s="518">
        <v>126.61372999999999</v>
      </c>
      <c r="E21" s="519">
        <v>-0.58436854882980771</v>
      </c>
      <c r="F21" s="518">
        <v>0</v>
      </c>
      <c r="G21" s="519">
        <v>0</v>
      </c>
      <c r="H21" s="520">
        <v>0</v>
      </c>
      <c r="I21" s="519">
        <v>0</v>
      </c>
    </row>
    <row r="22" spans="1:9" ht="29.25">
      <c r="A22" s="517" t="s">
        <v>398</v>
      </c>
      <c r="B22" s="518">
        <v>7413</v>
      </c>
      <c r="C22" s="519">
        <v>0.10956443646160755</v>
      </c>
      <c r="D22" s="518">
        <v>2171170.6252700002</v>
      </c>
      <c r="E22" s="519">
        <v>6.6797001485870144E-2</v>
      </c>
      <c r="F22" s="518">
        <v>2215</v>
      </c>
      <c r="G22" s="519">
        <v>0.15545122587376109</v>
      </c>
      <c r="H22" s="520">
        <v>841099.23592999997</v>
      </c>
      <c r="I22" s="519">
        <v>0.22937534444734833</v>
      </c>
    </row>
    <row r="23" spans="1:9" ht="12.75" customHeight="1">
      <c r="A23" s="521" t="s">
        <v>402</v>
      </c>
      <c r="B23" s="518">
        <v>393</v>
      </c>
      <c r="C23" s="519">
        <v>-0.10273972602739725</v>
      </c>
      <c r="D23" s="518">
        <v>39268.52779</v>
      </c>
      <c r="E23" s="519">
        <v>0.18823985224624232</v>
      </c>
      <c r="F23" s="518">
        <v>112</v>
      </c>
      <c r="G23" s="519">
        <v>0.14285714285714285</v>
      </c>
      <c r="H23" s="520">
        <v>23750.960079999997</v>
      </c>
      <c r="I23" s="519">
        <v>0.51493457879471038</v>
      </c>
    </row>
    <row r="24" spans="1:9" ht="22.5" customHeight="1">
      <c r="A24" s="523" t="s">
        <v>403</v>
      </c>
      <c r="B24" s="524">
        <v>106510</v>
      </c>
      <c r="C24" s="525">
        <v>0.23372561738405226</v>
      </c>
      <c r="D24" s="526">
        <v>14440415.088930003</v>
      </c>
      <c r="E24" s="525">
        <v>0.17436863001583727</v>
      </c>
      <c r="F24" s="526">
        <v>50599</v>
      </c>
      <c r="G24" s="527">
        <v>0.22771388363177561</v>
      </c>
      <c r="H24" s="526">
        <v>8543429.6173699982</v>
      </c>
      <c r="I24" s="527">
        <v>0.16717780822753422</v>
      </c>
    </row>
    <row r="25" spans="1:9" ht="15" customHeight="1">
      <c r="A25" s="529" t="s">
        <v>404</v>
      </c>
      <c r="B25" s="532"/>
      <c r="C25" s="528"/>
      <c r="D25" s="532"/>
      <c r="E25" s="534"/>
      <c r="F25" s="532"/>
      <c r="G25" s="528"/>
      <c r="H25" s="532"/>
      <c r="I25" s="534"/>
    </row>
    <row r="26" spans="1:9" ht="12.75" customHeight="1">
      <c r="A26" s="521" t="s">
        <v>393</v>
      </c>
      <c r="B26" s="518">
        <v>14</v>
      </c>
      <c r="C26" s="519">
        <v>-0.84782608695652173</v>
      </c>
      <c r="D26" s="518">
        <v>562.28148999999996</v>
      </c>
      <c r="E26" s="519">
        <v>-0.9631611461467664</v>
      </c>
      <c r="F26" s="518"/>
      <c r="G26" s="519"/>
      <c r="H26" s="518"/>
      <c r="I26" s="519"/>
    </row>
    <row r="27" spans="1:9" ht="12.75" customHeight="1">
      <c r="A27" s="521" t="s">
        <v>394</v>
      </c>
      <c r="B27" s="518">
        <v>5</v>
      </c>
      <c r="C27" s="519">
        <v>-0.81481481481481477</v>
      </c>
      <c r="D27" s="518">
        <v>1.4999999999999999E-4</v>
      </c>
      <c r="E27" s="519">
        <v>0</v>
      </c>
      <c r="F27" s="518"/>
      <c r="G27" s="519"/>
      <c r="H27" s="518"/>
      <c r="I27" s="519"/>
    </row>
    <row r="28" spans="1:9" ht="12.75" customHeight="1">
      <c r="A28" s="517" t="s">
        <v>395</v>
      </c>
      <c r="B28" s="518">
        <v>0</v>
      </c>
      <c r="C28" s="519">
        <v>-1</v>
      </c>
      <c r="D28" s="518">
        <v>0</v>
      </c>
      <c r="E28" s="519">
        <v>0</v>
      </c>
      <c r="F28" s="518"/>
      <c r="G28" s="519"/>
      <c r="H28" s="518"/>
      <c r="I28" s="519"/>
    </row>
    <row r="29" spans="1:9" ht="12.75" customHeight="1">
      <c r="A29" s="521" t="s">
        <v>396</v>
      </c>
      <c r="B29" s="518">
        <v>0</v>
      </c>
      <c r="C29" s="519">
        <v>-1</v>
      </c>
      <c r="D29" s="518">
        <v>0</v>
      </c>
      <c r="E29" s="519">
        <v>0</v>
      </c>
      <c r="F29" s="518"/>
      <c r="G29" s="519"/>
      <c r="H29" s="518"/>
      <c r="I29" s="519"/>
    </row>
    <row r="30" spans="1:9" ht="12.75" customHeight="1">
      <c r="A30" s="522" t="s">
        <v>405</v>
      </c>
      <c r="B30" s="518">
        <v>0</v>
      </c>
      <c r="C30" s="519">
        <v>0</v>
      </c>
      <c r="D30" s="518">
        <v>0</v>
      </c>
      <c r="E30" s="519">
        <v>0</v>
      </c>
      <c r="F30" s="518"/>
      <c r="G30" s="519"/>
      <c r="H30" s="518"/>
      <c r="I30" s="519"/>
    </row>
    <row r="31" spans="1:9" ht="29.25">
      <c r="A31" s="517" t="s">
        <v>398</v>
      </c>
      <c r="B31" s="518">
        <v>6</v>
      </c>
      <c r="C31" s="519">
        <v>-0.83783783783783783</v>
      </c>
      <c r="D31" s="518">
        <v>0</v>
      </c>
      <c r="E31" s="519">
        <v>0</v>
      </c>
      <c r="F31" s="518"/>
      <c r="G31" s="519"/>
      <c r="H31" s="518"/>
      <c r="I31" s="519"/>
    </row>
    <row r="32" spans="1:9" ht="12.75" customHeight="1">
      <c r="A32" s="521" t="s">
        <v>399</v>
      </c>
      <c r="B32" s="518">
        <v>0</v>
      </c>
      <c r="C32" s="519">
        <v>0</v>
      </c>
      <c r="D32" s="518">
        <v>0</v>
      </c>
      <c r="E32" s="519">
        <v>0</v>
      </c>
      <c r="F32" s="518"/>
      <c r="G32" s="519"/>
      <c r="H32" s="518"/>
      <c r="I32" s="519"/>
    </row>
    <row r="33" spans="1:9" ht="22.5" customHeight="1">
      <c r="A33" s="523" t="s">
        <v>400</v>
      </c>
      <c r="B33" s="526">
        <v>25</v>
      </c>
      <c r="C33" s="525">
        <v>-0.87562189054726369</v>
      </c>
      <c r="D33" s="526">
        <v>562.28164000000004</v>
      </c>
      <c r="E33" s="525">
        <v>-0.96316113668128889</v>
      </c>
      <c r="F33" s="526"/>
      <c r="G33" s="525"/>
      <c r="H33" s="526"/>
      <c r="I33" s="525"/>
    </row>
    <row r="34" spans="1:9" ht="12.75" customHeight="1">
      <c r="A34" s="17" t="s">
        <v>406</v>
      </c>
    </row>
    <row r="35" spans="1:9" ht="48" customHeight="1">
      <c r="A35" s="1155" t="s">
        <v>407</v>
      </c>
      <c r="B35" s="1155"/>
      <c r="C35" s="1155"/>
      <c r="D35" s="1155"/>
      <c r="E35" s="1155"/>
      <c r="F35" s="1155"/>
      <c r="G35" s="1155"/>
      <c r="H35" s="1155"/>
      <c r="I35" s="1155"/>
    </row>
    <row r="36" spans="1:9" ht="25.5" customHeight="1">
      <c r="A36" s="1153" t="s">
        <v>408</v>
      </c>
      <c r="B36" s="1153"/>
      <c r="C36" s="1153"/>
      <c r="D36" s="1153"/>
      <c r="E36" s="1153"/>
      <c r="F36" s="1153"/>
      <c r="G36" s="1153"/>
      <c r="H36" s="1153"/>
      <c r="I36" s="1153"/>
    </row>
    <row r="37" spans="1:9" ht="58.5" customHeight="1">
      <c r="A37" s="1144" t="s">
        <v>891</v>
      </c>
      <c r="B37" s="1144"/>
      <c r="C37" s="1144"/>
      <c r="D37" s="1144"/>
      <c r="E37" s="1144"/>
      <c r="F37" s="1144"/>
      <c r="G37" s="1144"/>
      <c r="H37" s="1144"/>
      <c r="I37" s="1144"/>
    </row>
    <row r="38" spans="1:9" ht="22.5" customHeight="1">
      <c r="A38" s="1153" t="s">
        <v>383</v>
      </c>
      <c r="B38" s="1153"/>
      <c r="C38" s="1153"/>
      <c r="D38" s="1153"/>
      <c r="E38" s="1153"/>
      <c r="F38" s="1153"/>
      <c r="G38" s="1153"/>
      <c r="H38" s="1153"/>
      <c r="I38" s="1153"/>
    </row>
    <row r="39" spans="1:9" ht="12.75" customHeight="1"/>
    <row r="40" spans="1:9" ht="12.75" customHeight="1">
      <c r="A40" s="661" t="s">
        <v>95</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7" t="s">
        <v>937</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85546875" style="273" customWidth="1"/>
    <col min="3" max="3" width="13.140625" style="273" customWidth="1"/>
    <col min="4" max="18" width="10" customWidth="1"/>
    <col min="19" max="19" width="12.140625" customWidth="1"/>
  </cols>
  <sheetData>
    <row r="1" spans="1:19" ht="18">
      <c r="A1" s="714" t="s">
        <v>1408</v>
      </c>
      <c r="B1" s="714"/>
      <c r="C1" s="714"/>
      <c r="D1" s="606"/>
      <c r="E1" s="606"/>
      <c r="F1" s="606"/>
      <c r="G1" s="606"/>
      <c r="H1" s="606"/>
      <c r="I1" s="606"/>
      <c r="J1" s="606"/>
      <c r="K1" s="606"/>
      <c r="L1" s="606"/>
      <c r="M1" s="606"/>
      <c r="N1" s="606"/>
      <c r="O1" s="606"/>
      <c r="P1" s="606"/>
      <c r="Q1" s="606"/>
      <c r="R1" s="606"/>
      <c r="S1" s="606"/>
    </row>
    <row r="2" spans="1:19" ht="16.5">
      <c r="A2" s="715" t="s">
        <v>1409</v>
      </c>
      <c r="B2" s="715"/>
      <c r="C2" s="715"/>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4" t="s">
        <v>751</v>
      </c>
      <c r="B4" s="154"/>
      <c r="C4" s="154"/>
      <c r="D4" s="357"/>
      <c r="E4" s="5"/>
      <c r="F4" s="6"/>
      <c r="G4" s="7"/>
      <c r="S4" s="141" t="str">
        <f>Naslovnica!A20</f>
        <v>Svibanj 2020.</v>
      </c>
    </row>
    <row r="5" spans="1:19" ht="12.75" customHeight="1">
      <c r="A5" s="597" t="s">
        <v>1373</v>
      </c>
      <c r="B5" s="597"/>
      <c r="C5" s="597"/>
      <c r="D5" s="358"/>
      <c r="E5" s="9"/>
      <c r="F5" s="10"/>
      <c r="G5" s="11"/>
      <c r="S5" s="573" t="str">
        <f>Naslovnica!A24</f>
        <v>May 2020</v>
      </c>
    </row>
    <row r="6" spans="1:19" ht="12.75" customHeight="1">
      <c r="E6" s="273"/>
    </row>
    <row r="7" spans="1:19" ht="12.75" customHeight="1">
      <c r="A7" s="1030"/>
      <c r="B7" s="1030"/>
      <c r="C7" s="1030"/>
      <c r="D7" s="1029" t="s">
        <v>19</v>
      </c>
      <c r="E7" s="1029"/>
      <c r="F7" s="1029"/>
      <c r="G7" s="1029" t="s">
        <v>20</v>
      </c>
      <c r="H7" s="1029"/>
      <c r="I7" s="1029"/>
      <c r="J7" s="1029" t="s">
        <v>21</v>
      </c>
      <c r="K7" s="1029"/>
      <c r="L7" s="1029"/>
      <c r="M7" s="1029" t="s">
        <v>22</v>
      </c>
      <c r="N7" s="1029"/>
      <c r="O7" s="1029"/>
      <c r="P7" s="1029" t="s">
        <v>704</v>
      </c>
      <c r="Q7" s="1029"/>
      <c r="R7" s="1029"/>
      <c r="S7" s="1029" t="s">
        <v>552</v>
      </c>
    </row>
    <row r="8" spans="1:19" ht="15" customHeight="1">
      <c r="A8" s="1037"/>
      <c r="B8" s="1037"/>
      <c r="C8" s="1037"/>
      <c r="D8" s="1031" t="s">
        <v>702</v>
      </c>
      <c r="E8" s="1032"/>
      <c r="F8" s="1032"/>
      <c r="G8" s="1031" t="s">
        <v>703</v>
      </c>
      <c r="H8" s="1032"/>
      <c r="I8" s="1032"/>
      <c r="J8" s="1031" t="s">
        <v>702</v>
      </c>
      <c r="K8" s="1032"/>
      <c r="L8" s="1032"/>
      <c r="M8" s="1031" t="s">
        <v>702</v>
      </c>
      <c r="N8" s="1032"/>
      <c r="O8" s="1032"/>
      <c r="P8" s="1031" t="s">
        <v>702</v>
      </c>
      <c r="Q8" s="1032"/>
      <c r="R8" s="1032"/>
      <c r="S8" s="1030"/>
    </row>
    <row r="9" spans="1:19">
      <c r="A9" s="1037" t="s">
        <v>701</v>
      </c>
      <c r="B9" s="1037"/>
      <c r="C9" s="1037"/>
      <c r="D9" s="717" t="s">
        <v>135</v>
      </c>
      <c r="E9" s="717" t="s">
        <v>136</v>
      </c>
      <c r="F9" s="717" t="s">
        <v>137</v>
      </c>
      <c r="G9" s="717" t="s">
        <v>135</v>
      </c>
      <c r="H9" s="717" t="s">
        <v>136</v>
      </c>
      <c r="I9" s="717" t="s">
        <v>137</v>
      </c>
      <c r="J9" s="717" t="s">
        <v>135</v>
      </c>
      <c r="K9" s="717" t="s">
        <v>136</v>
      </c>
      <c r="L9" s="717" t="s">
        <v>137</v>
      </c>
      <c r="M9" s="717" t="s">
        <v>135</v>
      </c>
      <c r="N9" s="717" t="s">
        <v>136</v>
      </c>
      <c r="O9" s="717" t="s">
        <v>137</v>
      </c>
      <c r="P9" s="717" t="s">
        <v>135</v>
      </c>
      <c r="Q9" s="717" t="s">
        <v>136</v>
      </c>
      <c r="R9" s="717" t="s">
        <v>137</v>
      </c>
      <c r="S9" s="1030"/>
    </row>
    <row r="10" spans="1:19" s="349" customFormat="1" ht="22.5" customHeight="1">
      <c r="A10" s="1038" t="s">
        <v>705</v>
      </c>
      <c r="B10" s="1038"/>
      <c r="C10" s="1038"/>
      <c r="D10" s="719">
        <v>10771</v>
      </c>
      <c r="E10" s="719">
        <v>659619</v>
      </c>
      <c r="F10" s="719">
        <v>15095</v>
      </c>
      <c r="G10" s="719">
        <v>13883</v>
      </c>
      <c r="H10" s="719">
        <v>335915</v>
      </c>
      <c r="I10" s="719">
        <v>5498</v>
      </c>
      <c r="J10" s="719">
        <v>12921</v>
      </c>
      <c r="K10" s="719">
        <v>370605</v>
      </c>
      <c r="L10" s="719">
        <v>6988</v>
      </c>
      <c r="M10" s="719">
        <v>9986</v>
      </c>
      <c r="N10" s="719">
        <v>574606</v>
      </c>
      <c r="O10" s="719">
        <v>14374</v>
      </c>
      <c r="P10" s="719">
        <v>47561</v>
      </c>
      <c r="Q10" s="719">
        <v>1940745</v>
      </c>
      <c r="R10" s="719">
        <v>41955</v>
      </c>
      <c r="S10" s="719">
        <v>2030261</v>
      </c>
    </row>
    <row r="11" spans="1:19" ht="21.75" customHeight="1">
      <c r="A11" s="1039" t="s">
        <v>706</v>
      </c>
      <c r="B11" s="1039"/>
      <c r="C11" s="1039"/>
      <c r="D11" s="718">
        <v>5.3052292291483703E-3</v>
      </c>
      <c r="E11" s="718">
        <v>0.32489369593367551</v>
      </c>
      <c r="F11" s="718">
        <v>7.4350046619621815E-3</v>
      </c>
      <c r="G11" s="718">
        <v>6.8380370799616405E-3</v>
      </c>
      <c r="H11" s="718">
        <v>0.16545409678854098</v>
      </c>
      <c r="I11" s="718">
        <v>2.7080262094380967E-3</v>
      </c>
      <c r="J11" s="718">
        <v>6.3642063754364587E-3</v>
      </c>
      <c r="K11" s="718">
        <v>0.1825405699070218</v>
      </c>
      <c r="L11" s="718">
        <v>3.4419219991912368E-3</v>
      </c>
      <c r="M11" s="718">
        <v>4.9185794338757428E-3</v>
      </c>
      <c r="N11" s="718">
        <v>0.28302075447442471</v>
      </c>
      <c r="O11" s="718">
        <v>7.0798779073232452E-3</v>
      </c>
      <c r="P11" s="718">
        <v>2.3426052118422212E-2</v>
      </c>
      <c r="Q11" s="718">
        <v>0.955909117103663</v>
      </c>
      <c r="R11" s="718">
        <v>2.0664830777914759E-2</v>
      </c>
      <c r="S11" s="718">
        <v>1</v>
      </c>
    </row>
    <row r="12" spans="1:19" ht="22.5" customHeight="1">
      <c r="A12" s="1040" t="s">
        <v>707</v>
      </c>
      <c r="B12" s="1040"/>
      <c r="C12" s="1040"/>
      <c r="D12" s="350">
        <v>4</v>
      </c>
      <c r="E12" s="350">
        <v>9</v>
      </c>
      <c r="F12" s="350">
        <v>1</v>
      </c>
      <c r="G12" s="350">
        <v>3</v>
      </c>
      <c r="H12" s="350">
        <v>5</v>
      </c>
      <c r="I12" s="350">
        <v>1</v>
      </c>
      <c r="J12" s="350">
        <v>5</v>
      </c>
      <c r="K12" s="350">
        <v>6</v>
      </c>
      <c r="L12" s="350">
        <v>2</v>
      </c>
      <c r="M12" s="350">
        <v>5</v>
      </c>
      <c r="N12" s="350">
        <v>3</v>
      </c>
      <c r="O12" s="350">
        <v>1</v>
      </c>
      <c r="P12" s="350">
        <v>17</v>
      </c>
      <c r="Q12" s="350">
        <v>23</v>
      </c>
      <c r="R12" s="350">
        <v>5</v>
      </c>
      <c r="S12" s="350">
        <v>45</v>
      </c>
    </row>
    <row r="13" spans="1:19" ht="22.5" customHeight="1">
      <c r="A13" s="1040" t="s">
        <v>708</v>
      </c>
      <c r="B13" s="1040"/>
      <c r="C13" s="1040"/>
      <c r="D13" s="350">
        <v>0</v>
      </c>
      <c r="E13" s="350">
        <v>0</v>
      </c>
      <c r="F13" s="350">
        <v>0</v>
      </c>
      <c r="G13" s="350">
        <v>0</v>
      </c>
      <c r="H13" s="350">
        <v>0</v>
      </c>
      <c r="I13" s="350">
        <v>0</v>
      </c>
      <c r="J13" s="350">
        <v>0</v>
      </c>
      <c r="K13" s="350">
        <v>0</v>
      </c>
      <c r="L13" s="350">
        <v>0</v>
      </c>
      <c r="M13" s="350">
        <v>0</v>
      </c>
      <c r="N13" s="350">
        <v>0</v>
      </c>
      <c r="O13" s="350">
        <v>0</v>
      </c>
      <c r="P13" s="350">
        <v>0</v>
      </c>
      <c r="Q13" s="350">
        <v>0</v>
      </c>
      <c r="R13" s="350">
        <v>0</v>
      </c>
      <c r="S13" s="350">
        <v>0</v>
      </c>
    </row>
    <row r="14" spans="1:19" ht="22.5" customHeight="1">
      <c r="A14" s="1040" t="s">
        <v>709</v>
      </c>
      <c r="B14" s="1040"/>
      <c r="C14" s="1040"/>
      <c r="D14" s="350">
        <v>705</v>
      </c>
      <c r="E14" s="350">
        <v>0</v>
      </c>
      <c r="F14" s="350">
        <v>0</v>
      </c>
      <c r="G14" s="350">
        <v>705</v>
      </c>
      <c r="H14" s="350">
        <v>0</v>
      </c>
      <c r="I14" s="350">
        <v>0</v>
      </c>
      <c r="J14" s="350">
        <v>1411</v>
      </c>
      <c r="K14" s="350">
        <v>0</v>
      </c>
      <c r="L14" s="350">
        <v>0</v>
      </c>
      <c r="M14" s="350">
        <v>705</v>
      </c>
      <c r="N14" s="350">
        <v>0</v>
      </c>
      <c r="O14" s="350">
        <v>0</v>
      </c>
      <c r="P14" s="350">
        <v>3526</v>
      </c>
      <c r="Q14" s="350">
        <v>0</v>
      </c>
      <c r="R14" s="350">
        <v>0</v>
      </c>
      <c r="S14" s="350">
        <v>3526</v>
      </c>
    </row>
    <row r="15" spans="1:19" ht="21.75" customHeight="1">
      <c r="A15" s="1039" t="s">
        <v>710</v>
      </c>
      <c r="B15" s="1039"/>
      <c r="C15" s="1039"/>
      <c r="D15" s="722">
        <v>709</v>
      </c>
      <c r="E15" s="722">
        <v>9</v>
      </c>
      <c r="F15" s="722">
        <v>1</v>
      </c>
      <c r="G15" s="722">
        <v>708</v>
      </c>
      <c r="H15" s="722">
        <v>5</v>
      </c>
      <c r="I15" s="722">
        <v>1</v>
      </c>
      <c r="J15" s="722">
        <v>1416</v>
      </c>
      <c r="K15" s="722">
        <v>6</v>
      </c>
      <c r="L15" s="722">
        <v>2</v>
      </c>
      <c r="M15" s="722">
        <v>710</v>
      </c>
      <c r="N15" s="722">
        <v>3</v>
      </c>
      <c r="O15" s="722">
        <v>1</v>
      </c>
      <c r="P15" s="722">
        <v>3543</v>
      </c>
      <c r="Q15" s="722">
        <v>23</v>
      </c>
      <c r="R15" s="722">
        <v>5</v>
      </c>
      <c r="S15" s="722">
        <v>3571</v>
      </c>
    </row>
    <row r="16" spans="1:19" ht="22.5" customHeight="1">
      <c r="A16" s="1041" t="s">
        <v>711</v>
      </c>
      <c r="B16" s="1041"/>
      <c r="C16" s="1041"/>
      <c r="D16" s="176">
        <v>1</v>
      </c>
      <c r="E16" s="176">
        <v>12</v>
      </c>
      <c r="F16" s="176">
        <v>0</v>
      </c>
      <c r="G16" s="176">
        <v>0</v>
      </c>
      <c r="H16" s="176">
        <v>2</v>
      </c>
      <c r="I16" s="176">
        <v>0</v>
      </c>
      <c r="J16" s="176">
        <v>0</v>
      </c>
      <c r="K16" s="176">
        <v>6</v>
      </c>
      <c r="L16" s="176">
        <v>0</v>
      </c>
      <c r="M16" s="176">
        <v>0</v>
      </c>
      <c r="N16" s="176">
        <v>2</v>
      </c>
      <c r="O16" s="176">
        <v>1</v>
      </c>
      <c r="P16" s="176">
        <v>1</v>
      </c>
      <c r="Q16" s="176">
        <v>22</v>
      </c>
      <c r="R16" s="176">
        <v>1</v>
      </c>
      <c r="S16" s="176">
        <v>24</v>
      </c>
    </row>
    <row r="17" spans="1:20" ht="22.5" customHeight="1">
      <c r="A17" s="1041" t="s">
        <v>712</v>
      </c>
      <c r="B17" s="1041"/>
      <c r="C17" s="1041"/>
      <c r="D17" s="177">
        <v>11</v>
      </c>
      <c r="E17" s="176">
        <v>1</v>
      </c>
      <c r="F17" s="176">
        <v>1</v>
      </c>
      <c r="G17" s="176">
        <v>2</v>
      </c>
      <c r="H17" s="176">
        <v>0</v>
      </c>
      <c r="I17" s="176">
        <v>0</v>
      </c>
      <c r="J17" s="176">
        <v>6</v>
      </c>
      <c r="K17" s="176">
        <v>0</v>
      </c>
      <c r="L17" s="176">
        <v>0</v>
      </c>
      <c r="M17" s="176">
        <v>3</v>
      </c>
      <c r="N17" s="176">
        <v>0</v>
      </c>
      <c r="O17" s="176">
        <v>0</v>
      </c>
      <c r="P17" s="176">
        <v>22</v>
      </c>
      <c r="Q17" s="176">
        <v>1</v>
      </c>
      <c r="R17" s="176">
        <v>1</v>
      </c>
      <c r="S17" s="176">
        <v>24</v>
      </c>
    </row>
    <row r="18" spans="1:20" ht="22.5" customHeight="1">
      <c r="A18" s="1043" t="s">
        <v>713</v>
      </c>
      <c r="B18" s="1043"/>
      <c r="C18" s="1043"/>
      <c r="D18" s="176">
        <v>1</v>
      </c>
      <c r="E18" s="176">
        <v>3</v>
      </c>
      <c r="F18" s="176">
        <v>0</v>
      </c>
      <c r="G18" s="176">
        <v>1</v>
      </c>
      <c r="H18" s="176">
        <v>0</v>
      </c>
      <c r="I18" s="176">
        <v>0</v>
      </c>
      <c r="J18" s="176">
        <v>1</v>
      </c>
      <c r="K18" s="176">
        <v>3</v>
      </c>
      <c r="L18" s="176">
        <v>0</v>
      </c>
      <c r="M18" s="176">
        <v>1</v>
      </c>
      <c r="N18" s="176">
        <v>4</v>
      </c>
      <c r="O18" s="176">
        <v>0</v>
      </c>
      <c r="P18" s="176">
        <v>4</v>
      </c>
      <c r="Q18" s="176">
        <v>10</v>
      </c>
      <c r="R18" s="176">
        <v>0</v>
      </c>
      <c r="S18" s="176">
        <v>14</v>
      </c>
    </row>
    <row r="19" spans="1:20" ht="22.5" customHeight="1">
      <c r="A19" s="1042" t="s">
        <v>714</v>
      </c>
      <c r="B19" s="1042"/>
      <c r="C19" s="1042"/>
      <c r="D19" s="176">
        <v>0</v>
      </c>
      <c r="E19" s="176">
        <v>2</v>
      </c>
      <c r="F19" s="176">
        <v>0</v>
      </c>
      <c r="G19" s="176">
        <v>1</v>
      </c>
      <c r="H19" s="176">
        <v>6</v>
      </c>
      <c r="I19" s="176">
        <v>0</v>
      </c>
      <c r="J19" s="176">
        <v>2</v>
      </c>
      <c r="K19" s="176">
        <v>1</v>
      </c>
      <c r="L19" s="176">
        <v>0</v>
      </c>
      <c r="M19" s="176">
        <v>1</v>
      </c>
      <c r="N19" s="176">
        <v>1</v>
      </c>
      <c r="O19" s="176">
        <v>0</v>
      </c>
      <c r="P19" s="176">
        <v>4</v>
      </c>
      <c r="Q19" s="176">
        <v>10</v>
      </c>
      <c r="R19" s="176">
        <v>0</v>
      </c>
      <c r="S19" s="176">
        <v>14</v>
      </c>
    </row>
    <row r="20" spans="1:20" ht="22.5" customHeight="1">
      <c r="A20" s="1039" t="s">
        <v>715</v>
      </c>
      <c r="B20" s="1039"/>
      <c r="C20" s="1039"/>
      <c r="D20" s="722">
        <v>9</v>
      </c>
      <c r="E20" s="722">
        <v>-12</v>
      </c>
      <c r="F20" s="722">
        <v>1</v>
      </c>
      <c r="G20" s="722">
        <v>2</v>
      </c>
      <c r="H20" s="722">
        <v>4</v>
      </c>
      <c r="I20" s="722">
        <v>0</v>
      </c>
      <c r="J20" s="722">
        <v>7</v>
      </c>
      <c r="K20" s="722">
        <v>-8</v>
      </c>
      <c r="L20" s="722">
        <v>0</v>
      </c>
      <c r="M20" s="722">
        <v>3</v>
      </c>
      <c r="N20" s="722">
        <v>-5</v>
      </c>
      <c r="O20" s="722">
        <v>-1</v>
      </c>
      <c r="P20" s="722">
        <v>21</v>
      </c>
      <c r="Q20" s="722">
        <v>-21</v>
      </c>
      <c r="R20" s="722">
        <v>0</v>
      </c>
      <c r="S20" s="722">
        <v>0</v>
      </c>
    </row>
    <row r="21" spans="1:20" ht="22.5" customHeight="1">
      <c r="A21" s="1039" t="s">
        <v>716</v>
      </c>
      <c r="B21" s="1039"/>
      <c r="C21" s="1039"/>
      <c r="D21" s="722">
        <v>3</v>
      </c>
      <c r="E21" s="722">
        <v>190</v>
      </c>
      <c r="F21" s="722">
        <v>267</v>
      </c>
      <c r="G21" s="722">
        <v>5</v>
      </c>
      <c r="H21" s="722">
        <v>69</v>
      </c>
      <c r="I21" s="722">
        <v>103</v>
      </c>
      <c r="J21" s="722">
        <v>4</v>
      </c>
      <c r="K21" s="722">
        <v>104</v>
      </c>
      <c r="L21" s="722">
        <v>137</v>
      </c>
      <c r="M21" s="722">
        <v>0</v>
      </c>
      <c r="N21" s="722">
        <v>178</v>
      </c>
      <c r="O21" s="722">
        <v>258</v>
      </c>
      <c r="P21" s="722">
        <v>12</v>
      </c>
      <c r="Q21" s="722">
        <v>541</v>
      </c>
      <c r="R21" s="722">
        <v>765</v>
      </c>
      <c r="S21" s="722">
        <v>1318</v>
      </c>
    </row>
    <row r="22" spans="1:20" ht="21.75" customHeight="1">
      <c r="A22" s="1038" t="s">
        <v>717</v>
      </c>
      <c r="B22" s="1038"/>
      <c r="C22" s="1038"/>
      <c r="D22" s="720">
        <v>11486</v>
      </c>
      <c r="E22" s="720">
        <v>659426</v>
      </c>
      <c r="F22" s="720">
        <v>14830</v>
      </c>
      <c r="G22" s="720">
        <v>14588</v>
      </c>
      <c r="H22" s="720">
        <v>335855</v>
      </c>
      <c r="I22" s="720">
        <v>5396</v>
      </c>
      <c r="J22" s="721">
        <v>14340</v>
      </c>
      <c r="K22" s="720">
        <v>370499</v>
      </c>
      <c r="L22" s="720">
        <v>6853</v>
      </c>
      <c r="M22" s="720">
        <v>10699</v>
      </c>
      <c r="N22" s="720">
        <v>574426</v>
      </c>
      <c r="O22" s="720">
        <v>14116</v>
      </c>
      <c r="P22" s="720">
        <v>51113</v>
      </c>
      <c r="Q22" s="720">
        <v>1940206</v>
      </c>
      <c r="R22" s="720">
        <v>41195</v>
      </c>
      <c r="S22" s="720">
        <v>2032514</v>
      </c>
    </row>
    <row r="23" spans="1:20" s="273" customFormat="1" ht="22.5" customHeight="1">
      <c r="A23" s="1042" t="s">
        <v>747</v>
      </c>
      <c r="B23" s="1042"/>
      <c r="C23" s="1042"/>
      <c r="D23" s="353">
        <v>715</v>
      </c>
      <c r="E23" s="353">
        <v>-193</v>
      </c>
      <c r="F23" s="353">
        <v>-265</v>
      </c>
      <c r="G23" s="353">
        <v>705</v>
      </c>
      <c r="H23" s="353">
        <v>-60</v>
      </c>
      <c r="I23" s="353">
        <v>-102</v>
      </c>
      <c r="J23" s="353">
        <v>1419</v>
      </c>
      <c r="K23" s="353">
        <v>-106</v>
      </c>
      <c r="L23" s="353">
        <v>-135</v>
      </c>
      <c r="M23" s="353">
        <v>713</v>
      </c>
      <c r="N23" s="353">
        <v>-180</v>
      </c>
      <c r="O23" s="353">
        <v>-258</v>
      </c>
      <c r="P23" s="353">
        <v>3552</v>
      </c>
      <c r="Q23" s="353">
        <v>-539</v>
      </c>
      <c r="R23" s="353">
        <v>-760</v>
      </c>
      <c r="S23" s="353">
        <v>2253</v>
      </c>
      <c r="T23" s="304"/>
    </row>
    <row r="24" spans="1:20" ht="22.5" customHeight="1">
      <c r="A24" s="1039" t="s">
        <v>718</v>
      </c>
      <c r="B24" s="1039"/>
      <c r="C24" s="1039"/>
      <c r="D24" s="718">
        <v>6.6381951536533285E-2</v>
      </c>
      <c r="E24" s="718">
        <v>-2.9259314846904046E-4</v>
      </c>
      <c r="F24" s="718">
        <v>-1.7555481947664788E-2</v>
      </c>
      <c r="G24" s="718">
        <v>5.0781531369300581E-2</v>
      </c>
      <c r="H24" s="718">
        <v>-1.7861661432207554E-4</v>
      </c>
      <c r="I24" s="718">
        <v>-1.8552200800291015E-2</v>
      </c>
      <c r="J24" s="718">
        <v>0.10982122126770374</v>
      </c>
      <c r="K24" s="718">
        <v>-2.8601880708571122E-4</v>
      </c>
      <c r="L24" s="718">
        <v>-1.9318832283915285E-2</v>
      </c>
      <c r="M24" s="718">
        <v>7.1399959943921495E-2</v>
      </c>
      <c r="N24" s="718">
        <v>-3.1325812817826478E-4</v>
      </c>
      <c r="O24" s="718">
        <v>-1.7949074718241267E-2</v>
      </c>
      <c r="P24" s="718">
        <v>7.4683038624082751E-2</v>
      </c>
      <c r="Q24" s="718">
        <v>-2.7772839811515682E-4</v>
      </c>
      <c r="R24" s="718">
        <v>-1.8114646645215112E-2</v>
      </c>
      <c r="S24" s="718">
        <v>1.1097095398079359E-3</v>
      </c>
    </row>
    <row r="25" spans="1:20" ht="21.75" customHeight="1">
      <c r="A25" s="1039" t="s">
        <v>706</v>
      </c>
      <c r="B25" s="1039"/>
      <c r="C25" s="1039"/>
      <c r="D25" s="718">
        <v>5.6511295863152728E-3</v>
      </c>
      <c r="E25" s="718">
        <v>0.32443860165292837</v>
      </c>
      <c r="F25" s="718">
        <v>7.2963827063429821E-3</v>
      </c>
      <c r="G25" s="718">
        <v>7.177318335814661E-3</v>
      </c>
      <c r="H25" s="718">
        <v>0.16524117423053419</v>
      </c>
      <c r="I25" s="718">
        <v>2.654840261862895E-3</v>
      </c>
      <c r="J25" s="718">
        <v>7.0553019560996872E-3</v>
      </c>
      <c r="K25" s="718">
        <v>0.18228607527426624</v>
      </c>
      <c r="L25" s="718">
        <v>3.3716864926883654E-3</v>
      </c>
      <c r="M25" s="718">
        <v>5.2639243813326743E-3</v>
      </c>
      <c r="N25" s="718">
        <v>0.28261847150868336</v>
      </c>
      <c r="O25" s="718">
        <v>6.9450936131313238E-3</v>
      </c>
      <c r="P25" s="718">
        <v>2.5147674259562297E-2</v>
      </c>
      <c r="Q25" s="718">
        <v>0.95458432266641213</v>
      </c>
      <c r="R25" s="718">
        <v>2.0268003074025567E-2</v>
      </c>
      <c r="S25" s="718">
        <v>1</v>
      </c>
    </row>
    <row r="26" spans="1:20">
      <c r="A26" s="22" t="s">
        <v>719</v>
      </c>
      <c r="B26" s="22"/>
      <c r="C26" s="22"/>
    </row>
    <row r="27" spans="1:20" ht="12.75" customHeight="1">
      <c r="A27" s="175" t="s">
        <v>720</v>
      </c>
      <c r="B27" s="175"/>
      <c r="C27" s="175"/>
      <c r="D27" s="173"/>
      <c r="E27" s="173"/>
      <c r="F27" s="173"/>
      <c r="G27" s="173"/>
      <c r="H27" s="174"/>
    </row>
    <row r="28" spans="1:20" ht="12.75" customHeight="1">
      <c r="A28" s="170" t="s">
        <v>721</v>
      </c>
      <c r="B28" s="170"/>
      <c r="C28" s="170"/>
      <c r="D28" s="172"/>
      <c r="E28" s="172"/>
      <c r="F28" s="172"/>
      <c r="G28" s="172"/>
      <c r="H28" s="172"/>
    </row>
    <row r="29" spans="1:20" ht="12.75" customHeight="1">
      <c r="A29" s="171"/>
      <c r="B29" s="171"/>
      <c r="C29" s="171"/>
      <c r="D29" s="170"/>
      <c r="E29" s="170"/>
      <c r="F29" s="170"/>
      <c r="G29" s="170"/>
      <c r="H29" s="170"/>
    </row>
    <row r="30" spans="1:20" ht="12.75" customHeight="1">
      <c r="B30" s="660"/>
      <c r="C30" s="660"/>
    </row>
    <row r="31" spans="1:20" ht="12.75" customHeight="1">
      <c r="A31" s="153" t="s">
        <v>752</v>
      </c>
      <c r="B31" s="205"/>
      <c r="C31" s="205"/>
      <c r="D31" s="205"/>
      <c r="E31" s="205"/>
      <c r="F31" s="205"/>
      <c r="S31" s="141" t="str">
        <f>Naslovnica!A20</f>
        <v>Svibanj 2020.</v>
      </c>
    </row>
    <row r="32" spans="1:20">
      <c r="A32" s="605" t="s">
        <v>1374</v>
      </c>
      <c r="B32" s="205"/>
      <c r="C32" s="205"/>
      <c r="D32" s="205"/>
      <c r="E32" s="205"/>
      <c r="F32" s="205"/>
      <c r="S32" s="573" t="str">
        <f>Naslovnica!A24</f>
        <v>May 2020</v>
      </c>
    </row>
    <row r="33" spans="1:19">
      <c r="B33"/>
      <c r="C33"/>
    </row>
    <row r="34" spans="1:19" ht="32.25" customHeight="1">
      <c r="A34" s="723"/>
      <c r="B34" s="1037" t="s">
        <v>689</v>
      </c>
      <c r="C34" s="1037"/>
      <c r="D34" s="1037"/>
      <c r="E34" s="1036" t="s">
        <v>690</v>
      </c>
      <c r="F34" s="1036"/>
      <c r="G34" s="1036"/>
      <c r="H34" s="1036" t="s">
        <v>691</v>
      </c>
      <c r="I34" s="1036"/>
      <c r="J34" s="1036"/>
      <c r="K34" s="1035" t="s">
        <v>692</v>
      </c>
      <c r="L34" s="1035"/>
      <c r="M34" s="1035"/>
      <c r="N34" s="1035" t="s">
        <v>693</v>
      </c>
      <c r="O34" s="1035"/>
      <c r="P34" s="1035"/>
      <c r="Q34" s="1036" t="s">
        <v>694</v>
      </c>
      <c r="R34" s="1036"/>
      <c r="S34" s="1036"/>
    </row>
    <row r="35" spans="1:19" ht="21">
      <c r="A35" s="723" t="s">
        <v>631</v>
      </c>
      <c r="B35" s="1037" t="s">
        <v>695</v>
      </c>
      <c r="C35" s="1037"/>
      <c r="D35" s="1037"/>
      <c r="E35" s="1037" t="s">
        <v>696</v>
      </c>
      <c r="F35" s="1037"/>
      <c r="G35" s="1037"/>
      <c r="H35" s="1037" t="s">
        <v>696</v>
      </c>
      <c r="I35" s="1037"/>
      <c r="J35" s="1037"/>
      <c r="K35" s="1037" t="s">
        <v>697</v>
      </c>
      <c r="L35" s="1037"/>
      <c r="M35" s="1037"/>
      <c r="N35" s="1037" t="s">
        <v>697</v>
      </c>
      <c r="O35" s="1037"/>
      <c r="P35" s="1037"/>
      <c r="Q35" s="1037" t="s">
        <v>697</v>
      </c>
      <c r="R35" s="1037"/>
      <c r="S35" s="1037"/>
    </row>
    <row r="36" spans="1:19">
      <c r="A36" s="723"/>
      <c r="B36" s="724" t="s">
        <v>135</v>
      </c>
      <c r="C36" s="724" t="s">
        <v>136</v>
      </c>
      <c r="D36" s="724" t="s">
        <v>137</v>
      </c>
      <c r="E36" s="724" t="s">
        <v>135</v>
      </c>
      <c r="F36" s="724" t="s">
        <v>136</v>
      </c>
      <c r="G36" s="724" t="s">
        <v>137</v>
      </c>
      <c r="H36" s="724" t="s">
        <v>135</v>
      </c>
      <c r="I36" s="724" t="s">
        <v>136</v>
      </c>
      <c r="J36" s="724" t="s">
        <v>137</v>
      </c>
      <c r="K36" s="724" t="s">
        <v>135</v>
      </c>
      <c r="L36" s="724" t="s">
        <v>136</v>
      </c>
      <c r="M36" s="724" t="s">
        <v>137</v>
      </c>
      <c r="N36" s="724" t="s">
        <v>135</v>
      </c>
      <c r="O36" s="724" t="s">
        <v>136</v>
      </c>
      <c r="P36" s="724" t="s">
        <v>137</v>
      </c>
      <c r="Q36" s="716" t="s">
        <v>135</v>
      </c>
      <c r="R36" s="716" t="s">
        <v>136</v>
      </c>
      <c r="S36" s="716" t="s">
        <v>137</v>
      </c>
    </row>
    <row r="37" spans="1:19">
      <c r="A37" s="180" t="s">
        <v>6</v>
      </c>
      <c r="B37" s="189">
        <v>2553</v>
      </c>
      <c r="C37" s="189">
        <v>1825</v>
      </c>
      <c r="D37" s="189">
        <v>7</v>
      </c>
      <c r="E37" s="189">
        <v>1573</v>
      </c>
      <c r="F37" s="189">
        <v>1258</v>
      </c>
      <c r="G37" s="189">
        <v>3</v>
      </c>
      <c r="H37" s="189">
        <v>4126</v>
      </c>
      <c r="I37" s="189">
        <v>3083</v>
      </c>
      <c r="J37" s="189">
        <v>10</v>
      </c>
      <c r="K37" s="189">
        <v>-71</v>
      </c>
      <c r="L37" s="189">
        <v>-216</v>
      </c>
      <c r="M37" s="189">
        <v>0</v>
      </c>
      <c r="N37" s="189">
        <v>-89</v>
      </c>
      <c r="O37" s="189">
        <v>-187</v>
      </c>
      <c r="P37" s="189">
        <v>0</v>
      </c>
      <c r="Q37" s="190">
        <v>-3.7330844610359293E-2</v>
      </c>
      <c r="R37" s="190">
        <v>-0.11560527825588063</v>
      </c>
      <c r="S37" s="190">
        <v>0</v>
      </c>
    </row>
    <row r="38" spans="1:19">
      <c r="A38" s="78" t="s">
        <v>7</v>
      </c>
      <c r="B38" s="189">
        <v>12870</v>
      </c>
      <c r="C38" s="189">
        <v>100399</v>
      </c>
      <c r="D38" s="189">
        <v>154</v>
      </c>
      <c r="E38" s="189">
        <v>10263</v>
      </c>
      <c r="F38" s="189">
        <v>77644</v>
      </c>
      <c r="G38" s="189">
        <v>99</v>
      </c>
      <c r="H38" s="189">
        <v>23133</v>
      </c>
      <c r="I38" s="189">
        <v>178043</v>
      </c>
      <c r="J38" s="189">
        <v>253</v>
      </c>
      <c r="K38" s="189">
        <v>1222</v>
      </c>
      <c r="L38" s="189">
        <v>-1554</v>
      </c>
      <c r="M38" s="189">
        <v>2</v>
      </c>
      <c r="N38" s="189">
        <v>596</v>
      </c>
      <c r="O38" s="189">
        <v>-1277</v>
      </c>
      <c r="P38" s="189">
        <v>-3</v>
      </c>
      <c r="Q38" s="190">
        <v>8.5292047853624098E-2</v>
      </c>
      <c r="R38" s="190">
        <v>-1.5651779691940204E-2</v>
      </c>
      <c r="S38" s="190">
        <v>-3.937007874015741E-3</v>
      </c>
    </row>
    <row r="39" spans="1:19">
      <c r="A39" s="78" t="s">
        <v>8</v>
      </c>
      <c r="B39" s="189">
        <v>6164</v>
      </c>
      <c r="C39" s="189">
        <v>124822</v>
      </c>
      <c r="D39" s="189">
        <v>118</v>
      </c>
      <c r="E39" s="189">
        <v>4220</v>
      </c>
      <c r="F39" s="189">
        <v>111127</v>
      </c>
      <c r="G39" s="189">
        <v>120</v>
      </c>
      <c r="H39" s="189">
        <v>10384</v>
      </c>
      <c r="I39" s="189">
        <v>235949</v>
      </c>
      <c r="J39" s="189">
        <v>238</v>
      </c>
      <c r="K39" s="189">
        <v>592</v>
      </c>
      <c r="L39" s="189">
        <v>-417</v>
      </c>
      <c r="M39" s="189">
        <v>0</v>
      </c>
      <c r="N39" s="189">
        <v>399</v>
      </c>
      <c r="O39" s="189">
        <v>-635</v>
      </c>
      <c r="P39" s="189">
        <v>2</v>
      </c>
      <c r="Q39" s="190">
        <v>0.10550409879697642</v>
      </c>
      <c r="R39" s="190">
        <v>-4.438799836287588E-3</v>
      </c>
      <c r="S39" s="190">
        <v>8.4745762711864181E-3</v>
      </c>
    </row>
    <row r="40" spans="1:19">
      <c r="A40" s="78" t="s">
        <v>9</v>
      </c>
      <c r="B40" s="189">
        <v>4149</v>
      </c>
      <c r="C40" s="189">
        <v>144136</v>
      </c>
      <c r="D40" s="189">
        <v>76</v>
      </c>
      <c r="E40" s="189">
        <v>1132</v>
      </c>
      <c r="F40" s="189">
        <v>132664</v>
      </c>
      <c r="G40" s="189">
        <v>74</v>
      </c>
      <c r="H40" s="189">
        <v>5281</v>
      </c>
      <c r="I40" s="189">
        <v>276800</v>
      </c>
      <c r="J40" s="189">
        <v>150</v>
      </c>
      <c r="K40" s="189">
        <v>368</v>
      </c>
      <c r="L40" s="189">
        <v>-630</v>
      </c>
      <c r="M40" s="189">
        <v>1</v>
      </c>
      <c r="N40" s="189">
        <v>61</v>
      </c>
      <c r="O40" s="189">
        <v>-358</v>
      </c>
      <c r="P40" s="189">
        <v>1</v>
      </c>
      <c r="Q40" s="190">
        <v>8.841714756801311E-2</v>
      </c>
      <c r="R40" s="190">
        <v>-3.5566691145766383E-3</v>
      </c>
      <c r="S40" s="190">
        <v>1.3513513513513598E-2</v>
      </c>
    </row>
    <row r="41" spans="1:19">
      <c r="A41" s="78" t="s">
        <v>10</v>
      </c>
      <c r="B41" s="189">
        <v>3814</v>
      </c>
      <c r="C41" s="189">
        <v>161738</v>
      </c>
      <c r="D41" s="189">
        <v>85</v>
      </c>
      <c r="E41" s="189">
        <v>1000</v>
      </c>
      <c r="F41" s="189">
        <v>148321</v>
      </c>
      <c r="G41" s="189">
        <v>66</v>
      </c>
      <c r="H41" s="189">
        <v>4814</v>
      </c>
      <c r="I41" s="189">
        <v>310059</v>
      </c>
      <c r="J41" s="189">
        <v>151</v>
      </c>
      <c r="K41" s="189">
        <v>304</v>
      </c>
      <c r="L41" s="189">
        <v>-74</v>
      </c>
      <c r="M41" s="189">
        <v>1</v>
      </c>
      <c r="N41" s="189">
        <v>71</v>
      </c>
      <c r="O41" s="189">
        <v>-184</v>
      </c>
      <c r="P41" s="189">
        <v>-2</v>
      </c>
      <c r="Q41" s="190">
        <v>8.4478486145528331E-2</v>
      </c>
      <c r="R41" s="190">
        <v>-8.3140788290680945E-4</v>
      </c>
      <c r="S41" s="190">
        <v>-6.5789473684210176E-3</v>
      </c>
    </row>
    <row r="42" spans="1:19">
      <c r="A42" s="78" t="s">
        <v>11</v>
      </c>
      <c r="B42" s="189">
        <v>1186</v>
      </c>
      <c r="C42" s="189">
        <v>151508</v>
      </c>
      <c r="D42" s="189">
        <v>81</v>
      </c>
      <c r="E42" s="189">
        <v>497</v>
      </c>
      <c r="F42" s="189">
        <v>143798</v>
      </c>
      <c r="G42" s="189">
        <v>87</v>
      </c>
      <c r="H42" s="189">
        <v>1683</v>
      </c>
      <c r="I42" s="189">
        <v>295306</v>
      </c>
      <c r="J42" s="189">
        <v>168</v>
      </c>
      <c r="K42" s="189">
        <v>57</v>
      </c>
      <c r="L42" s="189">
        <v>594</v>
      </c>
      <c r="M42" s="189">
        <v>0</v>
      </c>
      <c r="N42" s="189">
        <v>13</v>
      </c>
      <c r="O42" s="189">
        <v>377</v>
      </c>
      <c r="P42" s="189">
        <v>1</v>
      </c>
      <c r="Q42" s="190">
        <v>4.3397396156230617E-2</v>
      </c>
      <c r="R42" s="190">
        <v>3.2989620670325071E-3</v>
      </c>
      <c r="S42" s="190">
        <v>5.9880239520957446E-3</v>
      </c>
    </row>
    <row r="43" spans="1:19">
      <c r="A43" s="78" t="s">
        <v>12</v>
      </c>
      <c r="B43" s="189">
        <v>672</v>
      </c>
      <c r="C43" s="189">
        <v>124097</v>
      </c>
      <c r="D43" s="189">
        <v>104</v>
      </c>
      <c r="E43" s="189">
        <v>375</v>
      </c>
      <c r="F43" s="189">
        <v>128202</v>
      </c>
      <c r="G43" s="189">
        <v>80</v>
      </c>
      <c r="H43" s="189">
        <v>1047</v>
      </c>
      <c r="I43" s="189">
        <v>252299</v>
      </c>
      <c r="J43" s="189">
        <v>184</v>
      </c>
      <c r="K43" s="189">
        <v>9</v>
      </c>
      <c r="L43" s="189">
        <v>440</v>
      </c>
      <c r="M43" s="189">
        <v>-1</v>
      </c>
      <c r="N43" s="189">
        <v>7</v>
      </c>
      <c r="O43" s="189">
        <v>296</v>
      </c>
      <c r="P43" s="189">
        <v>1</v>
      </c>
      <c r="Q43" s="190">
        <v>1.5518913676042745E-2</v>
      </c>
      <c r="R43" s="190">
        <v>2.9257084706415526E-3</v>
      </c>
      <c r="S43" s="190">
        <v>0</v>
      </c>
    </row>
    <row r="44" spans="1:19">
      <c r="A44" s="78" t="s">
        <v>13</v>
      </c>
      <c r="B44" s="189">
        <v>416</v>
      </c>
      <c r="C44" s="189">
        <v>112413</v>
      </c>
      <c r="D44" s="189">
        <v>112</v>
      </c>
      <c r="E44" s="189">
        <v>223</v>
      </c>
      <c r="F44" s="189">
        <v>119784</v>
      </c>
      <c r="G44" s="189">
        <v>146</v>
      </c>
      <c r="H44" s="189">
        <v>639</v>
      </c>
      <c r="I44" s="189">
        <v>232197</v>
      </c>
      <c r="J44" s="189">
        <v>258</v>
      </c>
      <c r="K44" s="189">
        <v>5</v>
      </c>
      <c r="L44" s="189">
        <v>-163</v>
      </c>
      <c r="M44" s="189">
        <v>1</v>
      </c>
      <c r="N44" s="189">
        <v>2</v>
      </c>
      <c r="O44" s="189">
        <v>-92</v>
      </c>
      <c r="P44" s="189">
        <v>0</v>
      </c>
      <c r="Q44" s="190">
        <v>1.1075949367088667E-2</v>
      </c>
      <c r="R44" s="190">
        <v>-1.0970006711062963E-3</v>
      </c>
      <c r="S44" s="190">
        <v>3.8910505836575737E-3</v>
      </c>
    </row>
    <row r="45" spans="1:19">
      <c r="A45" s="78" t="s">
        <v>14</v>
      </c>
      <c r="B45" s="189">
        <v>4</v>
      </c>
      <c r="C45" s="189">
        <v>82268</v>
      </c>
      <c r="D45" s="189">
        <v>188</v>
      </c>
      <c r="E45" s="189">
        <v>2</v>
      </c>
      <c r="F45" s="189">
        <v>73618</v>
      </c>
      <c r="G45" s="189">
        <v>7434</v>
      </c>
      <c r="H45" s="189">
        <v>6</v>
      </c>
      <c r="I45" s="189">
        <v>155886</v>
      </c>
      <c r="J45" s="189">
        <v>7622</v>
      </c>
      <c r="K45" s="189">
        <v>4</v>
      </c>
      <c r="L45" s="189">
        <v>1315</v>
      </c>
      <c r="M45" s="189">
        <v>-1</v>
      </c>
      <c r="N45" s="189">
        <v>2</v>
      </c>
      <c r="O45" s="189">
        <v>1671</v>
      </c>
      <c r="P45" s="189">
        <v>-517</v>
      </c>
      <c r="Q45" s="190" t="s">
        <v>988</v>
      </c>
      <c r="R45" s="190">
        <v>1.9529103989535557E-2</v>
      </c>
      <c r="S45" s="190">
        <v>-6.3636363636363602E-2</v>
      </c>
    </row>
    <row r="46" spans="1:19">
      <c r="A46" s="78" t="s">
        <v>15</v>
      </c>
      <c r="B46" s="189">
        <v>0</v>
      </c>
      <c r="C46" s="189">
        <v>580</v>
      </c>
      <c r="D46" s="189">
        <v>17365</v>
      </c>
      <c r="E46" s="189">
        <v>0</v>
      </c>
      <c r="F46" s="189">
        <v>1</v>
      </c>
      <c r="G46" s="189">
        <v>12801</v>
      </c>
      <c r="H46" s="189">
        <v>0</v>
      </c>
      <c r="I46" s="189">
        <v>581</v>
      </c>
      <c r="J46" s="189">
        <v>30166</v>
      </c>
      <c r="K46" s="189">
        <v>0</v>
      </c>
      <c r="L46" s="189">
        <v>555</v>
      </c>
      <c r="M46" s="189">
        <v>-467</v>
      </c>
      <c r="N46" s="189">
        <v>0</v>
      </c>
      <c r="O46" s="189">
        <v>0</v>
      </c>
      <c r="P46" s="189">
        <v>159</v>
      </c>
      <c r="Q46" s="190" t="s">
        <v>988</v>
      </c>
      <c r="R46" s="190">
        <v>21.346153846153847</v>
      </c>
      <c r="S46" s="190">
        <v>-1.0106976438931548E-2</v>
      </c>
    </row>
    <row r="47" spans="1:19">
      <c r="A47" s="78" t="s">
        <v>16</v>
      </c>
      <c r="B47" s="189">
        <v>0</v>
      </c>
      <c r="C47" s="189">
        <v>3</v>
      </c>
      <c r="D47" s="189">
        <v>1300</v>
      </c>
      <c r="E47" s="189">
        <v>0</v>
      </c>
      <c r="F47" s="189">
        <v>0</v>
      </c>
      <c r="G47" s="189">
        <v>695</v>
      </c>
      <c r="H47" s="189">
        <v>0</v>
      </c>
      <c r="I47" s="189">
        <v>3</v>
      </c>
      <c r="J47" s="189">
        <v>1995</v>
      </c>
      <c r="K47" s="189">
        <v>0</v>
      </c>
      <c r="L47" s="189">
        <v>0</v>
      </c>
      <c r="M47" s="189">
        <v>22</v>
      </c>
      <c r="N47" s="189">
        <v>0</v>
      </c>
      <c r="O47" s="189">
        <v>0</v>
      </c>
      <c r="P47" s="189">
        <v>40</v>
      </c>
      <c r="Q47" s="190" t="s">
        <v>988</v>
      </c>
      <c r="R47" s="190">
        <v>0</v>
      </c>
      <c r="S47" s="190">
        <v>3.2074495602690156E-2</v>
      </c>
    </row>
    <row r="48" spans="1:19" ht="24">
      <c r="A48" s="726" t="s">
        <v>698</v>
      </c>
      <c r="B48" s="727">
        <v>31828</v>
      </c>
      <c r="C48" s="727">
        <v>1003789</v>
      </c>
      <c r="D48" s="727">
        <v>19590</v>
      </c>
      <c r="E48" s="727">
        <v>19285</v>
      </c>
      <c r="F48" s="727">
        <v>936417</v>
      </c>
      <c r="G48" s="727">
        <v>21605</v>
      </c>
      <c r="H48" s="727">
        <v>51113</v>
      </c>
      <c r="I48" s="727">
        <v>1940206</v>
      </c>
      <c r="J48" s="727">
        <v>41195</v>
      </c>
      <c r="K48" s="727">
        <v>2490</v>
      </c>
      <c r="L48" s="727">
        <v>-150</v>
      </c>
      <c r="M48" s="727">
        <v>-442</v>
      </c>
      <c r="N48" s="727">
        <v>1062</v>
      </c>
      <c r="O48" s="727">
        <v>-389</v>
      </c>
      <c r="P48" s="727">
        <v>-318</v>
      </c>
      <c r="Q48" s="728">
        <v>7.4683038624082654E-2</v>
      </c>
      <c r="R48" s="728">
        <v>-2.7772839811512906E-4</v>
      </c>
      <c r="S48" s="728">
        <v>-1.8114646645215116E-2</v>
      </c>
    </row>
    <row r="49" spans="1:19" ht="24">
      <c r="A49" s="729" t="s">
        <v>699</v>
      </c>
      <c r="B49" s="1034">
        <v>1055207</v>
      </c>
      <c r="C49" s="1034"/>
      <c r="D49" s="1034"/>
      <c r="E49" s="1034">
        <v>977307</v>
      </c>
      <c r="F49" s="1034"/>
      <c r="G49" s="1034"/>
      <c r="H49" s="1034">
        <v>2032514</v>
      </c>
      <c r="I49" s="1034"/>
      <c r="J49" s="1034"/>
      <c r="K49" s="1034">
        <v>1898</v>
      </c>
      <c r="L49" s="1034"/>
      <c r="M49" s="1034"/>
      <c r="N49" s="1034">
        <v>355</v>
      </c>
      <c r="O49" s="1034"/>
      <c r="P49" s="1034"/>
      <c r="Q49" s="1033">
        <v>1.1097095398080459E-3</v>
      </c>
      <c r="R49" s="1033"/>
      <c r="S49" s="1033"/>
    </row>
    <row r="50" spans="1:19">
      <c r="A50" s="15" t="s">
        <v>700</v>
      </c>
      <c r="B50"/>
      <c r="C50"/>
    </row>
    <row r="53" spans="1:19">
      <c r="A53" s="660" t="s">
        <v>95</v>
      </c>
    </row>
    <row r="54" spans="1:19">
      <c r="S54" s="14" t="s">
        <v>922</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1" t="s">
        <v>812</v>
      </c>
      <c r="C1" s="43"/>
      <c r="O1" s="141"/>
    </row>
    <row r="2" spans="1:15">
      <c r="A2" s="568" t="s">
        <v>813</v>
      </c>
      <c r="O2" s="66"/>
    </row>
    <row r="3" spans="1:15" ht="12.75" customHeight="1">
      <c r="A3" s="43"/>
      <c r="B3" s="64"/>
      <c r="C3" s="64"/>
      <c r="D3" s="64"/>
      <c r="E3" s="64"/>
      <c r="F3" s="64"/>
      <c r="G3" s="64"/>
      <c r="H3" s="64"/>
      <c r="I3" s="64"/>
      <c r="J3" s="64"/>
      <c r="K3" s="64"/>
      <c r="L3" s="64"/>
      <c r="M3" s="64"/>
      <c r="O3" s="65" t="s">
        <v>310</v>
      </c>
    </row>
    <row r="4" spans="1:15" ht="30.75" customHeight="1">
      <c r="A4" s="544" t="s">
        <v>1295</v>
      </c>
      <c r="B4" s="1156" t="s">
        <v>349</v>
      </c>
      <c r="C4" s="1156"/>
      <c r="D4" s="1156" t="s">
        <v>350</v>
      </c>
      <c r="E4" s="1156"/>
      <c r="F4" s="1156" t="s">
        <v>351</v>
      </c>
      <c r="G4" s="1156"/>
      <c r="H4" s="1156" t="s">
        <v>352</v>
      </c>
      <c r="I4" s="1156"/>
      <c r="J4" s="1156" t="s">
        <v>353</v>
      </c>
      <c r="K4" s="1156"/>
      <c r="L4" s="1156" t="s">
        <v>354</v>
      </c>
      <c r="M4" s="1156"/>
      <c r="N4" s="1156" t="s">
        <v>355</v>
      </c>
      <c r="O4" s="1156"/>
    </row>
    <row r="5" spans="1:15" ht="48.75" customHeight="1">
      <c r="A5" s="870" t="s">
        <v>348</v>
      </c>
      <c r="B5" s="871" t="s">
        <v>356</v>
      </c>
      <c r="C5" s="871" t="s">
        <v>357</v>
      </c>
      <c r="D5" s="871" t="s">
        <v>356</v>
      </c>
      <c r="E5" s="871" t="s">
        <v>357</v>
      </c>
      <c r="F5" s="871" t="s">
        <v>356</v>
      </c>
      <c r="G5" s="871" t="s">
        <v>357</v>
      </c>
      <c r="H5" s="871" t="s">
        <v>356</v>
      </c>
      <c r="I5" s="871" t="s">
        <v>357</v>
      </c>
      <c r="J5" s="871" t="s">
        <v>356</v>
      </c>
      <c r="K5" s="871" t="s">
        <v>357</v>
      </c>
      <c r="L5" s="871" t="s">
        <v>356</v>
      </c>
      <c r="M5" s="871" t="s">
        <v>357</v>
      </c>
      <c r="N5" s="871" t="s">
        <v>356</v>
      </c>
      <c r="O5" s="871" t="s">
        <v>357</v>
      </c>
    </row>
    <row r="6" spans="1:15" ht="13.5" customHeight="1">
      <c r="A6" s="545" t="s">
        <v>358</v>
      </c>
      <c r="B6" s="546">
        <v>14390955.908570003</v>
      </c>
      <c r="C6" s="546">
        <v>205061.94407999999</v>
      </c>
      <c r="D6" s="546">
        <v>120784.00998</v>
      </c>
      <c r="E6" s="546">
        <v>22903.830819999999</v>
      </c>
      <c r="F6" s="546">
        <v>62282.012920000001</v>
      </c>
      <c r="G6" s="546">
        <v>46282.532140000003</v>
      </c>
      <c r="H6" s="546">
        <v>45017.904750000009</v>
      </c>
      <c r="I6" s="546">
        <v>39095.61804999999</v>
      </c>
      <c r="J6" s="546">
        <v>381472.00723000005</v>
      </c>
      <c r="K6" s="546">
        <v>263771.97437000007</v>
      </c>
      <c r="L6" s="546">
        <v>15000511.843450001</v>
      </c>
      <c r="M6" s="546">
        <v>577115.89945999987</v>
      </c>
      <c r="N6" s="546">
        <v>384962.78098000004</v>
      </c>
      <c r="O6" s="546">
        <v>145335.48872999998</v>
      </c>
    </row>
    <row r="7" spans="1:15" ht="13.5" customHeight="1">
      <c r="A7" s="549" t="s">
        <v>359</v>
      </c>
      <c r="B7" s="550">
        <v>735810.78335000004</v>
      </c>
      <c r="C7" s="550">
        <v>27520.480480000002</v>
      </c>
      <c r="D7" s="550">
        <v>1160.5184999999999</v>
      </c>
      <c r="E7" s="550">
        <v>656.4690700000001</v>
      </c>
      <c r="F7" s="550">
        <v>51266.850420000002</v>
      </c>
      <c r="G7" s="550">
        <v>42656.37758</v>
      </c>
      <c r="H7" s="550">
        <v>0</v>
      </c>
      <c r="I7" s="550">
        <v>0</v>
      </c>
      <c r="J7" s="550">
        <v>96998.416200000007</v>
      </c>
      <c r="K7" s="550">
        <v>84751.884059999982</v>
      </c>
      <c r="L7" s="550">
        <v>885236.56846999994</v>
      </c>
      <c r="M7" s="550">
        <v>155585.21119</v>
      </c>
      <c r="N7" s="550">
        <v>142780.33610999995</v>
      </c>
      <c r="O7" s="550">
        <v>55901.24167000001</v>
      </c>
    </row>
    <row r="8" spans="1:15" ht="13.5" customHeight="1">
      <c r="A8" s="549" t="s">
        <v>360</v>
      </c>
      <c r="B8" s="550">
        <v>6523737.1210199995</v>
      </c>
      <c r="C8" s="550">
        <v>67109.253180000014</v>
      </c>
      <c r="D8" s="550">
        <v>38582.751779999999</v>
      </c>
      <c r="E8" s="550">
        <v>3230.4695499999989</v>
      </c>
      <c r="F8" s="550">
        <v>8630.669969999999</v>
      </c>
      <c r="G8" s="550">
        <v>2785.4227999999998</v>
      </c>
      <c r="H8" s="550">
        <v>15888.033670000001</v>
      </c>
      <c r="I8" s="550">
        <v>11692.007380000001</v>
      </c>
      <c r="J8" s="550">
        <v>38453.513269999996</v>
      </c>
      <c r="K8" s="550">
        <v>37812.732080000002</v>
      </c>
      <c r="L8" s="550">
        <v>6625292.0897100009</v>
      </c>
      <c r="M8" s="550">
        <v>122629.88499000002</v>
      </c>
      <c r="N8" s="550">
        <v>9331.6165999999994</v>
      </c>
      <c r="O8" s="550">
        <v>546.24420999999995</v>
      </c>
    </row>
    <row r="9" spans="1:15" ht="13.5" customHeight="1">
      <c r="A9" s="549" t="s">
        <v>361</v>
      </c>
      <c r="B9" s="550">
        <v>4045555.22958</v>
      </c>
      <c r="C9" s="550">
        <v>70567.190160000013</v>
      </c>
      <c r="D9" s="550">
        <v>36914.230609999999</v>
      </c>
      <c r="E9" s="550">
        <v>9484.3767199999984</v>
      </c>
      <c r="F9" s="550">
        <v>1232.20712</v>
      </c>
      <c r="G9" s="550">
        <v>584.12698999999998</v>
      </c>
      <c r="H9" s="550">
        <v>386.63387999999998</v>
      </c>
      <c r="I9" s="550">
        <v>130.93346</v>
      </c>
      <c r="J9" s="550">
        <v>26771.152040000004</v>
      </c>
      <c r="K9" s="550">
        <v>26044.680409999997</v>
      </c>
      <c r="L9" s="550">
        <v>4110859.4532299996</v>
      </c>
      <c r="M9" s="550">
        <v>106811.30773999999</v>
      </c>
      <c r="N9" s="550">
        <v>32272.282299999995</v>
      </c>
      <c r="O9" s="550">
        <v>3301.0659000000005</v>
      </c>
    </row>
    <row r="10" spans="1:15" ht="13.5" customHeight="1">
      <c r="A10" s="549" t="s">
        <v>362</v>
      </c>
      <c r="B10" s="550">
        <v>1020582.0721800001</v>
      </c>
      <c r="C10" s="550">
        <v>13418.221889999999</v>
      </c>
      <c r="D10" s="550">
        <v>28472.932399999998</v>
      </c>
      <c r="E10" s="550">
        <v>3760.17605</v>
      </c>
      <c r="F10" s="550">
        <v>6.4268400000000003</v>
      </c>
      <c r="G10" s="550">
        <v>29.262790000000003</v>
      </c>
      <c r="H10" s="550">
        <v>0</v>
      </c>
      <c r="I10" s="550">
        <v>0</v>
      </c>
      <c r="J10" s="550">
        <v>6805.0345900000002</v>
      </c>
      <c r="K10" s="550">
        <v>6805.0345800000005</v>
      </c>
      <c r="L10" s="550">
        <v>1055866.4660100001</v>
      </c>
      <c r="M10" s="550">
        <v>24012.695310000003</v>
      </c>
      <c r="N10" s="550">
        <v>0</v>
      </c>
      <c r="O10" s="550">
        <v>0</v>
      </c>
    </row>
    <row r="11" spans="1:15" ht="13.5" customHeight="1">
      <c r="A11" s="549" t="s">
        <v>363</v>
      </c>
      <c r="B11" s="550">
        <v>126.69156</v>
      </c>
      <c r="C11" s="550">
        <v>7.4900000000000001E-3</v>
      </c>
      <c r="D11" s="550">
        <v>0</v>
      </c>
      <c r="E11" s="550">
        <v>0</v>
      </c>
      <c r="F11" s="550">
        <v>0</v>
      </c>
      <c r="G11" s="550">
        <v>0</v>
      </c>
      <c r="H11" s="550">
        <v>0</v>
      </c>
      <c r="I11" s="550">
        <v>0</v>
      </c>
      <c r="J11" s="550">
        <v>0</v>
      </c>
      <c r="K11" s="550">
        <v>0</v>
      </c>
      <c r="L11" s="550">
        <v>126.69156</v>
      </c>
      <c r="M11" s="550">
        <v>7.4900000000000001E-3</v>
      </c>
      <c r="N11" s="550">
        <v>0</v>
      </c>
      <c r="O11" s="550">
        <v>0</v>
      </c>
    </row>
    <row r="12" spans="1:15" ht="22.5">
      <c r="A12" s="549" t="s">
        <v>364</v>
      </c>
      <c r="B12" s="550">
        <v>2025028.84247</v>
      </c>
      <c r="C12" s="550">
        <v>24738.31191</v>
      </c>
      <c r="D12" s="550">
        <v>15382.230420000002</v>
      </c>
      <c r="E12" s="550">
        <v>5661.5058200000003</v>
      </c>
      <c r="F12" s="550">
        <v>1076.6605599999998</v>
      </c>
      <c r="G12" s="550">
        <v>162.50178</v>
      </c>
      <c r="H12" s="550">
        <v>28743.237200000003</v>
      </c>
      <c r="I12" s="550">
        <v>27272.677210000002</v>
      </c>
      <c r="J12" s="550">
        <v>210253.93614000001</v>
      </c>
      <c r="K12" s="550">
        <v>106208.93036</v>
      </c>
      <c r="L12" s="550">
        <v>2280484.9067900004</v>
      </c>
      <c r="M12" s="550">
        <v>164043.92708000002</v>
      </c>
      <c r="N12" s="550">
        <v>200578.54597000001</v>
      </c>
      <c r="O12" s="550">
        <v>85586.936950000003</v>
      </c>
    </row>
    <row r="13" spans="1:15" ht="13.5" customHeight="1">
      <c r="A13" s="549" t="s">
        <v>365</v>
      </c>
      <c r="B13" s="550">
        <v>40115.168409999998</v>
      </c>
      <c r="C13" s="550">
        <v>1708.4789699999999</v>
      </c>
      <c r="D13" s="550">
        <v>271.34627</v>
      </c>
      <c r="E13" s="550">
        <v>110.83361000000001</v>
      </c>
      <c r="F13" s="550">
        <v>69.198010000000011</v>
      </c>
      <c r="G13" s="550">
        <v>64.84020000000001</v>
      </c>
      <c r="H13" s="550">
        <v>0</v>
      </c>
      <c r="I13" s="550">
        <v>0</v>
      </c>
      <c r="J13" s="550">
        <v>2189.9549900000002</v>
      </c>
      <c r="K13" s="550">
        <v>2148.71288</v>
      </c>
      <c r="L13" s="550">
        <v>42645.667679999999</v>
      </c>
      <c r="M13" s="550">
        <v>4032.8656599999999</v>
      </c>
      <c r="N13" s="550">
        <v>0</v>
      </c>
      <c r="O13" s="550">
        <v>0</v>
      </c>
    </row>
    <row r="14" spans="1:15" ht="13.5" customHeight="1">
      <c r="A14" s="545" t="s">
        <v>366</v>
      </c>
      <c r="B14" s="546">
        <v>2742680.0415800004</v>
      </c>
      <c r="C14" s="546">
        <v>2252.2964999999999</v>
      </c>
      <c r="D14" s="546">
        <v>5232.8502100000005</v>
      </c>
      <c r="E14" s="546">
        <v>450.80838</v>
      </c>
      <c r="F14" s="546">
        <v>6828.8902400000006</v>
      </c>
      <c r="G14" s="546">
        <v>1507.8882999999998</v>
      </c>
      <c r="H14" s="546">
        <v>1220.5852200000002</v>
      </c>
      <c r="I14" s="546">
        <v>1149.1513499999999</v>
      </c>
      <c r="J14" s="546">
        <v>88157.792479999989</v>
      </c>
      <c r="K14" s="546">
        <v>84888.051200000002</v>
      </c>
      <c r="L14" s="546">
        <v>2844120.1597299995</v>
      </c>
      <c r="M14" s="546">
        <v>90248.195720000018</v>
      </c>
      <c r="N14" s="546">
        <v>4998.3377399999999</v>
      </c>
      <c r="O14" s="546">
        <v>375.68885</v>
      </c>
    </row>
    <row r="15" spans="1:15" ht="13.5" customHeight="1">
      <c r="A15" s="549" t="s">
        <v>359</v>
      </c>
      <c r="B15" s="550">
        <v>178312.81397999998</v>
      </c>
      <c r="C15" s="550">
        <v>247.86257999999998</v>
      </c>
      <c r="D15" s="550">
        <v>0</v>
      </c>
      <c r="E15" s="550">
        <v>0</v>
      </c>
      <c r="F15" s="550">
        <v>59.23751</v>
      </c>
      <c r="G15" s="550">
        <v>59.23751</v>
      </c>
      <c r="H15" s="550">
        <v>0</v>
      </c>
      <c r="I15" s="550">
        <v>0</v>
      </c>
      <c r="J15" s="550">
        <v>78.148669999999996</v>
      </c>
      <c r="K15" s="550">
        <v>78.148669999999996</v>
      </c>
      <c r="L15" s="550">
        <v>178450.20016000001</v>
      </c>
      <c r="M15" s="550">
        <v>385.24876</v>
      </c>
      <c r="N15" s="550">
        <v>0</v>
      </c>
      <c r="O15" s="550">
        <v>0</v>
      </c>
    </row>
    <row r="16" spans="1:15" ht="13.5" customHeight="1">
      <c r="A16" s="549" t="s">
        <v>360</v>
      </c>
      <c r="B16" s="550">
        <v>2027659.0606800001</v>
      </c>
      <c r="C16" s="550">
        <v>1370.1695499999998</v>
      </c>
      <c r="D16" s="550">
        <v>5113.3770300000006</v>
      </c>
      <c r="E16" s="550">
        <v>442.41726999999997</v>
      </c>
      <c r="F16" s="550">
        <v>6632.6650600000003</v>
      </c>
      <c r="G16" s="550">
        <v>1347.4129499999997</v>
      </c>
      <c r="H16" s="550">
        <v>1146.3725400000001</v>
      </c>
      <c r="I16" s="550">
        <v>1030.5751299999999</v>
      </c>
      <c r="J16" s="550">
        <v>64798.755730000004</v>
      </c>
      <c r="K16" s="550">
        <v>62433.872869999985</v>
      </c>
      <c r="L16" s="550">
        <v>2105350.23104</v>
      </c>
      <c r="M16" s="550">
        <v>66624.44776000001</v>
      </c>
      <c r="N16" s="550">
        <v>590.16706999999997</v>
      </c>
      <c r="O16" s="550">
        <v>66.635410000000007</v>
      </c>
    </row>
    <row r="17" spans="1:15" ht="13.5" customHeight="1">
      <c r="A17" s="549" t="s">
        <v>367</v>
      </c>
      <c r="B17" s="550">
        <v>442633.59107999998</v>
      </c>
      <c r="C17" s="550">
        <v>240.02110999999999</v>
      </c>
      <c r="D17" s="550">
        <v>82.207999999999998</v>
      </c>
      <c r="E17" s="550">
        <v>0.93805000000000005</v>
      </c>
      <c r="F17" s="550">
        <v>136.98767000000001</v>
      </c>
      <c r="G17" s="550">
        <v>101.23783999999999</v>
      </c>
      <c r="H17" s="550">
        <v>74.212679999999992</v>
      </c>
      <c r="I17" s="550">
        <v>118.57622000000001</v>
      </c>
      <c r="J17" s="550">
        <v>8364.9067699999996</v>
      </c>
      <c r="K17" s="550">
        <v>8105.5586700000022</v>
      </c>
      <c r="L17" s="550">
        <v>451291.90619999997</v>
      </c>
      <c r="M17" s="550">
        <v>8566.3318900000013</v>
      </c>
      <c r="N17" s="550">
        <v>0</v>
      </c>
      <c r="O17" s="550">
        <v>0</v>
      </c>
    </row>
    <row r="18" spans="1:15" ht="13.5" customHeight="1">
      <c r="A18" s="549" t="s">
        <v>368</v>
      </c>
      <c r="B18" s="550">
        <v>43844.306770000003</v>
      </c>
      <c r="C18" s="550">
        <v>316.55457000000001</v>
      </c>
      <c r="D18" s="550">
        <v>37.265180000000001</v>
      </c>
      <c r="E18" s="550">
        <v>7.4530600000000007</v>
      </c>
      <c r="F18" s="550">
        <v>0</v>
      </c>
      <c r="G18" s="550">
        <v>0</v>
      </c>
      <c r="H18" s="550">
        <v>0</v>
      </c>
      <c r="I18" s="550">
        <v>0</v>
      </c>
      <c r="J18" s="550">
        <v>9720.3973800000003</v>
      </c>
      <c r="K18" s="550">
        <v>9074.8870600000009</v>
      </c>
      <c r="L18" s="550">
        <v>53601.96933</v>
      </c>
      <c r="M18" s="550">
        <v>9398.8946899999992</v>
      </c>
      <c r="N18" s="550">
        <v>4408.1706699999995</v>
      </c>
      <c r="O18" s="550">
        <v>309.05344000000002</v>
      </c>
    </row>
    <row r="19" spans="1:15" ht="13.5" customHeight="1">
      <c r="A19" s="549" t="s">
        <v>369</v>
      </c>
      <c r="B19" s="550">
        <v>0</v>
      </c>
      <c r="C19" s="550">
        <v>0</v>
      </c>
      <c r="D19" s="550">
        <v>0</v>
      </c>
      <c r="E19" s="550">
        <v>0</v>
      </c>
      <c r="F19" s="550">
        <v>0</v>
      </c>
      <c r="G19" s="550">
        <v>0</v>
      </c>
      <c r="H19" s="550">
        <v>0</v>
      </c>
      <c r="I19" s="550">
        <v>0</v>
      </c>
      <c r="J19" s="550">
        <v>0</v>
      </c>
      <c r="K19" s="550">
        <v>0</v>
      </c>
      <c r="L19" s="550">
        <v>0</v>
      </c>
      <c r="M19" s="550">
        <v>0</v>
      </c>
      <c r="N19" s="550">
        <v>0</v>
      </c>
      <c r="O19" s="550">
        <v>0</v>
      </c>
    </row>
    <row r="20" spans="1:15" ht="22.5">
      <c r="A20" s="549" t="s">
        <v>364</v>
      </c>
      <c r="B20" s="550">
        <v>50009.808299999997</v>
      </c>
      <c r="C20" s="550">
        <v>77.685770000000005</v>
      </c>
      <c r="D20" s="550">
        <v>0</v>
      </c>
      <c r="E20" s="550">
        <v>0</v>
      </c>
      <c r="F20" s="550">
        <v>0</v>
      </c>
      <c r="G20" s="550">
        <v>0</v>
      </c>
      <c r="H20" s="550">
        <v>0</v>
      </c>
      <c r="I20" s="550">
        <v>0</v>
      </c>
      <c r="J20" s="550">
        <v>5195.5839299999998</v>
      </c>
      <c r="K20" s="550">
        <v>5195.5839299999998</v>
      </c>
      <c r="L20" s="550">
        <v>55205.392229999998</v>
      </c>
      <c r="M20" s="550">
        <v>5273.2696999999989</v>
      </c>
      <c r="N20" s="550">
        <v>0</v>
      </c>
      <c r="O20" s="550">
        <v>0</v>
      </c>
    </row>
    <row r="21" spans="1:15" ht="13.5" customHeight="1">
      <c r="A21" s="549" t="s">
        <v>370</v>
      </c>
      <c r="B21" s="550">
        <v>220.46077</v>
      </c>
      <c r="C21" s="550">
        <v>2.9199999999999999E-3</v>
      </c>
      <c r="D21" s="550">
        <v>0</v>
      </c>
      <c r="E21" s="550">
        <v>0</v>
      </c>
      <c r="F21" s="550">
        <v>0</v>
      </c>
      <c r="G21" s="550">
        <v>0</v>
      </c>
      <c r="H21" s="550">
        <v>0</v>
      </c>
      <c r="I21" s="550">
        <v>0</v>
      </c>
      <c r="J21" s="550">
        <v>0</v>
      </c>
      <c r="K21" s="550">
        <v>0</v>
      </c>
      <c r="L21" s="550">
        <v>220.46077</v>
      </c>
      <c r="M21" s="550">
        <v>2.9199999999999999E-3</v>
      </c>
      <c r="N21" s="550">
        <v>0</v>
      </c>
      <c r="O21" s="550">
        <v>0</v>
      </c>
    </row>
    <row r="22" spans="1:15" ht="13.5" customHeight="1">
      <c r="A22" s="545" t="s">
        <v>371</v>
      </c>
      <c r="B22" s="546">
        <v>562.28174999999999</v>
      </c>
      <c r="C22" s="546">
        <v>46.23827</v>
      </c>
      <c r="D22" s="546">
        <v>0</v>
      </c>
      <c r="E22" s="546">
        <v>0</v>
      </c>
      <c r="F22" s="546">
        <v>0</v>
      </c>
      <c r="G22" s="546">
        <v>0</v>
      </c>
      <c r="H22" s="546">
        <v>0</v>
      </c>
      <c r="I22" s="546">
        <v>0</v>
      </c>
      <c r="J22" s="546">
        <v>137268.34928999998</v>
      </c>
      <c r="K22" s="546">
        <v>121472.20984000001</v>
      </c>
      <c r="L22" s="546">
        <v>137830.63103999998</v>
      </c>
      <c r="M22" s="546">
        <v>121518.44812</v>
      </c>
      <c r="N22" s="546">
        <v>0</v>
      </c>
      <c r="O22" s="546">
        <v>0</v>
      </c>
    </row>
    <row r="23" spans="1:15" ht="13.5" customHeight="1">
      <c r="A23" s="549" t="s">
        <v>359</v>
      </c>
      <c r="B23" s="550">
        <v>562.28158999999994</v>
      </c>
      <c r="C23" s="550">
        <v>46.23827</v>
      </c>
      <c r="D23" s="550">
        <v>0</v>
      </c>
      <c r="E23" s="550">
        <v>0</v>
      </c>
      <c r="F23" s="550">
        <v>0</v>
      </c>
      <c r="G23" s="550">
        <v>0</v>
      </c>
      <c r="H23" s="550">
        <v>0</v>
      </c>
      <c r="I23" s="550">
        <v>0</v>
      </c>
      <c r="J23" s="550">
        <v>132004.6385</v>
      </c>
      <c r="K23" s="550">
        <v>116208.49905999999</v>
      </c>
      <c r="L23" s="550">
        <v>132566.92009</v>
      </c>
      <c r="M23" s="550">
        <v>116254.73733999999</v>
      </c>
      <c r="N23" s="550">
        <v>0</v>
      </c>
      <c r="O23" s="550">
        <v>0</v>
      </c>
    </row>
    <row r="24" spans="1:15" ht="13.5" customHeight="1">
      <c r="A24" s="549" t="s">
        <v>372</v>
      </c>
      <c r="B24" s="550">
        <v>1.4999999999999999E-4</v>
      </c>
      <c r="C24" s="550">
        <v>0</v>
      </c>
      <c r="D24" s="550">
        <v>0</v>
      </c>
      <c r="E24" s="550">
        <v>0</v>
      </c>
      <c r="F24" s="550">
        <v>0</v>
      </c>
      <c r="G24" s="550">
        <v>0</v>
      </c>
      <c r="H24" s="550">
        <v>0</v>
      </c>
      <c r="I24" s="550">
        <v>0</v>
      </c>
      <c r="J24" s="550">
        <v>862.83569000000011</v>
      </c>
      <c r="K24" s="550">
        <v>862.83569000000011</v>
      </c>
      <c r="L24" s="550">
        <v>862.83583999999996</v>
      </c>
      <c r="M24" s="550">
        <v>862.83569000000011</v>
      </c>
      <c r="N24" s="550">
        <v>0</v>
      </c>
      <c r="O24" s="550">
        <v>0</v>
      </c>
    </row>
    <row r="25" spans="1:15" ht="13.5" customHeight="1">
      <c r="A25" s="549" t="s">
        <v>361</v>
      </c>
      <c r="B25" s="550">
        <v>0</v>
      </c>
      <c r="C25" s="550">
        <v>0</v>
      </c>
      <c r="D25" s="550">
        <v>0</v>
      </c>
      <c r="E25" s="550">
        <v>0</v>
      </c>
      <c r="F25" s="550">
        <v>0</v>
      </c>
      <c r="G25" s="550">
        <v>0</v>
      </c>
      <c r="H25" s="550">
        <v>0</v>
      </c>
      <c r="I25" s="550">
        <v>0</v>
      </c>
      <c r="J25" s="550">
        <v>0</v>
      </c>
      <c r="K25" s="550">
        <v>0</v>
      </c>
      <c r="L25" s="550">
        <v>0</v>
      </c>
      <c r="M25" s="550">
        <v>0</v>
      </c>
      <c r="N25" s="550">
        <v>0</v>
      </c>
      <c r="O25" s="550">
        <v>0</v>
      </c>
    </row>
    <row r="26" spans="1:15" ht="13.5" customHeight="1">
      <c r="A26" s="549" t="s">
        <v>373</v>
      </c>
      <c r="B26" s="550">
        <v>0</v>
      </c>
      <c r="C26" s="550">
        <v>0</v>
      </c>
      <c r="D26" s="550">
        <v>0</v>
      </c>
      <c r="E26" s="550">
        <v>0</v>
      </c>
      <c r="F26" s="550">
        <v>0</v>
      </c>
      <c r="G26" s="550">
        <v>0</v>
      </c>
      <c r="H26" s="550">
        <v>0</v>
      </c>
      <c r="I26" s="550">
        <v>0</v>
      </c>
      <c r="J26" s="550">
        <v>0</v>
      </c>
      <c r="K26" s="550">
        <v>0</v>
      </c>
      <c r="L26" s="550">
        <v>0</v>
      </c>
      <c r="M26" s="550">
        <v>0</v>
      </c>
      <c r="N26" s="550">
        <v>0</v>
      </c>
      <c r="O26" s="550">
        <v>0</v>
      </c>
    </row>
    <row r="27" spans="1:15" ht="13.5" customHeight="1">
      <c r="A27" s="549" t="s">
        <v>369</v>
      </c>
      <c r="B27" s="550">
        <v>0</v>
      </c>
      <c r="C27" s="550">
        <v>0</v>
      </c>
      <c r="D27" s="550">
        <v>0</v>
      </c>
      <c r="E27" s="550">
        <v>0</v>
      </c>
      <c r="F27" s="550">
        <v>0</v>
      </c>
      <c r="G27" s="550">
        <v>0</v>
      </c>
      <c r="H27" s="550">
        <v>0</v>
      </c>
      <c r="I27" s="550">
        <v>0</v>
      </c>
      <c r="J27" s="550">
        <v>0</v>
      </c>
      <c r="K27" s="550">
        <v>0</v>
      </c>
      <c r="L27" s="550">
        <v>0</v>
      </c>
      <c r="M27" s="550">
        <v>0</v>
      </c>
      <c r="N27" s="550">
        <v>0</v>
      </c>
      <c r="O27" s="550">
        <v>0</v>
      </c>
    </row>
    <row r="28" spans="1:15" ht="22.5">
      <c r="A28" s="549" t="s">
        <v>364</v>
      </c>
      <c r="B28" s="550">
        <v>1.0000000000000001E-5</v>
      </c>
      <c r="C28" s="550">
        <v>0</v>
      </c>
      <c r="D28" s="550">
        <v>0</v>
      </c>
      <c r="E28" s="550">
        <v>0</v>
      </c>
      <c r="F28" s="550">
        <v>0</v>
      </c>
      <c r="G28" s="550">
        <v>0</v>
      </c>
      <c r="H28" s="550">
        <v>0</v>
      </c>
      <c r="I28" s="550">
        <v>0</v>
      </c>
      <c r="J28" s="550">
        <v>4400.8750999999993</v>
      </c>
      <c r="K28" s="550">
        <v>4400.8750899999995</v>
      </c>
      <c r="L28" s="550">
        <v>4400.875109999999</v>
      </c>
      <c r="M28" s="550">
        <v>4400.8750899999995</v>
      </c>
      <c r="N28" s="550">
        <v>0</v>
      </c>
      <c r="O28" s="550">
        <v>0</v>
      </c>
    </row>
    <row r="29" spans="1:15" ht="13.5" customHeight="1">
      <c r="A29" s="549" t="s">
        <v>370</v>
      </c>
      <c r="B29" s="550">
        <v>0</v>
      </c>
      <c r="C29" s="550">
        <v>0</v>
      </c>
      <c r="D29" s="550">
        <v>0</v>
      </c>
      <c r="E29" s="550">
        <v>0</v>
      </c>
      <c r="F29" s="550">
        <v>0</v>
      </c>
      <c r="G29" s="550">
        <v>0</v>
      </c>
      <c r="H29" s="550">
        <v>0</v>
      </c>
      <c r="I29" s="550">
        <v>0</v>
      </c>
      <c r="J29" s="550">
        <v>0</v>
      </c>
      <c r="K29" s="550">
        <v>0</v>
      </c>
      <c r="L29" s="550">
        <v>0</v>
      </c>
      <c r="M29" s="550">
        <v>0</v>
      </c>
      <c r="N29" s="550">
        <v>0</v>
      </c>
      <c r="O29" s="550">
        <v>0</v>
      </c>
    </row>
    <row r="30" spans="1:15" ht="13.5" customHeight="1">
      <c r="A30" s="547" t="s">
        <v>374</v>
      </c>
      <c r="B30" s="548">
        <v>17134198.231900003</v>
      </c>
      <c r="C30" s="548">
        <v>207360.47884999998</v>
      </c>
      <c r="D30" s="548">
        <v>126016.86019000002</v>
      </c>
      <c r="E30" s="548">
        <v>23354.639199999998</v>
      </c>
      <c r="F30" s="548">
        <v>69110.903160000002</v>
      </c>
      <c r="G30" s="548">
        <v>47790.420439999987</v>
      </c>
      <c r="H30" s="548">
        <v>46238.48997000001</v>
      </c>
      <c r="I30" s="548">
        <v>40244.76939999999</v>
      </c>
      <c r="J30" s="548">
        <v>606898.14899999998</v>
      </c>
      <c r="K30" s="548">
        <v>470132.23541000002</v>
      </c>
      <c r="L30" s="548">
        <v>17982462.63422</v>
      </c>
      <c r="M30" s="548">
        <v>788882.54330000002</v>
      </c>
      <c r="N30" s="548">
        <v>389961.11872000003</v>
      </c>
      <c r="O30" s="548">
        <v>145711.17757999999</v>
      </c>
    </row>
    <row r="31" spans="1:15" ht="12.75" customHeight="1">
      <c r="A31" s="22" t="s">
        <v>375</v>
      </c>
      <c r="L31" s="136"/>
    </row>
    <row r="32" spans="1:15" ht="12.75" customHeight="1">
      <c r="B32" s="136"/>
      <c r="L32" s="136"/>
    </row>
    <row r="33" spans="1:15" ht="12.75" customHeight="1">
      <c r="A33" s="661" t="s">
        <v>95</v>
      </c>
    </row>
    <row r="34" spans="1:15" ht="12.75" customHeight="1">
      <c r="G34" s="35"/>
    </row>
    <row r="35" spans="1:15" ht="12.75" customHeight="1"/>
    <row r="36" spans="1:15" ht="12.75" customHeight="1"/>
    <row r="37" spans="1:15" ht="12.75" customHeight="1"/>
    <row r="38" spans="1:15" ht="12.75" customHeight="1"/>
    <row r="39" spans="1:15" ht="12.75" customHeight="1"/>
    <row r="46" spans="1:15">
      <c r="O46" s="272" t="s">
        <v>972</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9" customWidth="1"/>
    <col min="2" max="2" width="19.42578125" style="329" customWidth="1"/>
    <col min="3" max="16384" width="9.140625" style="329"/>
  </cols>
  <sheetData>
    <row r="1" spans="1:2">
      <c r="A1" s="151" t="s">
        <v>964</v>
      </c>
    </row>
    <row r="2" spans="1:2">
      <c r="A2" s="568" t="s">
        <v>965</v>
      </c>
    </row>
    <row r="4" spans="1:2">
      <c r="B4" s="65" t="s">
        <v>310</v>
      </c>
    </row>
    <row r="5" spans="1:2" ht="50.25" customHeight="1">
      <c r="A5" s="877" t="s">
        <v>967</v>
      </c>
      <c r="B5" s="877" t="s">
        <v>966</v>
      </c>
    </row>
    <row r="6" spans="1:2" ht="15" customHeight="1">
      <c r="A6" s="900">
        <v>42735</v>
      </c>
      <c r="B6" s="901">
        <v>40389.062909999993</v>
      </c>
    </row>
    <row r="7" spans="1:2" ht="15" customHeight="1">
      <c r="A7" s="900">
        <v>42825</v>
      </c>
      <c r="B7" s="901">
        <v>37713.038419999997</v>
      </c>
    </row>
    <row r="8" spans="1:2" ht="15" customHeight="1">
      <c r="A8" s="900">
        <v>42916</v>
      </c>
      <c r="B8" s="901">
        <v>142490.68692000001</v>
      </c>
    </row>
    <row r="9" spans="1:2" ht="15" customHeight="1">
      <c r="A9" s="900">
        <v>43008</v>
      </c>
      <c r="B9" s="901">
        <v>137477.17043999996</v>
      </c>
    </row>
    <row r="10" spans="1:2" ht="15" customHeight="1">
      <c r="A10" s="900">
        <v>43100</v>
      </c>
      <c r="B10" s="901">
        <v>132862.53498</v>
      </c>
    </row>
    <row r="11" spans="1:2" ht="15" customHeight="1">
      <c r="A11" s="900">
        <v>43190</v>
      </c>
      <c r="B11" s="901">
        <v>129902.28234000001</v>
      </c>
    </row>
    <row r="12" spans="1:2" ht="15" customHeight="1">
      <c r="A12" s="900">
        <v>43281</v>
      </c>
      <c r="B12" s="901">
        <v>125814.01814</v>
      </c>
    </row>
    <row r="13" spans="1:2" ht="15" customHeight="1">
      <c r="A13" s="900">
        <v>43373</v>
      </c>
      <c r="B13" s="901">
        <v>121555.80378999999</v>
      </c>
    </row>
    <row r="14" spans="1:2" ht="15" customHeight="1">
      <c r="A14" s="900">
        <v>43465</v>
      </c>
      <c r="B14" s="901">
        <v>116784.54037</v>
      </c>
    </row>
    <row r="15" spans="1:2" ht="15" customHeight="1">
      <c r="A15" s="900">
        <v>43555</v>
      </c>
      <c r="B15" s="901">
        <v>111231.46580000001</v>
      </c>
    </row>
    <row r="16" spans="1:2">
      <c r="A16" s="900">
        <v>43646</v>
      </c>
      <c r="B16" s="901">
        <v>106331.236</v>
      </c>
    </row>
    <row r="17" spans="1:2">
      <c r="A17" s="900">
        <v>43738</v>
      </c>
      <c r="B17" s="901">
        <v>100790.925</v>
      </c>
    </row>
    <row r="18" spans="1:2">
      <c r="A18" s="900">
        <v>43830</v>
      </c>
      <c r="B18" s="901">
        <v>96919.634150000013</v>
      </c>
    </row>
    <row r="19" spans="1:2">
      <c r="A19" s="22" t="s">
        <v>968</v>
      </c>
    </row>
    <row r="21" spans="1:2">
      <c r="B21" s="912"/>
    </row>
    <row r="55" spans="8:8">
      <c r="H55" s="35" t="s">
        <v>973</v>
      </c>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topLeftCell="A26" zoomScaleNormal="100" workbookViewId="0">
      <selection activeCell="A26" sqref="A26"/>
    </sheetView>
  </sheetViews>
  <sheetFormatPr defaultColWidth="9.140625" defaultRowHeight="12.75"/>
  <cols>
    <col min="1" max="1" width="56.42578125" style="56" customWidth="1"/>
    <col min="2" max="3" width="10.85546875" style="56" bestFit="1" customWidth="1"/>
    <col min="4"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55" t="s">
        <v>814</v>
      </c>
      <c r="B1" s="556"/>
      <c r="C1" s="556"/>
      <c r="D1" s="557" t="s">
        <v>1275</v>
      </c>
    </row>
    <row r="2" spans="1:11" ht="15" customHeight="1">
      <c r="A2" s="570" t="s">
        <v>815</v>
      </c>
      <c r="B2" s="556"/>
      <c r="C2" s="563"/>
      <c r="D2" s="564" t="s">
        <v>1276</v>
      </c>
    </row>
    <row r="3" spans="1:11" ht="15" customHeight="1">
      <c r="A3" s="565"/>
      <c r="B3" s="556"/>
      <c r="C3" s="563"/>
      <c r="D3" s="564"/>
    </row>
    <row r="4" spans="1:11" ht="15" customHeight="1">
      <c r="A4" s="151" t="s">
        <v>816</v>
      </c>
      <c r="B4" s="556"/>
      <c r="C4" s="563"/>
      <c r="D4" s="564"/>
    </row>
    <row r="5" spans="1:11" ht="15" customHeight="1">
      <c r="A5" s="565" t="s">
        <v>817</v>
      </c>
      <c r="B5" s="556"/>
      <c r="C5" s="563"/>
      <c r="D5" s="564"/>
    </row>
    <row r="6" spans="1:11" ht="15" customHeight="1">
      <c r="A6" s="564" t="s">
        <v>818</v>
      </c>
      <c r="B6" s="902">
        <v>43830</v>
      </c>
      <c r="C6" s="563"/>
      <c r="D6" s="564"/>
    </row>
    <row r="7" spans="1:11" ht="23.25">
      <c r="A7" s="667" t="s">
        <v>309</v>
      </c>
      <c r="B7" s="555">
        <v>6</v>
      </c>
      <c r="C7" s="668"/>
      <c r="D7" s="669"/>
      <c r="H7" s="151"/>
      <c r="I7" s="341"/>
      <c r="J7" s="342"/>
      <c r="K7" s="342"/>
    </row>
    <row r="8" spans="1:11">
      <c r="B8" s="242"/>
      <c r="C8" s="243"/>
      <c r="D8" s="241"/>
      <c r="E8" s="244"/>
      <c r="H8" s="565"/>
      <c r="I8" s="340"/>
      <c r="J8" s="340"/>
      <c r="K8" s="340"/>
    </row>
    <row r="9" spans="1:11">
      <c r="A9" s="231" t="s">
        <v>819</v>
      </c>
    </row>
    <row r="10" spans="1:11">
      <c r="A10" s="566" t="s">
        <v>820</v>
      </c>
    </row>
    <row r="11" spans="1:11" ht="12.75" customHeight="1">
      <c r="A11"/>
      <c r="B11"/>
      <c r="C11"/>
      <c r="D11" s="65" t="s">
        <v>310</v>
      </c>
    </row>
    <row r="12" spans="1:11" ht="22.5" customHeight="1">
      <c r="A12" s="1157" t="s">
        <v>314</v>
      </c>
      <c r="B12" s="551" t="s">
        <v>311</v>
      </c>
      <c r="C12" s="1157" t="s">
        <v>312</v>
      </c>
      <c r="D12" s="1157" t="s">
        <v>313</v>
      </c>
    </row>
    <row r="13" spans="1:11" ht="22.5" customHeight="1">
      <c r="A13" s="1158"/>
      <c r="B13" s="552">
        <v>43830</v>
      </c>
      <c r="C13" s="1157"/>
      <c r="D13" s="1157"/>
      <c r="E13" s="340"/>
    </row>
    <row r="14" spans="1:11" ht="15">
      <c r="A14" s="500" t="s">
        <v>315</v>
      </c>
      <c r="B14" s="497">
        <v>100843.22010999999</v>
      </c>
      <c r="C14" s="498">
        <v>0.42585566116237733</v>
      </c>
      <c r="D14" s="497">
        <v>30118.515740000017</v>
      </c>
      <c r="F14" s="53"/>
    </row>
    <row r="15" spans="1:11">
      <c r="A15" s="500" t="s">
        <v>316</v>
      </c>
      <c r="B15" s="497">
        <v>1256518.6317799999</v>
      </c>
      <c r="C15" s="498">
        <v>2.192933269455773E-3</v>
      </c>
      <c r="D15" s="497">
        <v>2749.4321899998467</v>
      </c>
    </row>
    <row r="16" spans="1:11" ht="22.5">
      <c r="A16" s="503" t="s">
        <v>317</v>
      </c>
      <c r="B16" s="497">
        <v>1135.2117700000001</v>
      </c>
      <c r="C16" s="498">
        <v>-0.3176937791182971</v>
      </c>
      <c r="D16" s="497">
        <v>-528.57456999999999</v>
      </c>
      <c r="F16" s="53"/>
    </row>
    <row r="17" spans="1:4">
      <c r="A17" s="670" t="s">
        <v>319</v>
      </c>
      <c r="B17" s="671">
        <v>1358497.0636599998</v>
      </c>
      <c r="C17" s="672">
        <v>2.4385767693044198E-2</v>
      </c>
      <c r="D17" s="671">
        <v>32339.373359999852</v>
      </c>
    </row>
    <row r="18" spans="1:4">
      <c r="A18" s="500" t="s">
        <v>318</v>
      </c>
      <c r="B18" s="501">
        <v>127612.25744000002</v>
      </c>
      <c r="C18" s="502">
        <v>0.1028503797185266</v>
      </c>
      <c r="D18" s="501">
        <v>11900.951730000015</v>
      </c>
    </row>
    <row r="19" spans="1:4">
      <c r="A19" s="500" t="s">
        <v>324</v>
      </c>
      <c r="B19" s="497">
        <v>46.98</v>
      </c>
      <c r="C19" s="553" t="e">
        <v>#DIV/0!</v>
      </c>
      <c r="D19" s="554">
        <v>46.98</v>
      </c>
    </row>
    <row r="20" spans="1:4">
      <c r="A20" s="500" t="s">
        <v>320</v>
      </c>
      <c r="B20" s="497">
        <v>10182.435529999999</v>
      </c>
      <c r="C20" s="498">
        <v>3.5771342520868302E-3</v>
      </c>
      <c r="D20" s="497">
        <v>36.294109999998909</v>
      </c>
    </row>
    <row r="21" spans="1:4">
      <c r="A21" s="500" t="s">
        <v>321</v>
      </c>
      <c r="B21" s="497">
        <v>1216531.8580500002</v>
      </c>
      <c r="C21" s="498">
        <v>1.7827535554816989E-2</v>
      </c>
      <c r="D21" s="497">
        <v>21307.897650000174</v>
      </c>
    </row>
    <row r="22" spans="1:4" ht="22.5">
      <c r="A22" s="503" t="s">
        <v>322</v>
      </c>
      <c r="B22" s="497">
        <v>4123.5326699999996</v>
      </c>
      <c r="C22" s="498">
        <v>-0.18768656971408237</v>
      </c>
      <c r="D22" s="497">
        <v>-952.7501000000002</v>
      </c>
    </row>
    <row r="23" spans="1:4">
      <c r="A23" s="670" t="s">
        <v>323</v>
      </c>
      <c r="B23" s="673">
        <v>1358497.06369</v>
      </c>
      <c r="C23" s="674">
        <v>2.4385767715666116E-2</v>
      </c>
      <c r="D23" s="673">
        <v>32339.373390000081</v>
      </c>
    </row>
    <row r="24" spans="1:4">
      <c r="A24" s="22" t="s">
        <v>325</v>
      </c>
    </row>
    <row r="26" spans="1:4">
      <c r="A26" s="232" t="s">
        <v>821</v>
      </c>
    </row>
    <row r="27" spans="1:4">
      <c r="A27" s="567" t="s">
        <v>822</v>
      </c>
    </row>
    <row r="28" spans="1:4">
      <c r="D28" s="65" t="s">
        <v>310</v>
      </c>
    </row>
    <row r="29" spans="1:4" ht="24" customHeight="1">
      <c r="A29" s="1157" t="s">
        <v>314</v>
      </c>
      <c r="B29" s="551" t="s">
        <v>326</v>
      </c>
      <c r="C29" s="1157" t="s">
        <v>312</v>
      </c>
      <c r="D29" s="1157" t="s">
        <v>313</v>
      </c>
    </row>
    <row r="30" spans="1:4" ht="22.5">
      <c r="A30" s="1158"/>
      <c r="B30" s="552" t="s">
        <v>1294</v>
      </c>
      <c r="C30" s="1157"/>
      <c r="D30" s="1157"/>
    </row>
    <row r="31" spans="1:4">
      <c r="A31" s="503" t="s">
        <v>327</v>
      </c>
      <c r="B31" s="558">
        <v>40620.092700000001</v>
      </c>
      <c r="C31" s="498">
        <v>-0.41930558546568525</v>
      </c>
      <c r="D31" s="497">
        <v>-29330.800029999991</v>
      </c>
    </row>
    <row r="32" spans="1:4">
      <c r="A32" s="503" t="s">
        <v>328</v>
      </c>
      <c r="B32" s="558">
        <v>18101.826229999999</v>
      </c>
      <c r="C32" s="498">
        <v>-0.38344098982067998</v>
      </c>
      <c r="D32" s="497">
        <v>-11257.612090000002</v>
      </c>
    </row>
    <row r="33" spans="1:4">
      <c r="A33" s="503" t="s">
        <v>329</v>
      </c>
      <c r="B33" s="558">
        <v>22518.266469999999</v>
      </c>
      <c r="C33" s="498">
        <v>-0.44524612883906767</v>
      </c>
      <c r="D33" s="497">
        <v>-18073.18794</v>
      </c>
    </row>
    <row r="34" spans="1:4">
      <c r="A34" s="503" t="s">
        <v>330</v>
      </c>
      <c r="B34" s="558">
        <v>17748.904840000003</v>
      </c>
      <c r="C34" s="498">
        <v>0.63049274533952138</v>
      </c>
      <c r="D34" s="497">
        <v>6863.2968600000022</v>
      </c>
    </row>
    <row r="35" spans="1:4">
      <c r="A35" s="503" t="s">
        <v>331</v>
      </c>
      <c r="B35" s="558">
        <v>3416.64714</v>
      </c>
      <c r="C35" s="498">
        <v>-2.3573119167952905E-2</v>
      </c>
      <c r="D35" s="497">
        <v>-82.485470000000078</v>
      </c>
    </row>
    <row r="36" spans="1:4" ht="22.5">
      <c r="A36" s="503" t="s">
        <v>332</v>
      </c>
      <c r="B36" s="558">
        <v>14332.2577</v>
      </c>
      <c r="C36" s="559">
        <v>0.94033784478726312</v>
      </c>
      <c r="D36" s="497">
        <v>6945.7823300000009</v>
      </c>
    </row>
    <row r="37" spans="1:4">
      <c r="A37" s="503" t="s">
        <v>334</v>
      </c>
      <c r="B37" s="558">
        <v>11826.824269999999</v>
      </c>
      <c r="C37" s="498">
        <v>0.43152420860572205</v>
      </c>
      <c r="D37" s="497">
        <v>3565.1237699999983</v>
      </c>
    </row>
    <row r="38" spans="1:4">
      <c r="A38" s="503" t="s">
        <v>333</v>
      </c>
      <c r="B38" s="558">
        <v>36537.664629999992</v>
      </c>
      <c r="C38" s="498">
        <v>-0.74615113207829842</v>
      </c>
      <c r="D38" s="497">
        <v>-107397.05104999998</v>
      </c>
    </row>
    <row r="39" spans="1:4" ht="22.5">
      <c r="A39" s="503" t="s">
        <v>335</v>
      </c>
      <c r="B39" s="558">
        <v>-24710.840359999998</v>
      </c>
      <c r="C39" s="559">
        <v>-0.81786473657111802</v>
      </c>
      <c r="D39" s="497">
        <v>110962.17482000001</v>
      </c>
    </row>
    <row r="40" spans="1:4">
      <c r="A40" s="503" t="s">
        <v>337</v>
      </c>
      <c r="B40" s="558">
        <v>70195.821810000009</v>
      </c>
      <c r="C40" s="498">
        <v>-0.21215219996920073</v>
      </c>
      <c r="D40" s="497">
        <v>-18902.379400000005</v>
      </c>
    </row>
    <row r="41" spans="1:4">
      <c r="A41" s="503" t="s">
        <v>336</v>
      </c>
      <c r="B41" s="558">
        <v>58056.137999999999</v>
      </c>
      <c r="C41" s="498">
        <v>-0.67161570943545001</v>
      </c>
      <c r="D41" s="497">
        <v>-118737.14861</v>
      </c>
    </row>
    <row r="42" spans="1:4" ht="22.5">
      <c r="A42" s="503" t="s">
        <v>338</v>
      </c>
      <c r="B42" s="558">
        <v>12139.68381</v>
      </c>
      <c r="C42" s="559">
        <v>-1.1384306059413452</v>
      </c>
      <c r="D42" s="497">
        <v>99834.769209999999</v>
      </c>
    </row>
    <row r="43" spans="1:4">
      <c r="A43" s="503" t="s">
        <v>341</v>
      </c>
      <c r="B43" s="558">
        <v>676.20925999999997</v>
      </c>
      <c r="C43" s="559">
        <v>-0.61938896566422152</v>
      </c>
      <c r="D43" s="497">
        <v>-1100.4319799999998</v>
      </c>
    </row>
    <row r="44" spans="1:4" ht="21.75">
      <c r="A44" s="675" t="s">
        <v>339</v>
      </c>
      <c r="B44" s="676">
        <v>11463.474550000003</v>
      </c>
      <c r="C44" s="677">
        <v>-1.1281239893371526</v>
      </c>
      <c r="D44" s="671">
        <v>100935.20118999999</v>
      </c>
    </row>
    <row r="45" spans="1:4">
      <c r="A45" s="22" t="s">
        <v>340</v>
      </c>
    </row>
    <row r="47" spans="1:4">
      <c r="A47" s="232" t="s">
        <v>1357</v>
      </c>
    </row>
    <row r="48" spans="1:4">
      <c r="A48" s="567" t="s">
        <v>824</v>
      </c>
    </row>
    <row r="49" spans="1:5">
      <c r="B49" s="65" t="s">
        <v>310</v>
      </c>
    </row>
    <row r="50" spans="1:5" ht="22.5">
      <c r="A50" s="1157" t="s">
        <v>314</v>
      </c>
      <c r="B50" s="551" t="s">
        <v>326</v>
      </c>
      <c r="C50" s="233"/>
      <c r="D50" s="1159"/>
      <c r="E50" s="1159"/>
    </row>
    <row r="51" spans="1:5" ht="22.5">
      <c r="A51" s="1158"/>
      <c r="B51" s="552" t="s">
        <v>1294</v>
      </c>
      <c r="C51" s="234"/>
      <c r="D51" s="1159"/>
      <c r="E51" s="1159"/>
    </row>
    <row r="52" spans="1:5">
      <c r="A52" s="560" t="s">
        <v>342</v>
      </c>
      <c r="B52" s="561">
        <v>1869815.7329700002</v>
      </c>
      <c r="C52" s="235"/>
      <c r="D52" s="236"/>
      <c r="E52" s="237"/>
    </row>
    <row r="53" spans="1:5" ht="22.5">
      <c r="A53" s="503" t="s">
        <v>343</v>
      </c>
      <c r="B53" s="561">
        <v>213475.62040000001</v>
      </c>
      <c r="C53" s="235"/>
      <c r="D53" s="236"/>
      <c r="E53" s="237"/>
    </row>
    <row r="54" spans="1:5" ht="22.5">
      <c r="A54" s="503" t="s">
        <v>344</v>
      </c>
      <c r="B54" s="561">
        <v>1029198.1920099999</v>
      </c>
      <c r="C54" s="235"/>
      <c r="D54" s="236"/>
      <c r="E54" s="237"/>
    </row>
    <row r="55" spans="1:5">
      <c r="A55" s="678" t="s">
        <v>345</v>
      </c>
      <c r="B55" s="679">
        <v>3112489.54538</v>
      </c>
      <c r="C55" s="238"/>
      <c r="D55" s="239"/>
      <c r="E55" s="240"/>
    </row>
    <row r="56" spans="1:5">
      <c r="A56" s="22" t="s">
        <v>325</v>
      </c>
    </row>
    <row r="57" spans="1:5">
      <c r="A57" s="22"/>
    </row>
    <row r="58" spans="1:5">
      <c r="A58" s="232" t="s">
        <v>825</v>
      </c>
    </row>
    <row r="59" spans="1:5">
      <c r="A59" s="567" t="s">
        <v>826</v>
      </c>
    </row>
    <row r="60" spans="1:5">
      <c r="A60" s="22"/>
      <c r="B60" s="65" t="s">
        <v>310</v>
      </c>
    </row>
    <row r="61" spans="1:5" ht="22.5">
      <c r="A61" s="1157" t="s">
        <v>314</v>
      </c>
      <c r="B61" s="551" t="s">
        <v>311</v>
      </c>
    </row>
    <row r="62" spans="1:5">
      <c r="A62" s="1158"/>
      <c r="B62" s="552">
        <v>43830</v>
      </c>
    </row>
    <row r="63" spans="1:5">
      <c r="A63" s="560" t="s">
        <v>346</v>
      </c>
      <c r="B63" s="561">
        <v>452150.64847000001</v>
      </c>
    </row>
    <row r="64" spans="1:5" ht="22.5">
      <c r="A64" s="503" t="s">
        <v>343</v>
      </c>
      <c r="B64" s="561">
        <v>62972.194539999997</v>
      </c>
    </row>
    <row r="65" spans="1:5" ht="22.5">
      <c r="A65" s="503" t="s">
        <v>344</v>
      </c>
      <c r="B65" s="561">
        <v>367781.24773</v>
      </c>
    </row>
    <row r="66" spans="1:5">
      <c r="A66" s="678" t="s">
        <v>347</v>
      </c>
      <c r="B66" s="679">
        <v>882904.09074000001</v>
      </c>
    </row>
    <row r="67" spans="1:5">
      <c r="A67" s="22" t="s">
        <v>340</v>
      </c>
    </row>
    <row r="69" spans="1:5">
      <c r="A69" s="661" t="s">
        <v>95</v>
      </c>
      <c r="E69" s="35" t="s">
        <v>1524</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76" customWidth="1"/>
    <col min="2" max="2" width="19.42578125" style="876" customWidth="1"/>
    <col min="3" max="16384" width="9.140625" style="876"/>
  </cols>
  <sheetData>
    <row r="1" spans="1:2" ht="12.75">
      <c r="A1" s="151" t="s">
        <v>969</v>
      </c>
    </row>
    <row r="2" spans="1:2">
      <c r="A2" s="568" t="s">
        <v>970</v>
      </c>
    </row>
    <row r="4" spans="1:2">
      <c r="B4" s="65" t="s">
        <v>310</v>
      </c>
    </row>
    <row r="5" spans="1:2" ht="48">
      <c r="A5" s="880" t="s">
        <v>967</v>
      </c>
      <c r="B5" s="880" t="s">
        <v>971</v>
      </c>
    </row>
    <row r="6" spans="1:2">
      <c r="A6" s="879">
        <v>42735</v>
      </c>
      <c r="B6" s="878">
        <v>1203495.0464000001</v>
      </c>
    </row>
    <row r="7" spans="1:2">
      <c r="A7" s="879">
        <v>42825</v>
      </c>
      <c r="B7" s="878">
        <v>1146319.70306</v>
      </c>
    </row>
    <row r="8" spans="1:2">
      <c r="A8" s="879">
        <v>42916</v>
      </c>
      <c r="B8" s="878">
        <v>877228.42964999995</v>
      </c>
    </row>
    <row r="9" spans="1:2">
      <c r="A9" s="879">
        <v>43008</v>
      </c>
      <c r="B9" s="878">
        <v>894151.84952999989</v>
      </c>
    </row>
    <row r="10" spans="1:2">
      <c r="A10" s="879">
        <v>43100</v>
      </c>
      <c r="B10" s="878">
        <v>1107262.56757</v>
      </c>
    </row>
    <row r="11" spans="1:2">
      <c r="A11" s="879">
        <v>43190</v>
      </c>
      <c r="B11" s="878">
        <v>900884.15221000009</v>
      </c>
    </row>
    <row r="12" spans="1:2">
      <c r="A12" s="879">
        <v>43281</v>
      </c>
      <c r="B12" s="878">
        <v>848211.15226999996</v>
      </c>
    </row>
    <row r="13" spans="1:2">
      <c r="A13" s="879">
        <v>43373</v>
      </c>
      <c r="B13" s="878">
        <v>810938.32378999994</v>
      </c>
    </row>
    <row r="14" spans="1:2">
      <c r="A14" s="879">
        <v>43465</v>
      </c>
      <c r="B14" s="878">
        <v>1130869.9720300001</v>
      </c>
    </row>
    <row r="15" spans="1:2">
      <c r="A15" s="879">
        <v>43555</v>
      </c>
      <c r="B15" s="878">
        <v>1115130.94731</v>
      </c>
    </row>
    <row r="16" spans="1:2">
      <c r="A16" s="879" t="s">
        <v>987</v>
      </c>
      <c r="B16" s="878">
        <v>963335.01599999995</v>
      </c>
    </row>
    <row r="17" spans="1:2">
      <c r="A17" s="879">
        <v>43738</v>
      </c>
      <c r="B17" s="878">
        <v>1183278.73</v>
      </c>
    </row>
    <row r="18" spans="1:2">
      <c r="A18" s="879">
        <v>43830</v>
      </c>
      <c r="B18" s="878">
        <v>1269940.3296900003</v>
      </c>
    </row>
    <row r="19" spans="1:2">
      <c r="A19" s="22" t="s">
        <v>968</v>
      </c>
    </row>
    <row r="21" spans="1:2">
      <c r="B21" s="913"/>
    </row>
    <row r="60" spans="8:8">
      <c r="H60" s="35" t="s">
        <v>1525</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4"/>
  <sheetViews>
    <sheetView showGridLines="0" zoomScaleNormal="100" workbookViewId="0"/>
  </sheetViews>
  <sheetFormatPr defaultRowHeight="15"/>
  <cols>
    <col min="1" max="1" width="60.5703125" customWidth="1"/>
    <col min="2" max="2" width="13.85546875" customWidth="1"/>
    <col min="3" max="3" width="23.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4" t="s">
        <v>844</v>
      </c>
      <c r="D1" s="141" t="str">
        <f>Naslovnica!A20</f>
        <v>Svibanj 2020.</v>
      </c>
    </row>
    <row r="2" spans="1:13" ht="12.75" customHeight="1">
      <c r="A2" s="597" t="s">
        <v>845</v>
      </c>
      <c r="D2" s="573" t="str">
        <f>Naslovnica!A24</f>
        <v>May 2020</v>
      </c>
    </row>
    <row r="3" spans="1:13" ht="12.75" customHeight="1"/>
    <row r="4" spans="1:13" ht="12.75" customHeight="1">
      <c r="D4" s="65" t="s">
        <v>386</v>
      </c>
      <c r="E4" s="313"/>
      <c r="F4" s="313"/>
      <c r="G4" s="313"/>
      <c r="J4" s="313"/>
      <c r="K4" s="313"/>
      <c r="L4" s="313"/>
      <c r="M4" s="313"/>
    </row>
    <row r="5" spans="1:13" ht="31.5" customHeight="1">
      <c r="A5" s="838"/>
      <c r="B5" s="839" t="str">
        <f>D1</f>
        <v>Svibanj 2020.</v>
      </c>
      <c r="C5" s="840" t="s">
        <v>735</v>
      </c>
      <c r="D5" s="840" t="s">
        <v>18</v>
      </c>
      <c r="E5" s="311"/>
      <c r="F5" s="312"/>
      <c r="G5" s="312"/>
      <c r="H5" s="311"/>
      <c r="I5" s="311"/>
      <c r="J5" s="311"/>
      <c r="K5" s="1044"/>
      <c r="L5" s="1044"/>
      <c r="M5" s="1044"/>
    </row>
    <row r="6" spans="1:13" s="273" customFormat="1" ht="24">
      <c r="A6" s="838"/>
      <c r="B6" s="841" t="str">
        <f>D2</f>
        <v>May 2020</v>
      </c>
      <c r="C6" s="841" t="s">
        <v>46</v>
      </c>
      <c r="D6" s="859" t="s">
        <v>302</v>
      </c>
      <c r="E6" s="311"/>
      <c r="F6" s="312"/>
      <c r="G6" s="312"/>
      <c r="H6" s="311"/>
      <c r="I6" s="311"/>
      <c r="J6" s="311"/>
      <c r="K6" s="1044"/>
      <c r="L6" s="1044"/>
      <c r="M6" s="1044"/>
    </row>
    <row r="7" spans="1:13" ht="24">
      <c r="A7" s="842" t="s">
        <v>902</v>
      </c>
      <c r="B7" s="843">
        <v>73234.916449999204</v>
      </c>
      <c r="C7" s="843">
        <v>54689.980319999922</v>
      </c>
      <c r="D7" s="843"/>
      <c r="E7" s="305"/>
      <c r="F7" s="312"/>
      <c r="G7" s="823"/>
      <c r="H7" s="305"/>
      <c r="I7" s="305"/>
      <c r="J7" s="305"/>
      <c r="K7" s="1044"/>
      <c r="L7" s="1044"/>
      <c r="M7" s="1044"/>
    </row>
    <row r="8" spans="1:13" s="273" customFormat="1">
      <c r="A8" s="844" t="s">
        <v>1370</v>
      </c>
      <c r="B8" s="845"/>
      <c r="C8" s="845"/>
      <c r="D8" s="845"/>
      <c r="E8" s="305"/>
      <c r="F8" s="305"/>
      <c r="G8" s="305"/>
      <c r="H8" s="305"/>
      <c r="I8" s="305"/>
      <c r="J8" s="305"/>
      <c r="K8" s="305"/>
      <c r="L8" s="305"/>
      <c r="M8" s="305"/>
    </row>
    <row r="9" spans="1:13" s="273" customFormat="1">
      <c r="A9" s="846" t="s">
        <v>903</v>
      </c>
      <c r="B9" s="843">
        <v>456220.87123000011</v>
      </c>
      <c r="C9" s="843">
        <v>17676.58666000003</v>
      </c>
      <c r="D9" s="843">
        <v>2589442.3952300004</v>
      </c>
      <c r="E9" s="305"/>
      <c r="F9" s="305"/>
      <c r="G9" s="305"/>
      <c r="H9" s="305"/>
      <c r="I9" s="305"/>
      <c r="J9" s="305"/>
      <c r="K9" s="305"/>
      <c r="L9" s="305"/>
      <c r="M9" s="305"/>
    </row>
    <row r="10" spans="1:13" s="273" customFormat="1">
      <c r="A10" s="846" t="s">
        <v>904</v>
      </c>
      <c r="B10" s="843">
        <v>292178.12875999999</v>
      </c>
      <c r="C10" s="843">
        <v>151296.66553999999</v>
      </c>
      <c r="D10" s="843">
        <v>1493931.2373800001</v>
      </c>
      <c r="E10" s="305"/>
      <c r="F10" s="305"/>
      <c r="G10" s="305"/>
      <c r="H10" s="305"/>
      <c r="I10" s="305"/>
      <c r="J10" s="305"/>
      <c r="K10" s="305"/>
      <c r="L10" s="305"/>
      <c r="M10" s="305"/>
    </row>
    <row r="11" spans="1:13" s="273" customFormat="1" ht="24">
      <c r="A11" s="847" t="s">
        <v>905</v>
      </c>
      <c r="B11" s="843">
        <v>12940.08152</v>
      </c>
      <c r="C11" s="843">
        <v>-3790.5409499999987</v>
      </c>
      <c r="D11" s="843">
        <v>91762.71577000001</v>
      </c>
      <c r="E11" s="305"/>
      <c r="F11" s="305"/>
      <c r="G11" s="305"/>
      <c r="H11" s="305"/>
      <c r="I11" s="305"/>
      <c r="J11" s="305"/>
      <c r="K11" s="305"/>
      <c r="L11" s="305"/>
      <c r="M11" s="305"/>
    </row>
    <row r="12" spans="1:13" s="273" customFormat="1">
      <c r="A12" s="846" t="s">
        <v>906</v>
      </c>
      <c r="B12" s="843">
        <v>639.30739000000005</v>
      </c>
      <c r="C12" s="843">
        <v>30.409350000000018</v>
      </c>
      <c r="D12" s="843">
        <v>5042.2168099999999</v>
      </c>
      <c r="E12" s="305"/>
      <c r="F12" s="305"/>
      <c r="G12" s="305"/>
      <c r="H12" s="305"/>
      <c r="I12" s="305"/>
      <c r="J12" s="305"/>
      <c r="K12" s="305"/>
      <c r="L12" s="305"/>
      <c r="M12" s="305"/>
    </row>
    <row r="13" spans="1:13" s="273" customFormat="1">
      <c r="A13" s="847" t="s">
        <v>907</v>
      </c>
      <c r="B13" s="843">
        <v>696.12454000000002</v>
      </c>
      <c r="C13" s="843">
        <v>-465.8930899999998</v>
      </c>
      <c r="D13" s="843">
        <v>4310.4921599999998</v>
      </c>
      <c r="E13" s="305"/>
      <c r="F13" s="305"/>
      <c r="G13" s="305"/>
      <c r="H13" s="305"/>
      <c r="I13" s="305"/>
      <c r="J13" s="305"/>
      <c r="K13" s="305"/>
      <c r="L13" s="305"/>
      <c r="M13" s="305"/>
    </row>
    <row r="14" spans="1:13" s="273" customFormat="1" ht="24">
      <c r="A14" s="847" t="s">
        <v>1563</v>
      </c>
      <c r="B14" s="843">
        <v>0</v>
      </c>
      <c r="C14" s="843">
        <v>-57585.662579999997</v>
      </c>
      <c r="D14" s="843">
        <v>57585.662579999997</v>
      </c>
      <c r="E14" s="1016"/>
      <c r="F14" s="1016"/>
      <c r="G14" s="1016"/>
      <c r="H14" s="1016"/>
      <c r="I14" s="1016"/>
      <c r="J14" s="1016"/>
      <c r="K14" s="1016"/>
      <c r="L14" s="1016"/>
      <c r="M14" s="1016"/>
    </row>
    <row r="15" spans="1:13" s="273" customFormat="1">
      <c r="A15" s="848" t="s">
        <v>908</v>
      </c>
      <c r="B15" s="849">
        <v>762674.51344000013</v>
      </c>
      <c r="C15" s="849">
        <v>107161.56493000002</v>
      </c>
      <c r="D15" s="849">
        <v>4242074.7199300006</v>
      </c>
      <c r="E15" s="305"/>
      <c r="F15" s="305"/>
      <c r="G15" s="305"/>
      <c r="H15" s="305"/>
      <c r="I15" s="305"/>
      <c r="J15" s="305"/>
      <c r="K15" s="305"/>
      <c r="L15" s="305"/>
      <c r="M15" s="305"/>
    </row>
    <row r="16" spans="1:13" s="273" customFormat="1">
      <c r="A16" s="844" t="s">
        <v>909</v>
      </c>
      <c r="B16" s="843"/>
      <c r="C16" s="843"/>
      <c r="D16" s="843"/>
      <c r="E16" s="305"/>
      <c r="F16" s="305"/>
      <c r="G16" s="305"/>
      <c r="H16" s="305"/>
      <c r="I16" s="305"/>
      <c r="J16" s="305"/>
      <c r="K16" s="305"/>
      <c r="L16" s="305"/>
      <c r="M16" s="305"/>
    </row>
    <row r="17" spans="1:14" s="273" customFormat="1">
      <c r="A17" s="846" t="s">
        <v>910</v>
      </c>
      <c r="B17" s="843">
        <v>2218.9227099999998</v>
      </c>
      <c r="C17" s="843">
        <v>-29.775160000000142</v>
      </c>
      <c r="D17" s="843">
        <v>13053.33769</v>
      </c>
      <c r="E17" s="305"/>
      <c r="F17" s="305"/>
      <c r="G17" s="305"/>
      <c r="H17" s="305"/>
      <c r="I17" s="305"/>
      <c r="J17" s="305"/>
      <c r="K17" s="305"/>
      <c r="L17" s="305"/>
      <c r="M17" s="305"/>
    </row>
    <row r="18" spans="1:14" s="273" customFormat="1">
      <c r="A18" s="850" t="s">
        <v>911</v>
      </c>
      <c r="B18" s="843">
        <v>2218.8723399999999</v>
      </c>
      <c r="C18" s="843">
        <v>-29.824619999999868</v>
      </c>
      <c r="D18" s="843">
        <v>13053.15827</v>
      </c>
      <c r="E18" s="305"/>
      <c r="F18" s="305"/>
      <c r="G18" s="305"/>
      <c r="H18" s="305"/>
      <c r="I18" s="305"/>
      <c r="J18" s="305"/>
      <c r="K18" s="305"/>
      <c r="L18" s="305"/>
      <c r="M18" s="305"/>
    </row>
    <row r="19" spans="1:14" s="273" customFormat="1">
      <c r="A19" s="850" t="s">
        <v>912</v>
      </c>
      <c r="B19" s="851">
        <v>5.0369999999999998E-2</v>
      </c>
      <c r="C19" s="851">
        <v>4.9459999999999997E-2</v>
      </c>
      <c r="D19" s="843">
        <v>0.17942</v>
      </c>
      <c r="E19" s="305"/>
      <c r="F19" s="305"/>
      <c r="G19" s="305"/>
      <c r="H19" s="305"/>
      <c r="I19" s="305"/>
      <c r="J19" s="305"/>
      <c r="K19" s="305"/>
      <c r="L19" s="305"/>
      <c r="M19" s="305"/>
    </row>
    <row r="20" spans="1:14" s="273" customFormat="1">
      <c r="A20" s="846" t="s">
        <v>913</v>
      </c>
      <c r="B20" s="843">
        <v>647335.91591999994</v>
      </c>
      <c r="C20" s="843">
        <v>113823.88916999998</v>
      </c>
      <c r="D20" s="843">
        <v>3723473.4330499996</v>
      </c>
      <c r="E20" s="305"/>
      <c r="F20" s="305"/>
      <c r="G20" s="305"/>
      <c r="H20" s="305"/>
      <c r="I20" s="305"/>
      <c r="J20" s="305"/>
      <c r="K20" s="305"/>
      <c r="L20" s="305"/>
      <c r="M20" s="305"/>
    </row>
    <row r="21" spans="1:14" s="273" customFormat="1">
      <c r="A21" s="850" t="s">
        <v>914</v>
      </c>
      <c r="B21" s="843">
        <v>441538.54204999999</v>
      </c>
      <c r="C21" s="843">
        <v>-5941.4146499999915</v>
      </c>
      <c r="D21" s="843">
        <v>2597548.9797100001</v>
      </c>
      <c r="E21" s="305"/>
      <c r="F21" s="305"/>
      <c r="G21" s="305"/>
      <c r="H21" s="305"/>
      <c r="I21" s="305"/>
      <c r="J21" s="305"/>
      <c r="K21" s="305"/>
      <c r="L21" s="305"/>
      <c r="M21" s="305"/>
    </row>
    <row r="22" spans="1:14" s="273" customFormat="1">
      <c r="A22" s="850" t="s">
        <v>915</v>
      </c>
      <c r="B22" s="843">
        <v>148211.71128999998</v>
      </c>
      <c r="C22" s="843">
        <v>62179.641239999983</v>
      </c>
      <c r="D22" s="843">
        <v>1068338.79076</v>
      </c>
      <c r="E22" s="305"/>
      <c r="F22" s="305"/>
      <c r="G22" s="305"/>
      <c r="H22" s="305"/>
      <c r="I22" s="305"/>
      <c r="J22" s="305"/>
      <c r="K22" s="305"/>
      <c r="L22" s="305"/>
      <c r="M22" s="305"/>
    </row>
    <row r="23" spans="1:14" s="273" customFormat="1" ht="36">
      <c r="A23" s="1017" t="s">
        <v>1564</v>
      </c>
      <c r="B23" s="843">
        <v>57585.662579999997</v>
      </c>
      <c r="C23" s="843">
        <v>57585.662579999997</v>
      </c>
      <c r="D23" s="843">
        <v>57585.662579999997</v>
      </c>
      <c r="E23" s="1016"/>
      <c r="F23" s="1016"/>
      <c r="G23" s="1016"/>
      <c r="H23" s="1016"/>
      <c r="I23" s="1016"/>
      <c r="J23" s="1016"/>
      <c r="K23" s="1016"/>
      <c r="L23" s="1016"/>
      <c r="M23" s="1016"/>
    </row>
    <row r="24" spans="1:14" s="273" customFormat="1" ht="24">
      <c r="A24" s="847" t="s">
        <v>916</v>
      </c>
      <c r="B24" s="843">
        <v>10449.10269</v>
      </c>
      <c r="C24" s="843">
        <v>-4844.793810000001</v>
      </c>
      <c r="D24" s="843">
        <v>89707.908630000005</v>
      </c>
      <c r="E24" s="305"/>
      <c r="F24" s="305"/>
      <c r="G24" s="305"/>
      <c r="H24" s="305"/>
      <c r="I24" s="305"/>
      <c r="J24" s="305"/>
      <c r="K24" s="305"/>
      <c r="L24" s="305"/>
      <c r="M24" s="305"/>
    </row>
    <row r="25" spans="1:14" s="273" customFormat="1">
      <c r="A25" s="847" t="s">
        <v>917</v>
      </c>
      <c r="B25" s="843">
        <v>138745.00319999998</v>
      </c>
      <c r="C25" s="843">
        <v>91385.180019999971</v>
      </c>
      <c r="D25" s="843">
        <v>397567.87092999998</v>
      </c>
      <c r="E25" s="305"/>
      <c r="F25" s="305"/>
      <c r="G25" s="305"/>
      <c r="H25" s="305"/>
      <c r="I25" s="305"/>
      <c r="J25" s="305"/>
      <c r="K25" s="305"/>
      <c r="L25" s="305"/>
      <c r="M25" s="305"/>
    </row>
    <row r="26" spans="1:14" s="273" customFormat="1">
      <c r="A26" s="846" t="s">
        <v>918</v>
      </c>
      <c r="B26" s="843">
        <v>696.12454000000002</v>
      </c>
      <c r="C26" s="843">
        <v>-465.8930899999998</v>
      </c>
      <c r="D26" s="843">
        <v>4310.4921599999998</v>
      </c>
      <c r="E26" s="305"/>
      <c r="F26" s="305"/>
      <c r="G26" s="305"/>
      <c r="H26" s="305"/>
      <c r="I26" s="305"/>
      <c r="J26" s="305"/>
      <c r="K26" s="305"/>
      <c r="L26" s="305"/>
      <c r="M26" s="305"/>
    </row>
    <row r="27" spans="1:14" s="273" customFormat="1" ht="30.75" customHeight="1">
      <c r="A27" s="847" t="s">
        <v>919</v>
      </c>
      <c r="B27" s="843">
        <v>759.65078000000005</v>
      </c>
      <c r="C27" s="843">
        <v>-486.85548000000006</v>
      </c>
      <c r="D27" s="843">
        <v>5402.4908500000001</v>
      </c>
      <c r="E27" s="305"/>
      <c r="F27" s="305"/>
      <c r="G27" s="305"/>
      <c r="H27" s="305"/>
      <c r="I27" s="305"/>
      <c r="J27" s="305"/>
      <c r="K27" s="305"/>
      <c r="L27" s="305"/>
      <c r="M27" s="305"/>
    </row>
    <row r="28" spans="1:14">
      <c r="A28" s="848" t="s">
        <v>920</v>
      </c>
      <c r="B28" s="849">
        <v>800204.71983999992</v>
      </c>
      <c r="C28" s="849">
        <v>199381.75164999987</v>
      </c>
      <c r="D28" s="849">
        <v>4233515.5333099999</v>
      </c>
      <c r="E28" s="306"/>
      <c r="F28" s="306"/>
      <c r="G28" s="306"/>
      <c r="H28" s="306"/>
      <c r="I28" s="306"/>
      <c r="J28" s="306"/>
      <c r="K28" s="307"/>
      <c r="L28" s="306"/>
      <c r="M28" s="306"/>
      <c r="N28" s="53"/>
    </row>
    <row r="29" spans="1:14">
      <c r="A29" s="376" t="s">
        <v>1369</v>
      </c>
      <c r="B29" s="843">
        <v>35704.710049999412</v>
      </c>
      <c r="C29" s="843">
        <v>-37530.206399999792</v>
      </c>
      <c r="D29" s="843"/>
      <c r="E29" s="306"/>
      <c r="F29" s="306"/>
      <c r="G29" s="306"/>
      <c r="H29" s="306"/>
      <c r="I29" s="306"/>
      <c r="J29" s="306"/>
      <c r="K29" s="307"/>
      <c r="L29" s="306"/>
      <c r="M29" s="306"/>
      <c r="N29" s="53"/>
    </row>
    <row r="30" spans="1:14" ht="12.75" customHeight="1">
      <c r="A30" s="13" t="s">
        <v>688</v>
      </c>
      <c r="B30" s="949"/>
      <c r="C30" s="962"/>
    </row>
    <row r="31" spans="1:14" s="273" customFormat="1" ht="12.75" customHeight="1">
      <c r="A31" s="48"/>
      <c r="B31" s="949"/>
      <c r="C31" s="949"/>
    </row>
    <row r="32" spans="1:14" ht="12.75" customHeight="1">
      <c r="A32" s="959"/>
    </row>
    <row r="33" spans="1:14" ht="12.75" customHeight="1">
      <c r="D33" s="8" t="str">
        <f>Naslovnica!A20</f>
        <v>Svibanj 2020.</v>
      </c>
    </row>
    <row r="34" spans="1:14" ht="12.75" customHeight="1">
      <c r="A34" s="356" t="s">
        <v>754</v>
      </c>
      <c r="B34" s="315"/>
      <c r="C34" s="315"/>
      <c r="D34" s="573" t="str">
        <f>Naslovnica!A24</f>
        <v>May 2020</v>
      </c>
      <c r="E34" s="273"/>
      <c r="G34" s="273"/>
      <c r="H34" s="273"/>
      <c r="I34" s="273"/>
    </row>
    <row r="35" spans="1:14" ht="12.75" customHeight="1">
      <c r="A35" s="597" t="s">
        <v>888</v>
      </c>
      <c r="B35" s="315"/>
      <c r="C35" s="315"/>
      <c r="D35" s="65" t="s">
        <v>687</v>
      </c>
      <c r="E35" s="273"/>
      <c r="F35" s="273"/>
      <c r="G35" s="273"/>
      <c r="H35" s="273"/>
      <c r="I35" s="273"/>
    </row>
    <row r="36" spans="1:14" ht="28.5" customHeight="1">
      <c r="A36" s="730"/>
      <c r="B36" s="731" t="str">
        <f>$D$1</f>
        <v>Svibanj 2020.</v>
      </c>
      <c r="C36" s="798" t="str">
        <f>$C$5</f>
        <v>Promjena u odnosu na prethodni mjesec</v>
      </c>
      <c r="D36" s="822" t="s">
        <v>18</v>
      </c>
      <c r="E36" s="273"/>
      <c r="F36" s="273"/>
      <c r="G36" s="273"/>
      <c r="H36" s="273"/>
      <c r="I36" s="273"/>
      <c r="J36" s="313"/>
      <c r="K36" s="313"/>
      <c r="L36" s="313"/>
      <c r="M36" s="313"/>
    </row>
    <row r="37" spans="1:14" s="273" customFormat="1" ht="25.5">
      <c r="A37" s="730"/>
      <c r="B37" s="732" t="str">
        <f>D2</f>
        <v>May 2020</v>
      </c>
      <c r="C37" s="732" t="s">
        <v>46</v>
      </c>
      <c r="D37" s="860" t="s">
        <v>302</v>
      </c>
      <c r="J37" s="313"/>
      <c r="K37" s="313"/>
      <c r="L37" s="313"/>
      <c r="M37" s="313"/>
    </row>
    <row r="38" spans="1:14" ht="25.5">
      <c r="A38" s="835" t="s">
        <v>887</v>
      </c>
      <c r="B38" s="352">
        <v>290980.03286000009</v>
      </c>
      <c r="C38" s="352">
        <v>-1415.7532699999865</v>
      </c>
      <c r="D38" s="352"/>
      <c r="E38" s="311"/>
      <c r="F38" s="311"/>
      <c r="G38" s="311"/>
      <c r="H38" s="311"/>
      <c r="I38" s="312"/>
      <c r="J38" s="1044"/>
      <c r="K38" s="1044"/>
      <c r="L38" s="1046"/>
      <c r="M38" s="1044"/>
    </row>
    <row r="39" spans="1:14" ht="14.25" customHeight="1">
      <c r="A39" s="354" t="s">
        <v>879</v>
      </c>
      <c r="B39" s="352"/>
      <c r="C39" s="352"/>
      <c r="D39" s="352"/>
      <c r="E39" s="305"/>
      <c r="F39" s="305"/>
      <c r="G39" s="305"/>
      <c r="H39" s="305"/>
      <c r="I39" s="314"/>
      <c r="J39" s="1045"/>
      <c r="K39" s="1044"/>
      <c r="L39" s="1045"/>
      <c r="M39" s="1045"/>
    </row>
    <row r="40" spans="1:14">
      <c r="A40" s="355" t="s">
        <v>880</v>
      </c>
      <c r="B40" s="352">
        <v>10291.25618</v>
      </c>
      <c r="C40" s="352">
        <v>-4612.4242200000008</v>
      </c>
      <c r="D40" s="352">
        <v>87312.898860000001</v>
      </c>
      <c r="E40" s="309"/>
      <c r="F40" s="309"/>
      <c r="G40" s="309"/>
      <c r="H40" s="309"/>
      <c r="I40" s="309"/>
      <c r="J40" s="309"/>
      <c r="K40" s="309"/>
      <c r="L40" s="309"/>
      <c r="M40" s="309"/>
      <c r="N40" s="53"/>
    </row>
    <row r="41" spans="1:14" ht="26.25" customHeight="1">
      <c r="A41" s="355" t="s">
        <v>881</v>
      </c>
      <c r="B41" s="352">
        <v>157.84651000000002</v>
      </c>
      <c r="C41" s="352">
        <v>-232.36958999999996</v>
      </c>
      <c r="D41" s="352">
        <v>2395.0097700000001</v>
      </c>
      <c r="E41" s="309"/>
      <c r="F41" s="309"/>
      <c r="G41" s="309"/>
      <c r="H41" s="309"/>
      <c r="I41" s="309"/>
      <c r="J41" s="309"/>
      <c r="K41" s="309"/>
      <c r="L41" s="309"/>
      <c r="M41" s="309"/>
      <c r="N41" s="53"/>
    </row>
    <row r="42" spans="1:14" s="273" customFormat="1" ht="25.5">
      <c r="A42" s="355" t="s">
        <v>882</v>
      </c>
      <c r="B42" s="352">
        <v>27.521699999999999</v>
      </c>
      <c r="C42" s="352">
        <v>6.5489999999999995</v>
      </c>
      <c r="D42" s="352">
        <v>224.35987000000003</v>
      </c>
      <c r="E42" s="309"/>
      <c r="F42" s="309"/>
      <c r="G42" s="309"/>
      <c r="H42" s="309"/>
      <c r="I42" s="309"/>
      <c r="J42" s="309"/>
      <c r="K42" s="309"/>
      <c r="L42" s="309"/>
      <c r="M42" s="309"/>
      <c r="N42" s="53"/>
    </row>
    <row r="43" spans="1:14" s="273" customFormat="1">
      <c r="A43" s="734" t="s">
        <v>883</v>
      </c>
      <c r="B43" s="733">
        <v>10476.624389999999</v>
      </c>
      <c r="C43" s="733">
        <v>-4838.244810000002</v>
      </c>
      <c r="D43" s="733">
        <v>89932.268500000006</v>
      </c>
      <c r="E43" s="309"/>
      <c r="F43" s="309"/>
      <c r="G43" s="309"/>
      <c r="H43" s="309"/>
      <c r="I43" s="309"/>
      <c r="J43" s="309"/>
      <c r="K43" s="309"/>
      <c r="L43" s="309"/>
      <c r="M43" s="309"/>
      <c r="N43" s="53"/>
    </row>
    <row r="44" spans="1:14" s="273" customFormat="1">
      <c r="A44" s="354" t="s">
        <v>884</v>
      </c>
      <c r="B44" s="352"/>
      <c r="C44" s="352"/>
      <c r="D44" s="352"/>
      <c r="E44" s="309"/>
      <c r="F44" s="309"/>
      <c r="G44" s="309"/>
      <c r="H44" s="309"/>
      <c r="I44" s="309"/>
      <c r="J44" s="309"/>
      <c r="K44" s="309"/>
      <c r="L44" s="309"/>
      <c r="M44" s="309"/>
      <c r="N44" s="53"/>
    </row>
    <row r="45" spans="1:14" ht="25.5">
      <c r="A45" s="355" t="s">
        <v>885</v>
      </c>
      <c r="B45" s="352">
        <v>12912.55982</v>
      </c>
      <c r="C45" s="352">
        <v>-3797.0899499999996</v>
      </c>
      <c r="D45" s="352">
        <v>91538.355899999995</v>
      </c>
      <c r="E45" s="308"/>
      <c r="F45" s="308"/>
      <c r="G45" s="308"/>
      <c r="H45" s="308"/>
      <c r="I45" s="308"/>
      <c r="J45" s="308"/>
      <c r="K45" s="308"/>
      <c r="L45" s="308"/>
      <c r="M45" s="308"/>
      <c r="N45" s="53"/>
    </row>
    <row r="46" spans="1:14" ht="25.5">
      <c r="A46" s="355" t="s">
        <v>886</v>
      </c>
      <c r="B46" s="352">
        <v>27.521699999999999</v>
      </c>
      <c r="C46" s="352">
        <v>6.5489999999999995</v>
      </c>
      <c r="D46" s="352">
        <v>224.35987000000003</v>
      </c>
      <c r="E46" s="309"/>
      <c r="F46" s="309"/>
      <c r="G46" s="309"/>
      <c r="H46" s="309"/>
      <c r="I46" s="309"/>
      <c r="J46" s="309"/>
      <c r="K46" s="309"/>
      <c r="L46" s="309"/>
      <c r="M46" s="309"/>
      <c r="N46" s="44"/>
    </row>
    <row r="47" spans="1:14">
      <c r="A47" s="734" t="s">
        <v>883</v>
      </c>
      <c r="B47" s="733">
        <v>12940.08152</v>
      </c>
      <c r="C47" s="733">
        <v>-3790.5409499999987</v>
      </c>
      <c r="D47" s="733">
        <v>91762.715769999995</v>
      </c>
      <c r="E47" s="308"/>
      <c r="F47" s="308"/>
      <c r="G47" s="308"/>
      <c r="H47" s="308"/>
      <c r="I47" s="308"/>
      <c r="J47" s="308"/>
      <c r="K47" s="308"/>
      <c r="L47" s="308"/>
      <c r="M47" s="308"/>
    </row>
    <row r="48" spans="1:14">
      <c r="A48" s="351" t="s">
        <v>878</v>
      </c>
      <c r="B48" s="352">
        <v>288516.5757300001</v>
      </c>
      <c r="C48" s="352">
        <v>-2463.4571299999952</v>
      </c>
      <c r="D48" s="352"/>
      <c r="E48" s="310"/>
      <c r="F48" s="310"/>
      <c r="G48" s="310"/>
      <c r="H48" s="310"/>
      <c r="I48" s="310"/>
      <c r="J48" s="310"/>
      <c r="K48" s="310"/>
      <c r="L48" s="310"/>
      <c r="M48" s="310"/>
    </row>
    <row r="49" spans="1:1" ht="12.75" customHeight="1">
      <c r="A49" s="13" t="s">
        <v>688</v>
      </c>
    </row>
    <row r="50" spans="1:1" ht="12.75" customHeight="1"/>
    <row r="51" spans="1:1" ht="12.75" customHeight="1">
      <c r="A51" s="660" t="s">
        <v>95</v>
      </c>
    </row>
    <row r="52" spans="1:1" ht="12.75" customHeight="1"/>
    <row r="53" spans="1:1" ht="12.75" customHeight="1"/>
    <row r="54" spans="1:1" ht="12.75" customHeight="1"/>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row r="65" spans="5:5" ht="12.75" customHeight="1"/>
    <row r="66" spans="5:5" ht="12.75" customHeight="1"/>
    <row r="67" spans="5:5" ht="12.75" customHeight="1"/>
    <row r="68" spans="5:5" ht="12.75" customHeight="1"/>
    <row r="69" spans="5:5" ht="12.75" customHeight="1"/>
    <row r="70" spans="5:5" ht="12.75" customHeight="1"/>
    <row r="71" spans="5:5" ht="12.75" customHeight="1"/>
    <row r="72" spans="5:5" ht="12.75" customHeight="1"/>
    <row r="73" spans="5:5" ht="12.75" customHeight="1"/>
    <row r="74" spans="5:5">
      <c r="E74" s="16" t="s">
        <v>921</v>
      </c>
    </row>
  </sheetData>
  <mergeCells count="7">
    <mergeCell ref="J38:J39"/>
    <mergeCell ref="M5:M7"/>
    <mergeCell ref="K5:K7"/>
    <mergeCell ref="L5:L7"/>
    <mergeCell ref="K38:K39"/>
    <mergeCell ref="L38:L39"/>
    <mergeCell ref="M38:M39"/>
  </mergeCells>
  <hyperlinks>
    <hyperlink ref="A51"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4" t="s">
        <v>755</v>
      </c>
      <c r="E1" s="141" t="str">
        <f>Naslovnica!A20</f>
        <v>Svibanj 2020.</v>
      </c>
    </row>
    <row r="2" spans="1:7" ht="12.75" customHeight="1">
      <c r="A2" s="597" t="s">
        <v>1371</v>
      </c>
      <c r="E2" s="573" t="str">
        <f>Naslovnica!A24</f>
        <v>May 2020</v>
      </c>
    </row>
    <row r="3" spans="1:7">
      <c r="A3" s="316"/>
      <c r="B3" s="311"/>
      <c r="C3" s="311"/>
      <c r="D3" s="65" t="s">
        <v>644</v>
      </c>
      <c r="F3" s="311"/>
      <c r="G3" s="317"/>
    </row>
    <row r="4" spans="1:7" ht="48.75" customHeight="1">
      <c r="A4" s="1047" t="s">
        <v>676</v>
      </c>
      <c r="B4" s="1049" t="s">
        <v>1372</v>
      </c>
      <c r="C4" s="1049"/>
      <c r="D4" s="1049"/>
      <c r="E4" s="837"/>
      <c r="F4" s="316"/>
      <c r="G4" s="316"/>
    </row>
    <row r="5" spans="1:7" ht="60">
      <c r="A5" s="1047"/>
      <c r="B5" s="735" t="s">
        <v>677</v>
      </c>
      <c r="C5" s="735" t="s">
        <v>678</v>
      </c>
      <c r="D5" s="735" t="s">
        <v>679</v>
      </c>
      <c r="E5" s="318"/>
      <c r="F5" s="318"/>
    </row>
    <row r="6" spans="1:7" ht="12.75" customHeight="1">
      <c r="A6" s="359" t="s">
        <v>138</v>
      </c>
      <c r="B6" s="360">
        <v>2631.8686299999999</v>
      </c>
      <c r="C6" s="360">
        <v>13633.225269999999</v>
      </c>
      <c r="D6" s="360">
        <v>103051.36473999998</v>
      </c>
      <c r="E6" s="319"/>
      <c r="F6" s="319"/>
      <c r="G6" s="53"/>
    </row>
    <row r="7" spans="1:7" ht="12.75" customHeight="1">
      <c r="A7" s="361" t="s">
        <v>139</v>
      </c>
      <c r="B7" s="360">
        <v>152799.04988999999</v>
      </c>
      <c r="C7" s="360">
        <v>899992.61826999998</v>
      </c>
      <c r="D7" s="360">
        <v>31503847.689299986</v>
      </c>
      <c r="E7" s="319"/>
      <c r="F7" s="319"/>
      <c r="G7" s="53"/>
    </row>
    <row r="8" spans="1:7" ht="12.75" customHeight="1">
      <c r="A8" s="361" t="s">
        <v>140</v>
      </c>
      <c r="B8" s="360">
        <v>7278.9981100000005</v>
      </c>
      <c r="C8" s="360">
        <v>39061.958020000005</v>
      </c>
      <c r="D8" s="360">
        <v>364490.47858000005</v>
      </c>
      <c r="E8" s="319"/>
      <c r="F8" s="319"/>
      <c r="G8" s="53"/>
    </row>
    <row r="9" spans="1:7" ht="12.75" customHeight="1">
      <c r="A9" s="736" t="s">
        <v>293</v>
      </c>
      <c r="B9" s="737">
        <v>162709.91662999999</v>
      </c>
      <c r="C9" s="737">
        <v>952687.80156000005</v>
      </c>
      <c r="D9" s="737">
        <v>31971389.532619987</v>
      </c>
      <c r="E9" s="320"/>
      <c r="F9" s="320"/>
      <c r="G9" s="53"/>
    </row>
    <row r="10" spans="1:7" ht="12.75" customHeight="1">
      <c r="A10" s="361" t="s">
        <v>141</v>
      </c>
      <c r="B10" s="360">
        <v>2343.7634700000003</v>
      </c>
      <c r="C10" s="360">
        <v>12984.773610000002</v>
      </c>
      <c r="D10" s="360">
        <v>45299.619229999989</v>
      </c>
      <c r="E10" s="319"/>
      <c r="F10" s="319"/>
      <c r="G10" s="53"/>
    </row>
    <row r="11" spans="1:7" ht="12.75" customHeight="1">
      <c r="A11" s="361" t="s">
        <v>142</v>
      </c>
      <c r="B11" s="360">
        <v>62995.67972</v>
      </c>
      <c r="C11" s="360">
        <v>375552.07920000004</v>
      </c>
      <c r="D11" s="360">
        <v>10814913.324619995</v>
      </c>
      <c r="E11" s="319"/>
      <c r="F11" s="319"/>
      <c r="G11" s="53"/>
    </row>
    <row r="12" spans="1:7" ht="12.75" customHeight="1">
      <c r="A12" s="361" t="s">
        <v>143</v>
      </c>
      <c r="B12" s="360">
        <v>1814.5817099999999</v>
      </c>
      <c r="C12" s="360">
        <v>9982.2549899999995</v>
      </c>
      <c r="D12" s="360">
        <v>95301.83991000001</v>
      </c>
      <c r="E12" s="319"/>
      <c r="F12" s="319"/>
      <c r="G12" s="53"/>
    </row>
    <row r="13" spans="1:7" ht="12.75" customHeight="1">
      <c r="A13" s="736" t="s">
        <v>294</v>
      </c>
      <c r="B13" s="737">
        <v>67154.024900000004</v>
      </c>
      <c r="C13" s="737">
        <v>398519.1078</v>
      </c>
      <c r="D13" s="737">
        <v>10955514.783759996</v>
      </c>
      <c r="E13" s="320"/>
      <c r="F13" s="320"/>
      <c r="G13" s="53"/>
    </row>
    <row r="14" spans="1:7" ht="12.75" customHeight="1">
      <c r="A14" s="361" t="s">
        <v>144</v>
      </c>
      <c r="B14" s="360">
        <v>2336.0421000000001</v>
      </c>
      <c r="C14" s="360">
        <v>11310.822069999998</v>
      </c>
      <c r="D14" s="360">
        <v>45082.202590000001</v>
      </c>
      <c r="E14" s="319"/>
      <c r="F14" s="319"/>
      <c r="G14" s="53"/>
    </row>
    <row r="15" spans="1:7" ht="12.75" customHeight="1">
      <c r="A15" s="361" t="s">
        <v>145</v>
      </c>
      <c r="B15" s="360">
        <v>76512.555319999999</v>
      </c>
      <c r="C15" s="360">
        <v>450981.16670999996</v>
      </c>
      <c r="D15" s="360">
        <v>14335292.281039994</v>
      </c>
      <c r="E15" s="319"/>
      <c r="F15" s="319"/>
      <c r="G15" s="53"/>
    </row>
    <row r="16" spans="1:7" ht="12.75" customHeight="1">
      <c r="A16" s="361" t="s">
        <v>146</v>
      </c>
      <c r="B16" s="360">
        <v>2962.58079</v>
      </c>
      <c r="C16" s="360">
        <v>15573.1677</v>
      </c>
      <c r="D16" s="360">
        <v>147666.66164999997</v>
      </c>
      <c r="E16" s="319"/>
      <c r="F16" s="319"/>
      <c r="G16" s="53"/>
    </row>
    <row r="17" spans="1:8" ht="12.75" customHeight="1">
      <c r="A17" s="736" t="s">
        <v>295</v>
      </c>
      <c r="B17" s="737">
        <v>81811.178210000013</v>
      </c>
      <c r="C17" s="737">
        <v>477865.15647999995</v>
      </c>
      <c r="D17" s="737">
        <v>14528041.145279994</v>
      </c>
      <c r="E17" s="320"/>
      <c r="F17" s="320"/>
      <c r="G17" s="53"/>
    </row>
    <row r="18" spans="1:8" ht="12.75" customHeight="1">
      <c r="A18" s="361" t="s">
        <v>147</v>
      </c>
      <c r="B18" s="360">
        <v>2068.6716999999999</v>
      </c>
      <c r="C18" s="360">
        <v>11004.477799999999</v>
      </c>
      <c r="D18" s="360">
        <v>66321.46944999999</v>
      </c>
      <c r="E18" s="319"/>
      <c r="F18" s="319"/>
      <c r="G18" s="53"/>
    </row>
    <row r="19" spans="1:8" ht="12.75" customHeight="1">
      <c r="A19" s="361" t="s">
        <v>148</v>
      </c>
      <c r="B19" s="360">
        <v>121930.06587999999</v>
      </c>
      <c r="C19" s="360">
        <v>725230.41523000004</v>
      </c>
      <c r="D19" s="360">
        <v>24653434.932910006</v>
      </c>
      <c r="E19" s="319"/>
      <c r="F19" s="319"/>
      <c r="G19" s="53"/>
    </row>
    <row r="20" spans="1:8" ht="12.75" customHeight="1">
      <c r="A20" s="361" t="s">
        <v>149</v>
      </c>
      <c r="B20" s="360">
        <v>5864.6847300000009</v>
      </c>
      <c r="C20" s="360">
        <v>32242.020840000001</v>
      </c>
      <c r="D20" s="360">
        <v>308726.5791400001</v>
      </c>
      <c r="E20" s="319"/>
      <c r="F20" s="319"/>
      <c r="G20" s="53"/>
    </row>
    <row r="21" spans="1:8" ht="12.75" customHeight="1">
      <c r="A21" s="736" t="s">
        <v>296</v>
      </c>
      <c r="B21" s="737">
        <v>129863.42230999999</v>
      </c>
      <c r="C21" s="737">
        <v>768476.91387000005</v>
      </c>
      <c r="D21" s="737">
        <v>25028482.981500007</v>
      </c>
      <c r="E21" s="320"/>
      <c r="F21" s="320"/>
      <c r="G21" s="53"/>
    </row>
    <row r="22" spans="1:8" ht="12.75" customHeight="1">
      <c r="A22" s="362" t="s">
        <v>297</v>
      </c>
      <c r="B22" s="363">
        <v>9380.3459000000003</v>
      </c>
      <c r="C22" s="363">
        <v>48933.298749999994</v>
      </c>
      <c r="D22" s="363">
        <v>259754.65600999998</v>
      </c>
      <c r="E22" s="320"/>
      <c r="F22" s="320"/>
      <c r="G22" s="53"/>
      <c r="H22" s="136"/>
    </row>
    <row r="23" spans="1:8" ht="12.75" customHeight="1">
      <c r="A23" s="362" t="s">
        <v>298</v>
      </c>
      <c r="B23" s="363">
        <v>414237.35080999997</v>
      </c>
      <c r="C23" s="363">
        <v>2451756.27941</v>
      </c>
      <c r="D23" s="363">
        <v>81307488.227869987</v>
      </c>
      <c r="E23" s="320"/>
      <c r="F23" s="320"/>
      <c r="G23" s="53"/>
      <c r="H23" s="136"/>
    </row>
    <row r="24" spans="1:8" ht="12.75" customHeight="1">
      <c r="A24" s="362" t="s">
        <v>299</v>
      </c>
      <c r="B24" s="363">
        <v>17920.84534</v>
      </c>
      <c r="C24" s="363">
        <v>96859.40155000001</v>
      </c>
      <c r="D24" s="363">
        <v>916185.55928000016</v>
      </c>
      <c r="E24" s="320"/>
      <c r="F24" s="320"/>
      <c r="G24" s="53"/>
      <c r="H24" s="136"/>
    </row>
    <row r="25" spans="1:8">
      <c r="A25" s="738" t="s">
        <v>680</v>
      </c>
      <c r="B25" s="739">
        <v>441538.54204999999</v>
      </c>
      <c r="C25" s="739">
        <v>2597548.9797100001</v>
      </c>
      <c r="D25" s="739">
        <v>82483428.443159983</v>
      </c>
      <c r="E25" s="320"/>
      <c r="F25" s="320"/>
      <c r="H25" s="136"/>
    </row>
    <row r="26" spans="1:8" ht="21.75" customHeight="1">
      <c r="A26" s="1051" t="s">
        <v>23</v>
      </c>
      <c r="B26" s="1051"/>
      <c r="C26" s="1051"/>
      <c r="D26" s="1051"/>
      <c r="E26" s="1051"/>
      <c r="F26" s="855"/>
      <c r="G26" s="855"/>
    </row>
    <row r="27" spans="1:8" ht="21" customHeight="1">
      <c r="A27" s="1052" t="s">
        <v>24</v>
      </c>
      <c r="B27" s="1052"/>
      <c r="C27" s="1052"/>
      <c r="D27" s="1052"/>
      <c r="E27" s="1052"/>
      <c r="F27" s="856"/>
      <c r="G27" s="856"/>
    </row>
    <row r="28" spans="1:8" ht="12.75" customHeight="1"/>
    <row r="29" spans="1:8" ht="12.75" customHeight="1">
      <c r="A29" s="154" t="s">
        <v>756</v>
      </c>
      <c r="E29" s="141" t="str">
        <f>Naslovnica!A20</f>
        <v>Svibanj 2020.</v>
      </c>
    </row>
    <row r="30" spans="1:8" ht="12.75" customHeight="1">
      <c r="A30" s="597" t="s">
        <v>1387</v>
      </c>
      <c r="E30" s="573" t="str">
        <f>Naslovnica!A24</f>
        <v>May 2020</v>
      </c>
    </row>
    <row r="31" spans="1:8" ht="12.75" customHeight="1">
      <c r="D31" s="313"/>
      <c r="E31" s="65" t="s">
        <v>386</v>
      </c>
    </row>
    <row r="32" spans="1:8" ht="25.5" customHeight="1">
      <c r="A32" s="1047" t="s">
        <v>681</v>
      </c>
      <c r="B32" s="1050" t="s">
        <v>939</v>
      </c>
      <c r="C32" s="1050"/>
      <c r="D32" s="1050" t="s">
        <v>938</v>
      </c>
      <c r="E32" s="1050"/>
      <c r="F32" s="852"/>
      <c r="G32" s="852"/>
    </row>
    <row r="33" spans="1:6" ht="60">
      <c r="A33" s="1047"/>
      <c r="B33" s="735" t="s">
        <v>677</v>
      </c>
      <c r="C33" s="735" t="s">
        <v>682</v>
      </c>
      <c r="D33" s="735" t="s">
        <v>677</v>
      </c>
      <c r="E33" s="735" t="s">
        <v>682</v>
      </c>
    </row>
    <row r="34" spans="1:6">
      <c r="A34" s="359" t="s">
        <v>138</v>
      </c>
      <c r="B34" s="364">
        <v>13.226739999999999</v>
      </c>
      <c r="C34" s="364">
        <v>68.515470000000008</v>
      </c>
      <c r="D34" s="365">
        <v>0</v>
      </c>
      <c r="E34" s="366">
        <v>1.6190000000000003E-2</v>
      </c>
    </row>
    <row r="35" spans="1:6" ht="12.75" customHeight="1">
      <c r="A35" s="361" t="s">
        <v>139</v>
      </c>
      <c r="B35" s="364">
        <v>767.85914000000002</v>
      </c>
      <c r="C35" s="364">
        <v>4522.6042099999995</v>
      </c>
      <c r="D35" s="365">
        <v>0</v>
      </c>
      <c r="E35" s="366">
        <v>5.9100000000000003E-3</v>
      </c>
      <c r="F35" s="53"/>
    </row>
    <row r="36" spans="1:6" ht="12.75" customHeight="1">
      <c r="A36" s="361" t="s">
        <v>140</v>
      </c>
      <c r="B36" s="364">
        <v>36.576709999999999</v>
      </c>
      <c r="C36" s="364">
        <v>196.28608</v>
      </c>
      <c r="D36" s="365">
        <v>0</v>
      </c>
      <c r="E36" s="366">
        <v>0</v>
      </c>
      <c r="F36" s="53"/>
    </row>
    <row r="37" spans="1:6" ht="12.75" customHeight="1">
      <c r="A37" s="736" t="s">
        <v>293</v>
      </c>
      <c r="B37" s="740">
        <v>817.66259000000002</v>
      </c>
      <c r="C37" s="740">
        <v>4787.4057599999996</v>
      </c>
      <c r="D37" s="741">
        <v>0</v>
      </c>
      <c r="E37" s="742">
        <v>2.2100000000000002E-2</v>
      </c>
      <c r="F37" s="53"/>
    </row>
    <row r="38" spans="1:6" ht="12.75" customHeight="1">
      <c r="A38" s="361" t="s">
        <v>141</v>
      </c>
      <c r="B38" s="364">
        <v>11.78007</v>
      </c>
      <c r="C38" s="364">
        <v>65.260279999999995</v>
      </c>
      <c r="D38" s="365">
        <v>0</v>
      </c>
      <c r="E38" s="366">
        <v>1.183E-2</v>
      </c>
      <c r="F38" s="53"/>
    </row>
    <row r="39" spans="1:6" ht="12.75" customHeight="1">
      <c r="A39" s="361" t="s">
        <v>142</v>
      </c>
      <c r="B39" s="364">
        <v>316.58110999999997</v>
      </c>
      <c r="C39" s="364">
        <v>1887.2484899999997</v>
      </c>
      <c r="D39" s="365">
        <v>0</v>
      </c>
      <c r="E39" s="366">
        <v>2.349E-2</v>
      </c>
      <c r="F39" s="53"/>
    </row>
    <row r="40" spans="1:6" ht="12.75" customHeight="1">
      <c r="A40" s="361" t="s">
        <v>143</v>
      </c>
      <c r="B40" s="364">
        <v>9.11904</v>
      </c>
      <c r="C40" s="364">
        <v>50.160530000000008</v>
      </c>
      <c r="D40" s="365">
        <v>0</v>
      </c>
      <c r="E40" s="366">
        <v>0</v>
      </c>
      <c r="F40" s="53"/>
    </row>
    <row r="41" spans="1:6" ht="12.75" customHeight="1">
      <c r="A41" s="736" t="s">
        <v>294</v>
      </c>
      <c r="B41" s="740">
        <v>337.48021999999997</v>
      </c>
      <c r="C41" s="740">
        <v>2002.6692999999998</v>
      </c>
      <c r="D41" s="741">
        <v>0</v>
      </c>
      <c r="E41" s="742">
        <v>3.5320000000000004E-2</v>
      </c>
      <c r="F41" s="53"/>
    </row>
    <row r="42" spans="1:6" ht="12.75" customHeight="1">
      <c r="A42" s="361" t="s">
        <v>144</v>
      </c>
      <c r="B42" s="364">
        <v>11.74113</v>
      </c>
      <c r="C42" s="364">
        <v>56.84563</v>
      </c>
      <c r="D42" s="365">
        <v>2.8300000000000002E-2</v>
      </c>
      <c r="E42" s="366">
        <v>4.8299999999999996E-2</v>
      </c>
      <c r="F42" s="53"/>
    </row>
    <row r="43" spans="1:6" ht="12.75" customHeight="1">
      <c r="A43" s="361" t="s">
        <v>145</v>
      </c>
      <c r="B43" s="364">
        <v>384.49859999999995</v>
      </c>
      <c r="C43" s="364">
        <v>2266.2497600000002</v>
      </c>
      <c r="D43" s="365">
        <v>0</v>
      </c>
      <c r="E43" s="366">
        <v>3.4399999999999999E-3</v>
      </c>
      <c r="F43" s="53"/>
    </row>
    <row r="44" spans="1:6" ht="12.75" customHeight="1">
      <c r="A44" s="361" t="s">
        <v>146</v>
      </c>
      <c r="B44" s="364">
        <v>14.886670000000001</v>
      </c>
      <c r="C44" s="364">
        <v>78.252539999999996</v>
      </c>
      <c r="D44" s="365">
        <v>0</v>
      </c>
      <c r="E44" s="366">
        <v>0</v>
      </c>
      <c r="F44" s="53"/>
    </row>
    <row r="45" spans="1:6" ht="12.75" customHeight="1">
      <c r="A45" s="736" t="s">
        <v>295</v>
      </c>
      <c r="B45" s="740">
        <v>399.38526999999993</v>
      </c>
      <c r="C45" s="740">
        <v>2401.3479299999999</v>
      </c>
      <c r="D45" s="741">
        <v>2.8300000000000002E-2</v>
      </c>
      <c r="E45" s="742">
        <v>5.1739999999999994E-2</v>
      </c>
      <c r="F45" s="53"/>
    </row>
    <row r="46" spans="1:6" ht="12.75" customHeight="1">
      <c r="A46" s="361" t="s">
        <v>147</v>
      </c>
      <c r="B46" s="364">
        <v>10.39659</v>
      </c>
      <c r="C46" s="364">
        <v>55.305179999999993</v>
      </c>
      <c r="D46" s="365">
        <v>0</v>
      </c>
      <c r="E46" s="366">
        <v>1.304E-2</v>
      </c>
      <c r="F46" s="53"/>
    </row>
    <row r="47" spans="1:6" ht="12.75" customHeight="1">
      <c r="A47" s="361" t="s">
        <v>148</v>
      </c>
      <c r="B47" s="364">
        <v>612.73642000000007</v>
      </c>
      <c r="C47" s="364">
        <v>3644.4171299999998</v>
      </c>
      <c r="D47" s="365">
        <v>2.2069999999999999E-2</v>
      </c>
      <c r="E47" s="366">
        <v>5.7219999999999993E-2</v>
      </c>
      <c r="F47" s="53"/>
    </row>
    <row r="48" spans="1:6" ht="12.75" customHeight="1">
      <c r="A48" s="361" t="s">
        <v>149</v>
      </c>
      <c r="B48" s="364">
        <v>29.470119999999998</v>
      </c>
      <c r="C48" s="364">
        <v>162.01297</v>
      </c>
      <c r="D48" s="365">
        <v>0</v>
      </c>
      <c r="E48" s="366">
        <v>0</v>
      </c>
      <c r="F48" s="53"/>
    </row>
    <row r="49" spans="1:6" ht="12.75" customHeight="1">
      <c r="A49" s="736" t="s">
        <v>296</v>
      </c>
      <c r="B49" s="740">
        <v>652.60312999999996</v>
      </c>
      <c r="C49" s="740">
        <v>3861.7352799999999</v>
      </c>
      <c r="D49" s="741">
        <v>2.2069999999999999E-2</v>
      </c>
      <c r="E49" s="742">
        <v>7.0259999999999989E-2</v>
      </c>
      <c r="F49" s="53"/>
    </row>
    <row r="50" spans="1:6" ht="12.75" customHeight="1">
      <c r="A50" s="362" t="s">
        <v>297</v>
      </c>
      <c r="B50" s="367">
        <v>47.144530000000003</v>
      </c>
      <c r="C50" s="367">
        <v>245.92655999999999</v>
      </c>
      <c r="D50" s="368">
        <v>2.8300000000000002E-2</v>
      </c>
      <c r="E50" s="369">
        <v>8.9359999999999995E-2</v>
      </c>
      <c r="F50" s="53"/>
    </row>
    <row r="51" spans="1:6" ht="12.75" customHeight="1">
      <c r="A51" s="362" t="s">
        <v>298</v>
      </c>
      <c r="B51" s="367">
        <v>2081.6752700000002</v>
      </c>
      <c r="C51" s="367">
        <v>12320.51959</v>
      </c>
      <c r="D51" s="368">
        <v>2.2069999999999999E-2</v>
      </c>
      <c r="E51" s="369">
        <v>9.0060000000000001E-2</v>
      </c>
      <c r="F51" s="53"/>
    </row>
    <row r="52" spans="1:6" ht="12.75" customHeight="1">
      <c r="A52" s="362" t="s">
        <v>299</v>
      </c>
      <c r="B52" s="367">
        <v>90.052539999999993</v>
      </c>
      <c r="C52" s="367">
        <v>486.71212000000003</v>
      </c>
      <c r="D52" s="368">
        <v>0</v>
      </c>
      <c r="E52" s="369">
        <v>0</v>
      </c>
      <c r="F52" s="44"/>
    </row>
    <row r="53" spans="1:6" ht="12.75" customHeight="1">
      <c r="A53" s="738" t="s">
        <v>680</v>
      </c>
      <c r="B53" s="743">
        <v>2218.8723400000003</v>
      </c>
      <c r="C53" s="743">
        <v>13053.15827</v>
      </c>
      <c r="D53" s="744">
        <v>5.0369999999999998E-2</v>
      </c>
      <c r="E53" s="745">
        <v>0.17942</v>
      </c>
    </row>
    <row r="54" spans="1:6" ht="24.75" customHeight="1">
      <c r="A54" s="1053" t="s">
        <v>25</v>
      </c>
      <c r="B54" s="1053"/>
      <c r="C54" s="1053"/>
      <c r="D54" s="1053"/>
      <c r="E54" s="1053"/>
      <c r="F54" s="857"/>
    </row>
    <row r="55" spans="1:6">
      <c r="A55" s="603" t="s">
        <v>26</v>
      </c>
      <c r="B55" s="178"/>
      <c r="C55" s="178"/>
      <c r="D55" s="178"/>
      <c r="E55" s="178"/>
      <c r="F55" s="178"/>
    </row>
    <row r="56" spans="1:6" ht="12.75" customHeight="1">
      <c r="A56" s="17" t="s">
        <v>683</v>
      </c>
    </row>
    <row r="57" spans="1:6" ht="12.75" customHeight="1"/>
    <row r="58" spans="1:6" ht="12.75" customHeight="1">
      <c r="A58" s="321" t="s">
        <v>757</v>
      </c>
      <c r="D58" s="141" t="str">
        <f t="shared" ref="D58:D59" si="0">E1</f>
        <v>Svibanj 2020.</v>
      </c>
    </row>
    <row r="59" spans="1:6" ht="12.75" customHeight="1">
      <c r="A59" s="604" t="s">
        <v>758</v>
      </c>
      <c r="D59" s="573" t="str">
        <f t="shared" si="0"/>
        <v>May 2020</v>
      </c>
    </row>
    <row r="60" spans="1:6" ht="12.75" customHeight="1">
      <c r="D60" s="65" t="s">
        <v>644</v>
      </c>
    </row>
    <row r="61" spans="1:6" ht="42.75" customHeight="1">
      <c r="A61" s="1048" t="s">
        <v>681</v>
      </c>
      <c r="B61" s="1049" t="s">
        <v>684</v>
      </c>
      <c r="C61" s="1049"/>
      <c r="D61" s="1049"/>
      <c r="E61" s="853"/>
    </row>
    <row r="62" spans="1:6" ht="60">
      <c r="A62" s="1048"/>
      <c r="B62" s="735" t="s">
        <v>677</v>
      </c>
      <c r="C62" s="735" t="s">
        <v>682</v>
      </c>
      <c r="D62" s="735" t="s">
        <v>685</v>
      </c>
    </row>
    <row r="63" spans="1:6" ht="12.75" customHeight="1">
      <c r="A63" s="359" t="s">
        <v>138</v>
      </c>
      <c r="B63" s="360">
        <v>0</v>
      </c>
      <c r="C63" s="360">
        <v>0</v>
      </c>
      <c r="D63" s="360">
        <v>2297.1046799999995</v>
      </c>
    </row>
    <row r="64" spans="1:6" ht="12.75" customHeight="1">
      <c r="A64" s="361" t="s">
        <v>139</v>
      </c>
      <c r="B64" s="360">
        <v>14864.241550000001</v>
      </c>
      <c r="C64" s="360">
        <v>54585.790879999993</v>
      </c>
      <c r="D64" s="360">
        <v>2539358.4553799997</v>
      </c>
    </row>
    <row r="65" spans="1:4" ht="12.75" customHeight="1">
      <c r="A65" s="361" t="s">
        <v>140</v>
      </c>
      <c r="B65" s="360">
        <v>35982.826649999995</v>
      </c>
      <c r="C65" s="360">
        <v>90237.122979999986</v>
      </c>
      <c r="D65" s="360">
        <v>990933.60061999981</v>
      </c>
    </row>
    <row r="66" spans="1:4" ht="12.75" customHeight="1">
      <c r="A66" s="736" t="s">
        <v>293</v>
      </c>
      <c r="B66" s="737">
        <v>50847.068199999994</v>
      </c>
      <c r="C66" s="737">
        <v>144822.91385999997</v>
      </c>
      <c r="D66" s="737">
        <v>3532589.1606799993</v>
      </c>
    </row>
    <row r="67" spans="1:4" ht="12.75" customHeight="1">
      <c r="A67" s="361" t="s">
        <v>141</v>
      </c>
      <c r="B67" s="360">
        <v>136.76349999999999</v>
      </c>
      <c r="C67" s="360">
        <v>136.76349999999999</v>
      </c>
      <c r="D67" s="360">
        <v>596.89579000000003</v>
      </c>
    </row>
    <row r="68" spans="1:4" ht="12.75" customHeight="1">
      <c r="A68" s="361" t="s">
        <v>142</v>
      </c>
      <c r="B68" s="360">
        <v>5442.5652699999991</v>
      </c>
      <c r="C68" s="360">
        <v>20739.041870000001</v>
      </c>
      <c r="D68" s="360">
        <v>1002936.07638</v>
      </c>
    </row>
    <row r="69" spans="1:4" ht="12.75" customHeight="1">
      <c r="A69" s="361" t="s">
        <v>143</v>
      </c>
      <c r="B69" s="360">
        <v>12239.27872</v>
      </c>
      <c r="C69" s="360">
        <v>31923.554160000003</v>
      </c>
      <c r="D69" s="360">
        <v>296652.08549000008</v>
      </c>
    </row>
    <row r="70" spans="1:4" ht="12.75" customHeight="1">
      <c r="A70" s="736" t="s">
        <v>294</v>
      </c>
      <c r="B70" s="737">
        <v>17818.607489999999</v>
      </c>
      <c r="C70" s="737">
        <v>52799.359530000002</v>
      </c>
      <c r="D70" s="737">
        <v>1300185.0576599999</v>
      </c>
    </row>
    <row r="71" spans="1:4">
      <c r="A71" s="361" t="s">
        <v>144</v>
      </c>
      <c r="B71" s="360">
        <v>0</v>
      </c>
      <c r="C71" s="360">
        <v>167.31792000000002</v>
      </c>
      <c r="D71" s="360">
        <v>2350.4206600000002</v>
      </c>
    </row>
    <row r="72" spans="1:4">
      <c r="A72" s="361" t="s">
        <v>145</v>
      </c>
      <c r="B72" s="360">
        <v>6822.9457400000001</v>
      </c>
      <c r="C72" s="360">
        <v>29916.054100000001</v>
      </c>
      <c r="D72" s="360">
        <v>1494847.0085899998</v>
      </c>
    </row>
    <row r="73" spans="1:4">
      <c r="A73" s="361" t="s">
        <v>146</v>
      </c>
      <c r="B73" s="360">
        <v>15326.09362</v>
      </c>
      <c r="C73" s="360">
        <v>36864.421049999997</v>
      </c>
      <c r="D73" s="360">
        <v>438979.47677999985</v>
      </c>
    </row>
    <row r="74" spans="1:4">
      <c r="A74" s="736" t="s">
        <v>295</v>
      </c>
      <c r="B74" s="737">
        <v>22149.039359999999</v>
      </c>
      <c r="C74" s="737">
        <v>66947.79307</v>
      </c>
      <c r="D74" s="737">
        <v>1936176.9060299997</v>
      </c>
    </row>
    <row r="75" spans="1:4">
      <c r="A75" s="361" t="s">
        <v>147</v>
      </c>
      <c r="B75" s="360">
        <v>0</v>
      </c>
      <c r="C75" s="360">
        <v>107.0956</v>
      </c>
      <c r="D75" s="360">
        <v>2621.9635400000002</v>
      </c>
    </row>
    <row r="76" spans="1:4">
      <c r="A76" s="361" t="s">
        <v>148</v>
      </c>
      <c r="B76" s="360">
        <v>14155.24063</v>
      </c>
      <c r="C76" s="360">
        <v>49354.070570000003</v>
      </c>
      <c r="D76" s="360">
        <v>1992100.2071</v>
      </c>
    </row>
    <row r="77" spans="1:4">
      <c r="A77" s="361" t="s">
        <v>149</v>
      </c>
      <c r="B77" s="360">
        <v>34857.209470000002</v>
      </c>
      <c r="C77" s="360">
        <v>86858.497349999991</v>
      </c>
      <c r="D77" s="360">
        <v>917539.98222000001</v>
      </c>
    </row>
    <row r="78" spans="1:4">
      <c r="A78" s="736" t="s">
        <v>296</v>
      </c>
      <c r="B78" s="737">
        <v>49012.450100000002</v>
      </c>
      <c r="C78" s="737">
        <v>136319.66352</v>
      </c>
      <c r="D78" s="737">
        <v>2912262.1528599998</v>
      </c>
    </row>
    <row r="79" spans="1:4">
      <c r="A79" s="362" t="s">
        <v>297</v>
      </c>
      <c r="B79" s="363">
        <v>136.76349999999999</v>
      </c>
      <c r="C79" s="363">
        <v>411.17701999999997</v>
      </c>
      <c r="D79" s="363">
        <v>7866.3846699999995</v>
      </c>
    </row>
    <row r="80" spans="1:4">
      <c r="A80" s="362" t="s">
        <v>298</v>
      </c>
      <c r="B80" s="363">
        <v>41284.993189999994</v>
      </c>
      <c r="C80" s="363">
        <v>154594.95742000002</v>
      </c>
      <c r="D80" s="363">
        <v>7029241.7474499997</v>
      </c>
    </row>
    <row r="81" spans="1:5">
      <c r="A81" s="362" t="s">
        <v>299</v>
      </c>
      <c r="B81" s="363">
        <v>98405.408460000006</v>
      </c>
      <c r="C81" s="363">
        <v>245883.59553999998</v>
      </c>
      <c r="D81" s="363">
        <v>2644105.1451099999</v>
      </c>
    </row>
    <row r="82" spans="1:5">
      <c r="A82" s="738" t="s">
        <v>686</v>
      </c>
      <c r="B82" s="739">
        <v>139827.16515000002</v>
      </c>
      <c r="C82" s="739">
        <v>400889.72998</v>
      </c>
      <c r="D82" s="739">
        <v>9681213.2772299983</v>
      </c>
    </row>
    <row r="83" spans="1:5">
      <c r="A83" s="17" t="s">
        <v>683</v>
      </c>
    </row>
    <row r="85" spans="1:5">
      <c r="A85" s="660" t="s">
        <v>95</v>
      </c>
      <c r="E85" s="14" t="s">
        <v>923</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40" t="s">
        <v>759</v>
      </c>
      <c r="G1" s="141" t="str">
        <f>Naslovnica!A20</f>
        <v>Svibanj 2020.</v>
      </c>
    </row>
    <row r="2" spans="1:10" ht="12.75" customHeight="1">
      <c r="A2" s="571" t="s">
        <v>1375</v>
      </c>
      <c r="G2" s="573" t="str">
        <f>Naslovnica!A24</f>
        <v>May 2020</v>
      </c>
    </row>
    <row r="3" spans="1:10" ht="12.75" customHeight="1">
      <c r="E3" s="14" t="s">
        <v>386</v>
      </c>
      <c r="F3" s="322"/>
      <c r="G3" s="322"/>
    </row>
    <row r="4" spans="1:10" ht="16.5" customHeight="1">
      <c r="A4" s="1054" t="s">
        <v>666</v>
      </c>
      <c r="B4" s="1059" t="s">
        <v>665</v>
      </c>
      <c r="C4" s="1059"/>
      <c r="D4" s="1059"/>
      <c r="E4" s="1059"/>
      <c r="F4" s="273"/>
      <c r="G4" s="273"/>
    </row>
    <row r="5" spans="1:10" ht="12.75" customHeight="1">
      <c r="A5" s="1054"/>
      <c r="B5" s="1057" t="str">
        <f>Naslovnica!A20</f>
        <v>Svibanj 2020.</v>
      </c>
      <c r="C5" s="1057"/>
      <c r="D5" s="1058" t="s">
        <v>17</v>
      </c>
      <c r="E5" s="1058"/>
    </row>
    <row r="6" spans="1:10" ht="12.75" customHeight="1">
      <c r="A6" s="1054"/>
      <c r="B6" s="1055" t="str">
        <f>Naslovnica!A24</f>
        <v>May 2020</v>
      </c>
      <c r="C6" s="1055"/>
      <c r="D6" s="1056" t="s">
        <v>46</v>
      </c>
      <c r="E6" s="1056"/>
    </row>
    <row r="7" spans="1:10" ht="12.75" customHeight="1">
      <c r="A7" s="1054"/>
      <c r="B7" s="820" t="s">
        <v>27</v>
      </c>
      <c r="C7" s="746" t="s">
        <v>28</v>
      </c>
      <c r="D7" s="746" t="s">
        <v>170</v>
      </c>
      <c r="E7" s="746" t="s">
        <v>168</v>
      </c>
    </row>
    <row r="8" spans="1:10" ht="12.75" customHeight="1">
      <c r="A8" s="1054"/>
      <c r="B8" s="819" t="s">
        <v>29</v>
      </c>
      <c r="C8" s="747" t="s">
        <v>30</v>
      </c>
      <c r="D8" s="747" t="s">
        <v>29</v>
      </c>
      <c r="E8" s="747" t="s">
        <v>169</v>
      </c>
    </row>
    <row r="9" spans="1:10" ht="12.75" customHeight="1">
      <c r="A9" s="370" t="s">
        <v>138</v>
      </c>
      <c r="B9" s="371">
        <v>337326.92673000001</v>
      </c>
      <c r="C9" s="372">
        <v>2.9972298373637058E-3</v>
      </c>
      <c r="D9" s="371">
        <v>9834.3746899999678</v>
      </c>
      <c r="E9" s="372">
        <v>3.0029307930028226E-2</v>
      </c>
      <c r="G9" s="136"/>
      <c r="H9" s="942"/>
      <c r="I9" s="914"/>
      <c r="J9" s="77"/>
    </row>
    <row r="10" spans="1:10" ht="12.75" customHeight="1">
      <c r="A10" s="370" t="s">
        <v>139</v>
      </c>
      <c r="B10" s="371">
        <v>40193243.913929999</v>
      </c>
      <c r="C10" s="372">
        <v>0.35712651547586749</v>
      </c>
      <c r="D10" s="371">
        <v>572684.84025999904</v>
      </c>
      <c r="E10" s="372">
        <v>1.4454234206921601E-2</v>
      </c>
      <c r="G10" s="136"/>
      <c r="H10" s="942"/>
      <c r="I10" s="914"/>
      <c r="J10" s="77"/>
    </row>
    <row r="11" spans="1:10" ht="12.75" customHeight="1">
      <c r="A11" s="370" t="s">
        <v>140</v>
      </c>
      <c r="B11" s="371">
        <v>2562434.3214000002</v>
      </c>
      <c r="C11" s="372">
        <v>2.2767837358362488E-2</v>
      </c>
      <c r="D11" s="371">
        <v>22401.4691300001</v>
      </c>
      <c r="E11" s="372">
        <v>8.8193619661178779E-3</v>
      </c>
      <c r="G11" s="136"/>
      <c r="H11" s="942"/>
      <c r="I11" s="914"/>
      <c r="J11" s="77"/>
    </row>
    <row r="12" spans="1:10" ht="12.75" customHeight="1">
      <c r="A12" s="748" t="s">
        <v>667</v>
      </c>
      <c r="B12" s="749">
        <v>43093005.16206</v>
      </c>
      <c r="C12" s="750">
        <v>0.38289158267159368</v>
      </c>
      <c r="D12" s="749">
        <v>604920.68407999724</v>
      </c>
      <c r="E12" s="750">
        <v>1.423741953802371E-2</v>
      </c>
      <c r="G12" s="136"/>
      <c r="H12" s="942"/>
      <c r="I12" s="914"/>
      <c r="J12" s="77"/>
    </row>
    <row r="13" spans="1:10" ht="12.75" customHeight="1">
      <c r="A13" s="370" t="s">
        <v>141</v>
      </c>
      <c r="B13" s="371">
        <v>126781.38133</v>
      </c>
      <c r="C13" s="372">
        <v>1.1264826755102541E-3</v>
      </c>
      <c r="D13" s="371">
        <v>5565.6938100000116</v>
      </c>
      <c r="E13" s="372">
        <v>4.5915623001203443E-2</v>
      </c>
      <c r="G13" s="136"/>
      <c r="H13" s="942"/>
      <c r="I13" s="914"/>
      <c r="J13" s="77"/>
    </row>
    <row r="14" spans="1:10" ht="12.75" customHeight="1">
      <c r="A14" s="370" t="s">
        <v>142</v>
      </c>
      <c r="B14" s="371">
        <v>14854848.27915</v>
      </c>
      <c r="C14" s="372">
        <v>0.13198885402770194</v>
      </c>
      <c r="D14" s="371">
        <v>262126.02501000091</v>
      </c>
      <c r="E14" s="372">
        <v>1.7962791345229379E-2</v>
      </c>
      <c r="G14" s="136"/>
      <c r="H14" s="942"/>
      <c r="I14" s="914"/>
      <c r="J14" s="77"/>
    </row>
    <row r="15" spans="1:10" ht="12.75" customHeight="1">
      <c r="A15" s="370" t="s">
        <v>143</v>
      </c>
      <c r="B15" s="371">
        <v>713337.97235000005</v>
      </c>
      <c r="C15" s="372">
        <v>6.3381772560458958E-3</v>
      </c>
      <c r="D15" s="371">
        <v>11604.392430000124</v>
      </c>
      <c r="E15" s="941">
        <v>1.6536749504453052E-2</v>
      </c>
      <c r="G15" s="136"/>
      <c r="H15" s="942"/>
      <c r="I15" s="914"/>
      <c r="J15" s="77"/>
    </row>
    <row r="16" spans="1:10" ht="12.75" customHeight="1">
      <c r="A16" s="751" t="s">
        <v>668</v>
      </c>
      <c r="B16" s="749">
        <v>15694967.63283</v>
      </c>
      <c r="C16" s="750">
        <v>0.13945351395925809</v>
      </c>
      <c r="D16" s="749">
        <v>279296.11125000194</v>
      </c>
      <c r="E16" s="750">
        <v>1.8117674008493401E-2</v>
      </c>
      <c r="G16" s="136"/>
      <c r="H16" s="942"/>
      <c r="I16" s="914"/>
      <c r="J16" s="77"/>
    </row>
    <row r="17" spans="1:10" ht="12.75" customHeight="1">
      <c r="A17" s="370" t="s">
        <v>144</v>
      </c>
      <c r="B17" s="371">
        <v>135159.27736000001</v>
      </c>
      <c r="C17" s="372">
        <v>1.2009222709462438E-3</v>
      </c>
      <c r="D17" s="371">
        <v>6879.1254900000058</v>
      </c>
      <c r="E17" s="372">
        <v>5.3625797831696964E-2</v>
      </c>
      <c r="G17" s="136"/>
      <c r="H17" s="942"/>
      <c r="I17" s="914"/>
      <c r="J17" s="77"/>
    </row>
    <row r="18" spans="1:10" ht="12.75" customHeight="1">
      <c r="A18" s="370" t="s">
        <v>145</v>
      </c>
      <c r="B18" s="371">
        <v>18077102.4562</v>
      </c>
      <c r="C18" s="372">
        <v>0.16061934746813317</v>
      </c>
      <c r="D18" s="371">
        <v>337276.58956000209</v>
      </c>
      <c r="E18" s="372">
        <v>1.9012395730121368E-2</v>
      </c>
      <c r="G18" s="136"/>
      <c r="H18" s="942"/>
      <c r="I18" s="914"/>
      <c r="J18" s="77"/>
    </row>
    <row r="19" spans="1:10" ht="12.75" customHeight="1">
      <c r="A19" s="370" t="s">
        <v>146</v>
      </c>
      <c r="B19" s="371">
        <v>1020760.3335800001</v>
      </c>
      <c r="C19" s="372">
        <v>9.0696979285384005E-3</v>
      </c>
      <c r="D19" s="371">
        <v>16170.480070000049</v>
      </c>
      <c r="E19" s="372">
        <v>1.6096599038404547E-2</v>
      </c>
      <c r="G19" s="136"/>
      <c r="H19" s="942"/>
      <c r="I19" s="914"/>
      <c r="J19" s="77"/>
    </row>
    <row r="20" spans="1:10" ht="12.75" customHeight="1">
      <c r="A20" s="748" t="s">
        <v>669</v>
      </c>
      <c r="B20" s="749">
        <v>19233022.067139998</v>
      </c>
      <c r="C20" s="750">
        <v>0.1708899676676178</v>
      </c>
      <c r="D20" s="749">
        <v>360326.19511999935</v>
      </c>
      <c r="E20" s="750">
        <v>1.909246021678368E-2</v>
      </c>
      <c r="G20" s="136"/>
      <c r="H20" s="942"/>
      <c r="I20" s="914"/>
      <c r="J20" s="77"/>
    </row>
    <row r="21" spans="1:10" ht="12.75" customHeight="1">
      <c r="A21" s="370" t="s">
        <v>147</v>
      </c>
      <c r="B21" s="371">
        <v>229349.61341999998</v>
      </c>
      <c r="C21" s="372">
        <v>2.0378257709633371E-3</v>
      </c>
      <c r="D21" s="371">
        <v>5825.7663799999864</v>
      </c>
      <c r="E21" s="372">
        <v>2.6063287909309452E-2</v>
      </c>
      <c r="G21" s="136"/>
      <c r="H21" s="942"/>
      <c r="I21" s="914"/>
      <c r="J21" s="77"/>
    </row>
    <row r="22" spans="1:10" ht="12.75" customHeight="1">
      <c r="A22" s="370" t="s">
        <v>148</v>
      </c>
      <c r="B22" s="371">
        <v>32140036.793820001</v>
      </c>
      <c r="C22" s="372">
        <v>0.28557185809690505</v>
      </c>
      <c r="D22" s="371">
        <v>328519.38923000172</v>
      </c>
      <c r="E22" s="372">
        <v>1.0327058123376531E-2</v>
      </c>
      <c r="G22" s="136"/>
      <c r="H22" s="942"/>
      <c r="I22" s="914"/>
      <c r="J22" s="77"/>
    </row>
    <row r="23" spans="1:10" ht="12.75" customHeight="1">
      <c r="A23" s="370" t="s">
        <v>149</v>
      </c>
      <c r="B23" s="371">
        <v>2155851.43029</v>
      </c>
      <c r="C23" s="372">
        <v>1.915525183366203E-2</v>
      </c>
      <c r="D23" s="371">
        <v>17962.011129999999</v>
      </c>
      <c r="E23" s="372">
        <v>8.4017493931269893E-3</v>
      </c>
      <c r="G23" s="136"/>
      <c r="H23" s="942"/>
      <c r="I23" s="914"/>
      <c r="J23" s="77"/>
    </row>
    <row r="24" spans="1:10" ht="12.75" customHeight="1">
      <c r="A24" s="748" t="s">
        <v>670</v>
      </c>
      <c r="B24" s="749">
        <v>34525237.837530002</v>
      </c>
      <c r="C24" s="750">
        <v>0.30676493570153041</v>
      </c>
      <c r="D24" s="749">
        <v>352307.16674000025</v>
      </c>
      <c r="E24" s="750">
        <v>1.0309539153489755E-2</v>
      </c>
      <c r="G24" s="136"/>
      <c r="H24" s="942"/>
      <c r="I24" s="914"/>
      <c r="J24" s="77"/>
    </row>
    <row r="25" spans="1:10" ht="12.75" customHeight="1">
      <c r="A25" s="373" t="s">
        <v>671</v>
      </c>
      <c r="B25" s="374">
        <v>828617.19883999997</v>
      </c>
      <c r="C25" s="375">
        <v>7.3624605547835406E-3</v>
      </c>
      <c r="D25" s="374">
        <v>28104.96036999987</v>
      </c>
      <c r="E25" s="375">
        <v>3.5108720415963024E-2</v>
      </c>
      <c r="G25" s="136"/>
      <c r="H25" s="942"/>
      <c r="I25" s="914"/>
      <c r="J25" s="77"/>
    </row>
    <row r="26" spans="1:10" ht="12.75" customHeight="1">
      <c r="A26" s="373" t="s">
        <v>672</v>
      </c>
      <c r="B26" s="374">
        <v>105265231.44310001</v>
      </c>
      <c r="C26" s="375">
        <v>0.9353065750686077</v>
      </c>
      <c r="D26" s="374">
        <v>1500606.8440600187</v>
      </c>
      <c r="E26" s="375">
        <v>1.4461641911764911E-2</v>
      </c>
      <c r="G26" s="136"/>
      <c r="H26" s="942"/>
      <c r="I26" s="914"/>
      <c r="J26" s="77"/>
    </row>
    <row r="27" spans="1:10" ht="12.75" customHeight="1">
      <c r="A27" s="373" t="s">
        <v>673</v>
      </c>
      <c r="B27" s="374">
        <v>6452384.0576200001</v>
      </c>
      <c r="C27" s="375">
        <v>5.7330964376608812E-2</v>
      </c>
      <c r="D27" s="374">
        <v>68138.352760000154</v>
      </c>
      <c r="E27" s="375">
        <v>1.067289009696637E-2</v>
      </c>
      <c r="G27" s="136"/>
      <c r="H27" s="942"/>
      <c r="I27" s="914"/>
      <c r="J27" s="77"/>
    </row>
    <row r="28" spans="1:10" ht="18.75" customHeight="1">
      <c r="A28" s="738" t="s">
        <v>674</v>
      </c>
      <c r="B28" s="752">
        <v>112546232.69956</v>
      </c>
      <c r="C28" s="753">
        <v>1</v>
      </c>
      <c r="D28" s="752">
        <v>1596850.1571899951</v>
      </c>
      <c r="E28" s="753">
        <v>1.4392600667067157E-2</v>
      </c>
      <c r="G28" s="943"/>
      <c r="H28" s="77"/>
      <c r="I28" s="914"/>
      <c r="J28" s="77"/>
    </row>
    <row r="29" spans="1:10" ht="12.75" customHeight="1">
      <c r="A29" s="20" t="s">
        <v>675</v>
      </c>
    </row>
    <row r="30" spans="1:10" ht="12.75" customHeight="1">
      <c r="C30" s="77"/>
    </row>
    <row r="31" spans="1:10" ht="12.75" customHeight="1"/>
    <row r="32" spans="1:10" s="273" customFormat="1" ht="12.75" customHeight="1">
      <c r="A32" s="155" t="s">
        <v>761</v>
      </c>
      <c r="I32" s="141" t="str">
        <f>Naslovnica!A20</f>
        <v>Svibanj 2020.</v>
      </c>
    </row>
    <row r="33" spans="1:9" s="273" customFormat="1" ht="12.75" customHeight="1">
      <c r="A33" s="601" t="s">
        <v>1376</v>
      </c>
      <c r="I33" s="573" t="str">
        <f>Naslovnica!A24</f>
        <v>May 2020</v>
      </c>
    </row>
    <row r="34" spans="1:9" s="273" customFormat="1" ht="12.75" customHeight="1"/>
    <row r="35" spans="1:9" s="273" customFormat="1" ht="15" customHeight="1">
      <c r="A35" s="799"/>
      <c r="B35" s="1060" t="s">
        <v>1394</v>
      </c>
      <c r="C35" s="1060"/>
      <c r="D35" s="1060"/>
      <c r="E35" s="1060"/>
      <c r="F35" s="1060" t="s">
        <v>1393</v>
      </c>
      <c r="G35" s="1060"/>
      <c r="H35" s="1060"/>
      <c r="I35" s="1060"/>
    </row>
    <row r="36" spans="1:9" s="273" customFormat="1" ht="22.5">
      <c r="A36" s="1054" t="s">
        <v>640</v>
      </c>
      <c r="B36" s="894" t="s">
        <v>75</v>
      </c>
      <c r="C36" s="893" t="s">
        <v>116</v>
      </c>
      <c r="D36" s="893" t="s">
        <v>118</v>
      </c>
      <c r="E36" s="893" t="s">
        <v>120</v>
      </c>
      <c r="F36" s="893" t="s">
        <v>742</v>
      </c>
      <c r="G36" s="891" t="s">
        <v>67</v>
      </c>
      <c r="H36" s="891" t="s">
        <v>51</v>
      </c>
      <c r="I36" s="891" t="s">
        <v>741</v>
      </c>
    </row>
    <row r="37" spans="1:9" s="273" customFormat="1" ht="34.5" customHeight="1">
      <c r="A37" s="1054"/>
      <c r="B37" s="770" t="s">
        <v>736</v>
      </c>
      <c r="C37" s="892" t="s">
        <v>117</v>
      </c>
      <c r="D37" s="892" t="s">
        <v>119</v>
      </c>
      <c r="E37" s="892" t="s">
        <v>121</v>
      </c>
      <c r="F37" s="892" t="s">
        <v>306</v>
      </c>
      <c r="G37" s="892" t="s">
        <v>54</v>
      </c>
      <c r="H37" s="892" t="s">
        <v>55</v>
      </c>
      <c r="I37" s="895" t="s">
        <v>740</v>
      </c>
    </row>
    <row r="38" spans="1:9" s="273" customFormat="1">
      <c r="A38" s="376" t="s">
        <v>138</v>
      </c>
      <c r="B38" s="377">
        <v>141.58349999999999</v>
      </c>
      <c r="C38" s="378">
        <v>138.15969999999999</v>
      </c>
      <c r="D38" s="377">
        <v>141.7801</v>
      </c>
      <c r="E38" s="896">
        <v>3.6204000000000178</v>
      </c>
      <c r="F38" s="897">
        <v>1.8852405340387346E-2</v>
      </c>
      <c r="G38" s="816">
        <v>-5.5739220267158385E-2</v>
      </c>
      <c r="H38" s="816">
        <v>1.6859863828320165E-2</v>
      </c>
      <c r="I38" s="816">
        <v>6.1996389642297256E-2</v>
      </c>
    </row>
    <row r="39" spans="1:9" s="273" customFormat="1">
      <c r="A39" s="376" t="s">
        <v>141</v>
      </c>
      <c r="B39" s="377">
        <v>144.8723</v>
      </c>
      <c r="C39" s="378">
        <v>139.78720000000001</v>
      </c>
      <c r="D39" s="377">
        <v>145.09139999999999</v>
      </c>
      <c r="E39" s="896">
        <v>5.3041999999999803</v>
      </c>
      <c r="F39" s="897">
        <v>2.8417141575305171E-2</v>
      </c>
      <c r="G39" s="816">
        <v>-6.0623725050544142E-2</v>
      </c>
      <c r="H39" s="816">
        <v>2.0022023733248018E-2</v>
      </c>
      <c r="I39" s="816">
        <v>6.6223321299794247E-2</v>
      </c>
    </row>
    <row r="40" spans="1:9" s="273" customFormat="1">
      <c r="A40" s="376" t="s">
        <v>144</v>
      </c>
      <c r="B40" s="377">
        <v>151.5318</v>
      </c>
      <c r="C40" s="378">
        <v>146.0943</v>
      </c>
      <c r="D40" s="377">
        <v>151.75299999999999</v>
      </c>
      <c r="E40" s="896">
        <v>5.6586999999999819</v>
      </c>
      <c r="F40" s="897">
        <v>3.0680630195257796E-2</v>
      </c>
      <c r="G40" s="816">
        <v>-5.2118773680328911E-2</v>
      </c>
      <c r="H40" s="816">
        <v>3.3328946300674511E-2</v>
      </c>
      <c r="I40" s="816">
        <v>7.4544951074591248E-2</v>
      </c>
    </row>
    <row r="41" spans="1:9" s="273" customFormat="1">
      <c r="A41" s="376" t="s">
        <v>147</v>
      </c>
      <c r="B41" s="377">
        <v>141.5608</v>
      </c>
      <c r="C41" s="378">
        <v>138.226</v>
      </c>
      <c r="D41" s="377">
        <v>141.90199999999999</v>
      </c>
      <c r="E41" s="896">
        <v>3.6759999999999877</v>
      </c>
      <c r="F41" s="897">
        <v>1.5570656228836466E-2</v>
      </c>
      <c r="G41" s="816">
        <v>-6.1188217567539005E-2</v>
      </c>
      <c r="H41" s="816">
        <v>5.2156450890210593E-3</v>
      </c>
      <c r="I41" s="816">
        <v>6.1966933527951573E-2</v>
      </c>
    </row>
    <row r="42" spans="1:9" s="273" customFormat="1">
      <c r="A42" s="754" t="s">
        <v>150</v>
      </c>
      <c r="B42" s="755">
        <v>143.70312461328672</v>
      </c>
      <c r="C42" s="756">
        <v>139.69668907079762</v>
      </c>
      <c r="D42" s="755">
        <v>143.92559026058615</v>
      </c>
      <c r="E42" s="898">
        <v>4.2289011897885302</v>
      </c>
      <c r="F42" s="899">
        <v>2.1616015751398931E-2</v>
      </c>
      <c r="G42" s="873">
        <v>-5.6744234665198179E-2</v>
      </c>
      <c r="H42" s="873">
        <v>1.8122552158732264E-2</v>
      </c>
      <c r="I42" s="873">
        <v>6.4729815429165338E-2</v>
      </c>
    </row>
    <row r="43" spans="1:9" s="273" customFormat="1">
      <c r="A43" s="376" t="s">
        <v>139</v>
      </c>
      <c r="B43" s="377">
        <v>256.61509999999998</v>
      </c>
      <c r="C43" s="378">
        <v>252.80439999999999</v>
      </c>
      <c r="D43" s="377">
        <v>257.00099999999998</v>
      </c>
      <c r="E43" s="896">
        <v>4.1965999999999894</v>
      </c>
      <c r="F43" s="897">
        <v>1.2284369686904606E-2</v>
      </c>
      <c r="G43" s="817">
        <v>-1.3501092350624022E-2</v>
      </c>
      <c r="H43" s="817">
        <v>3.089075611347325E-2</v>
      </c>
      <c r="I43" s="817">
        <v>5.3450147254948455E-2</v>
      </c>
    </row>
    <row r="44" spans="1:9" s="273" customFormat="1">
      <c r="A44" s="376" t="s">
        <v>142</v>
      </c>
      <c r="B44" s="377">
        <v>270.86320000000001</v>
      </c>
      <c r="C44" s="378">
        <v>265.42919999999998</v>
      </c>
      <c r="D44" s="377">
        <v>271.28320000000002</v>
      </c>
      <c r="E44" s="896">
        <v>5.8540000000000418</v>
      </c>
      <c r="F44" s="897">
        <v>1.5299025382925491E-2</v>
      </c>
      <c r="G44" s="817">
        <v>-4.0310997071292931E-2</v>
      </c>
      <c r="H44" s="817">
        <v>1.7055739898746314E-2</v>
      </c>
      <c r="I44" s="817">
        <v>5.6600105423414648E-2</v>
      </c>
    </row>
    <row r="45" spans="1:9" s="273" customFormat="1">
      <c r="A45" s="376" t="s">
        <v>145</v>
      </c>
      <c r="B45" s="377">
        <v>246.91059999999999</v>
      </c>
      <c r="C45" s="378">
        <v>241.97460000000001</v>
      </c>
      <c r="D45" s="377">
        <v>247.32689999999999</v>
      </c>
      <c r="E45" s="896">
        <v>5.3522999999999854</v>
      </c>
      <c r="F45" s="897">
        <v>1.6574935936707336E-2</v>
      </c>
      <c r="G45" s="817">
        <v>-1.5898789794802415E-2</v>
      </c>
      <c r="H45" s="817">
        <v>4.4182810841442377E-2</v>
      </c>
      <c r="I45" s="817">
        <v>5.120863493014749E-2</v>
      </c>
    </row>
    <row r="46" spans="1:9" s="273" customFormat="1">
      <c r="A46" s="376" t="s">
        <v>148</v>
      </c>
      <c r="B46" s="377">
        <v>265.935</v>
      </c>
      <c r="C46" s="378">
        <v>262.76900000000001</v>
      </c>
      <c r="D46" s="377">
        <v>266.51659999999998</v>
      </c>
      <c r="E46" s="896">
        <v>3.7475999999999772</v>
      </c>
      <c r="F46" s="897">
        <v>8.6101747370144199E-3</v>
      </c>
      <c r="G46" s="817">
        <v>-2.0245352212097334E-2</v>
      </c>
      <c r="H46" s="817">
        <v>2.3641505490330728E-2</v>
      </c>
      <c r="I46" s="817">
        <v>5.5528674620827223E-2</v>
      </c>
    </row>
    <row r="47" spans="1:9" s="273" customFormat="1">
      <c r="A47" s="754" t="s">
        <v>151</v>
      </c>
      <c r="B47" s="755">
        <v>259.80481465973719</v>
      </c>
      <c r="C47" s="756">
        <v>255.78051751724595</v>
      </c>
      <c r="D47" s="755">
        <v>260.26146960578558</v>
      </c>
      <c r="E47" s="898">
        <v>4.4809520885396239</v>
      </c>
      <c r="F47" s="899">
        <v>1.2214627547438184E-2</v>
      </c>
      <c r="G47" s="873">
        <v>-2.0290639224262441E-2</v>
      </c>
      <c r="H47" s="873">
        <v>2.8383650050231246E-2</v>
      </c>
      <c r="I47" s="873">
        <v>5.4169432047551647E-2</v>
      </c>
    </row>
    <row r="48" spans="1:9" s="273" customFormat="1">
      <c r="A48" s="376" t="s">
        <v>140</v>
      </c>
      <c r="B48" s="377">
        <v>130.959</v>
      </c>
      <c r="C48" s="378">
        <v>130.46360000000001</v>
      </c>
      <c r="D48" s="377">
        <v>130.959</v>
      </c>
      <c r="E48" s="896">
        <v>0.4953999999999894</v>
      </c>
      <c r="F48" s="897">
        <v>2.7442446665637554E-3</v>
      </c>
      <c r="G48" s="817">
        <v>-1.2855737593704397E-2</v>
      </c>
      <c r="H48" s="817">
        <v>1.3974778965592183E-2</v>
      </c>
      <c r="I48" s="817">
        <v>4.7762257284050369E-2</v>
      </c>
    </row>
    <row r="49" spans="1:9" s="273" customFormat="1">
      <c r="A49" s="376" t="s">
        <v>143</v>
      </c>
      <c r="B49" s="377">
        <v>139.124</v>
      </c>
      <c r="C49" s="378">
        <v>138.1977</v>
      </c>
      <c r="D49" s="377">
        <v>139.1574</v>
      </c>
      <c r="E49" s="896">
        <v>0.959699999999998</v>
      </c>
      <c r="F49" s="897">
        <v>5.5959603844748518E-3</v>
      </c>
      <c r="G49" s="817">
        <v>-3.6131592046036998E-3</v>
      </c>
      <c r="H49" s="817">
        <v>2.921626606162242E-2</v>
      </c>
      <c r="I49" s="817">
        <v>5.878192040418595E-2</v>
      </c>
    </row>
    <row r="50" spans="1:9" s="273" customFormat="1">
      <c r="A50" s="376" t="s">
        <v>146</v>
      </c>
      <c r="B50" s="377">
        <v>135.10839999999999</v>
      </c>
      <c r="C50" s="378">
        <v>134.33459999999999</v>
      </c>
      <c r="D50" s="377">
        <v>135.15129999999999</v>
      </c>
      <c r="E50" s="896">
        <v>0.81669999999999732</v>
      </c>
      <c r="F50" s="897">
        <v>7.3417300596387847E-3</v>
      </c>
      <c r="G50" s="817">
        <v>-3.2909272654172428E-3</v>
      </c>
      <c r="H50" s="817">
        <v>3.0361359046788161E-2</v>
      </c>
      <c r="I50" s="817">
        <v>5.3431228481082726E-2</v>
      </c>
    </row>
    <row r="51" spans="1:9" s="273" customFormat="1">
      <c r="A51" s="376" t="s">
        <v>149</v>
      </c>
      <c r="B51" s="377">
        <v>138.6463</v>
      </c>
      <c r="C51" s="378">
        <v>138.61699999999999</v>
      </c>
      <c r="D51" s="377">
        <v>138.8646</v>
      </c>
      <c r="E51" s="896">
        <v>0.24760000000000559</v>
      </c>
      <c r="F51" s="897">
        <v>-2.9851241314127197E-4</v>
      </c>
      <c r="G51" s="817">
        <v>-1.9709170955102273E-3</v>
      </c>
      <c r="H51" s="817">
        <v>1.9837527786073395E-2</v>
      </c>
      <c r="I51" s="817">
        <v>5.8152142254022765E-2</v>
      </c>
    </row>
    <row r="52" spans="1:9" s="273" customFormat="1">
      <c r="A52" s="754" t="s">
        <v>152</v>
      </c>
      <c r="B52" s="755">
        <v>135.08656338349246</v>
      </c>
      <c r="C52" s="756">
        <v>134.67570678651975</v>
      </c>
      <c r="D52" s="755">
        <v>135.14060762986446</v>
      </c>
      <c r="E52" s="898">
        <v>0.46490084334470794</v>
      </c>
      <c r="F52" s="899">
        <v>2.7591592052278457E-3</v>
      </c>
      <c r="G52" s="873">
        <v>-6.476596943532642E-3</v>
      </c>
      <c r="H52" s="873">
        <v>2.0288909655643561E-2</v>
      </c>
      <c r="I52" s="873">
        <v>5.3401774186857098E-2</v>
      </c>
    </row>
    <row r="53" spans="1:9" s="273" customFormat="1" ht="12.75" customHeight="1">
      <c r="A53" s="23" t="s">
        <v>639</v>
      </c>
      <c r="G53" s="814"/>
      <c r="H53" s="814"/>
      <c r="I53" s="814"/>
    </row>
    <row r="54" spans="1:9" s="273" customFormat="1" ht="25.5" customHeight="1">
      <c r="A54" s="1062" t="s">
        <v>153</v>
      </c>
      <c r="B54" s="1062"/>
      <c r="C54" s="1062"/>
      <c r="D54" s="1062"/>
      <c r="E54" s="1062"/>
      <c r="F54" s="1062"/>
      <c r="G54" s="1062"/>
      <c r="H54" s="1062"/>
      <c r="I54" s="1062"/>
    </row>
    <row r="55" spans="1:9" s="273" customFormat="1" ht="21.75" customHeight="1">
      <c r="A55" s="1061" t="s">
        <v>209</v>
      </c>
      <c r="B55" s="1061"/>
      <c r="C55" s="1061"/>
      <c r="D55" s="1061"/>
      <c r="E55" s="1061"/>
      <c r="F55" s="1061"/>
      <c r="G55" s="1061"/>
      <c r="H55" s="1061"/>
      <c r="I55" s="1061"/>
    </row>
    <row r="56" spans="1:9" s="273" customFormat="1" ht="12.75" customHeight="1">
      <c r="A56" s="182" t="s">
        <v>154</v>
      </c>
      <c r="B56" s="182"/>
      <c r="C56" s="182"/>
      <c r="D56" s="182"/>
      <c r="E56" s="182"/>
    </row>
    <row r="57" spans="1:9" s="273" customFormat="1" ht="10.5" customHeight="1">
      <c r="A57" s="602" t="s">
        <v>1395</v>
      </c>
      <c r="B57" s="183"/>
      <c r="C57" s="183"/>
      <c r="D57" s="183"/>
      <c r="E57" s="183"/>
      <c r="F57" s="141"/>
    </row>
    <row r="58" spans="1:9" s="273" customFormat="1" ht="12.75" customHeight="1">
      <c r="F58" s="183"/>
    </row>
    <row r="59" spans="1:9" s="273" customFormat="1" ht="12.75" customHeight="1">
      <c r="A59" s="182"/>
    </row>
    <row r="60" spans="1:9" s="273" customFormat="1" ht="12.75" customHeight="1">
      <c r="A60" s="660" t="s">
        <v>95</v>
      </c>
    </row>
    <row r="61" spans="1:9" s="273" customFormat="1" ht="12.75" customHeight="1"/>
    <row r="62" spans="1:9" s="273" customFormat="1" ht="12.75" customHeight="1"/>
    <row r="63" spans="1:9" s="273" customFormat="1" ht="12.75" customHeight="1">
      <c r="I63" s="68" t="s">
        <v>924</v>
      </c>
    </row>
  </sheetData>
  <mergeCells count="11">
    <mergeCell ref="B35:E35"/>
    <mergeCell ref="F35:I35"/>
    <mergeCell ref="A36:A37"/>
    <mergeCell ref="A55:I55"/>
    <mergeCell ref="A54:I54"/>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4" t="s">
        <v>762</v>
      </c>
      <c r="AG1" s="141" t="str">
        <f>Naslovnica!A20</f>
        <v>Svibanj 2020.</v>
      </c>
    </row>
    <row r="2" spans="1:33" ht="12.75" customHeight="1">
      <c r="A2" s="597" t="s">
        <v>1377</v>
      </c>
      <c r="AG2" s="573" t="str">
        <f>Naslovnica!A24</f>
        <v>May 2020</v>
      </c>
    </row>
    <row r="3" spans="1:33" ht="12.75" customHeight="1">
      <c r="A3" s="67"/>
      <c r="AG3" s="66"/>
    </row>
    <row r="4" spans="1:33" ht="12.75" customHeight="1">
      <c r="I4" s="181"/>
      <c r="J4" s="181"/>
      <c r="K4" s="181"/>
      <c r="AG4" s="14" t="s">
        <v>612</v>
      </c>
    </row>
    <row r="5" spans="1:33" ht="15" customHeight="1">
      <c r="A5" s="757" t="s">
        <v>155</v>
      </c>
      <c r="B5" s="1065" t="s">
        <v>661</v>
      </c>
      <c r="C5" s="1065"/>
      <c r="D5" s="1065"/>
      <c r="E5" s="1065"/>
      <c r="F5" s="1065"/>
      <c r="G5" s="1065"/>
      <c r="H5" s="1065"/>
      <c r="I5" s="1065"/>
      <c r="J5" s="1063" t="s">
        <v>655</v>
      </c>
      <c r="K5" s="1063"/>
      <c r="L5" s="1065" t="s">
        <v>660</v>
      </c>
      <c r="M5" s="1065"/>
      <c r="N5" s="1065"/>
      <c r="O5" s="1065"/>
      <c r="P5" s="1065"/>
      <c r="Q5" s="1065"/>
      <c r="R5" s="1065"/>
      <c r="S5" s="1065"/>
      <c r="T5" s="1063" t="s">
        <v>656</v>
      </c>
      <c r="U5" s="1063"/>
      <c r="V5" s="1065" t="s">
        <v>659</v>
      </c>
      <c r="W5" s="1065"/>
      <c r="X5" s="1065"/>
      <c r="Y5" s="1065"/>
      <c r="Z5" s="1065"/>
      <c r="AA5" s="1065"/>
      <c r="AB5" s="1065"/>
      <c r="AC5" s="1065"/>
      <c r="AD5" s="1063" t="s">
        <v>657</v>
      </c>
      <c r="AE5" s="1063"/>
      <c r="AF5" s="1064" t="s">
        <v>658</v>
      </c>
      <c r="AG5" s="1064"/>
    </row>
    <row r="6" spans="1:33" ht="22.5" customHeight="1">
      <c r="A6" s="1066" t="s">
        <v>662</v>
      </c>
      <c r="B6" s="1060" t="s">
        <v>156</v>
      </c>
      <c r="C6" s="1060"/>
      <c r="D6" s="1060" t="s">
        <v>157</v>
      </c>
      <c r="E6" s="1060"/>
      <c r="F6" s="1060" t="s">
        <v>158</v>
      </c>
      <c r="G6" s="1060"/>
      <c r="H6" s="1060" t="s">
        <v>159</v>
      </c>
      <c r="I6" s="1060"/>
      <c r="J6" s="1063"/>
      <c r="K6" s="1063"/>
      <c r="L6" s="1060" t="s">
        <v>156</v>
      </c>
      <c r="M6" s="1060"/>
      <c r="N6" s="1060" t="s">
        <v>157</v>
      </c>
      <c r="O6" s="1060"/>
      <c r="P6" s="1060" t="s">
        <v>158</v>
      </c>
      <c r="Q6" s="1060"/>
      <c r="R6" s="1060" t="s">
        <v>159</v>
      </c>
      <c r="S6" s="1060"/>
      <c r="T6" s="1063"/>
      <c r="U6" s="1063"/>
      <c r="V6" s="1060" t="s">
        <v>156</v>
      </c>
      <c r="W6" s="1060"/>
      <c r="X6" s="1060" t="s">
        <v>157</v>
      </c>
      <c r="Y6" s="1060"/>
      <c r="Z6" s="1060" t="s">
        <v>158</v>
      </c>
      <c r="AA6" s="1060"/>
      <c r="AB6" s="1060" t="s">
        <v>159</v>
      </c>
      <c r="AC6" s="1060"/>
      <c r="AD6" s="1063"/>
      <c r="AE6" s="1063"/>
      <c r="AF6" s="1064"/>
      <c r="AG6" s="1064"/>
    </row>
    <row r="7" spans="1:33">
      <c r="A7" s="1066"/>
      <c r="B7" s="757" t="s">
        <v>31</v>
      </c>
      <c r="C7" s="757" t="s">
        <v>32</v>
      </c>
      <c r="D7" s="757" t="s">
        <v>31</v>
      </c>
      <c r="E7" s="757" t="s">
        <v>32</v>
      </c>
      <c r="F7" s="757" t="s">
        <v>31</v>
      </c>
      <c r="G7" s="757" t="s">
        <v>32</v>
      </c>
      <c r="H7" s="757" t="s">
        <v>31</v>
      </c>
      <c r="I7" s="757" t="s">
        <v>32</v>
      </c>
      <c r="J7" s="757" t="s">
        <v>31</v>
      </c>
      <c r="K7" s="757" t="s">
        <v>32</v>
      </c>
      <c r="L7" s="757" t="s">
        <v>31</v>
      </c>
      <c r="M7" s="757" t="s">
        <v>32</v>
      </c>
      <c r="N7" s="757" t="s">
        <v>31</v>
      </c>
      <c r="O7" s="757" t="s">
        <v>32</v>
      </c>
      <c r="P7" s="757" t="s">
        <v>31</v>
      </c>
      <c r="Q7" s="757" t="s">
        <v>32</v>
      </c>
      <c r="R7" s="757" t="s">
        <v>31</v>
      </c>
      <c r="S7" s="757" t="s">
        <v>32</v>
      </c>
      <c r="T7" s="757" t="s">
        <v>31</v>
      </c>
      <c r="U7" s="757" t="s">
        <v>32</v>
      </c>
      <c r="V7" s="757" t="s">
        <v>31</v>
      </c>
      <c r="W7" s="757" t="s">
        <v>32</v>
      </c>
      <c r="X7" s="757" t="s">
        <v>31</v>
      </c>
      <c r="Y7" s="757" t="s">
        <v>32</v>
      </c>
      <c r="Z7" s="757" t="s">
        <v>31</v>
      </c>
      <c r="AA7" s="757" t="s">
        <v>32</v>
      </c>
      <c r="AB7" s="757" t="s">
        <v>31</v>
      </c>
      <c r="AC7" s="757" t="s">
        <v>32</v>
      </c>
      <c r="AD7" s="757" t="s">
        <v>31</v>
      </c>
      <c r="AE7" s="757" t="s">
        <v>32</v>
      </c>
      <c r="AF7" s="757" t="s">
        <v>31</v>
      </c>
      <c r="AG7" s="757" t="s">
        <v>32</v>
      </c>
    </row>
    <row r="8" spans="1:33">
      <c r="A8" s="1066"/>
      <c r="B8" s="758" t="s">
        <v>29</v>
      </c>
      <c r="C8" s="758" t="s">
        <v>30</v>
      </c>
      <c r="D8" s="758" t="s">
        <v>29</v>
      </c>
      <c r="E8" s="758" t="s">
        <v>30</v>
      </c>
      <c r="F8" s="758" t="s">
        <v>29</v>
      </c>
      <c r="G8" s="758" t="s">
        <v>30</v>
      </c>
      <c r="H8" s="758" t="s">
        <v>29</v>
      </c>
      <c r="I8" s="758" t="s">
        <v>30</v>
      </c>
      <c r="J8" s="758" t="s">
        <v>29</v>
      </c>
      <c r="K8" s="758" t="s">
        <v>30</v>
      </c>
      <c r="L8" s="758" t="s">
        <v>29</v>
      </c>
      <c r="M8" s="758" t="s">
        <v>30</v>
      </c>
      <c r="N8" s="758" t="s">
        <v>29</v>
      </c>
      <c r="O8" s="758" t="s">
        <v>30</v>
      </c>
      <c r="P8" s="758" t="s">
        <v>29</v>
      </c>
      <c r="Q8" s="758" t="s">
        <v>30</v>
      </c>
      <c r="R8" s="758" t="s">
        <v>29</v>
      </c>
      <c r="S8" s="758" t="s">
        <v>30</v>
      </c>
      <c r="T8" s="758" t="s">
        <v>29</v>
      </c>
      <c r="U8" s="758" t="s">
        <v>30</v>
      </c>
      <c r="V8" s="758" t="s">
        <v>29</v>
      </c>
      <c r="W8" s="758" t="s">
        <v>30</v>
      </c>
      <c r="X8" s="758" t="s">
        <v>29</v>
      </c>
      <c r="Y8" s="758" t="s">
        <v>30</v>
      </c>
      <c r="Z8" s="758" t="s">
        <v>29</v>
      </c>
      <c r="AA8" s="758" t="s">
        <v>30</v>
      </c>
      <c r="AB8" s="758" t="s">
        <v>29</v>
      </c>
      <c r="AC8" s="758" t="s">
        <v>30</v>
      </c>
      <c r="AD8" s="758" t="s">
        <v>29</v>
      </c>
      <c r="AE8" s="758" t="s">
        <v>30</v>
      </c>
      <c r="AF8" s="758" t="s">
        <v>29</v>
      </c>
      <c r="AG8" s="758" t="s">
        <v>30</v>
      </c>
    </row>
    <row r="9" spans="1:33" ht="18">
      <c r="A9" s="379" t="s">
        <v>498</v>
      </c>
      <c r="B9" s="380">
        <v>13302.34787</v>
      </c>
      <c r="C9" s="381">
        <v>3.9434586497292395E-2</v>
      </c>
      <c r="D9" s="380">
        <v>5798.9695899999997</v>
      </c>
      <c r="E9" s="381">
        <v>4.5739914876821129E-2</v>
      </c>
      <c r="F9" s="380">
        <v>6030.0392899999997</v>
      </c>
      <c r="G9" s="381">
        <v>4.4614320287750905E-2</v>
      </c>
      <c r="H9" s="380">
        <v>15381.83015</v>
      </c>
      <c r="I9" s="381">
        <v>6.7067172778843054E-2</v>
      </c>
      <c r="J9" s="380">
        <v>40513.186900000001</v>
      </c>
      <c r="K9" s="381">
        <v>4.8892524746910061E-2</v>
      </c>
      <c r="L9" s="380">
        <v>265051.20672000002</v>
      </c>
      <c r="M9" s="381">
        <v>6.5944218706900561E-3</v>
      </c>
      <c r="N9" s="380">
        <v>258812.25424000001</v>
      </c>
      <c r="O9" s="381">
        <v>1.742274639070291E-2</v>
      </c>
      <c r="P9" s="380">
        <v>110905.777</v>
      </c>
      <c r="Q9" s="381">
        <v>6.1351523159599089E-3</v>
      </c>
      <c r="R9" s="380">
        <v>752973.93772000005</v>
      </c>
      <c r="S9" s="381">
        <v>2.3427911503349136E-2</v>
      </c>
      <c r="T9" s="380">
        <v>1387743.1756800001</v>
      </c>
      <c r="U9" s="381">
        <v>1.3183300474954352E-2</v>
      </c>
      <c r="V9" s="380">
        <v>28985.120920000001</v>
      </c>
      <c r="W9" s="381">
        <v>1.131155662329867E-2</v>
      </c>
      <c r="X9" s="380">
        <v>23321.031930000001</v>
      </c>
      <c r="Y9" s="381">
        <v>3.2692822804836624E-2</v>
      </c>
      <c r="Z9" s="380">
        <v>59013.808270000001</v>
      </c>
      <c r="AA9" s="381">
        <v>5.7813579082787621E-2</v>
      </c>
      <c r="AB9" s="380">
        <v>134782.83080000003</v>
      </c>
      <c r="AC9" s="381">
        <v>6.2519535857751274E-2</v>
      </c>
      <c r="AD9" s="380">
        <v>246102.79192000002</v>
      </c>
      <c r="AE9" s="381">
        <v>3.8141373749964985E-2</v>
      </c>
      <c r="AF9" s="380">
        <v>1674359.1545000002</v>
      </c>
      <c r="AG9" s="381">
        <v>1.4877078639936973E-2</v>
      </c>
    </row>
    <row r="10" spans="1:33" ht="18">
      <c r="A10" s="379" t="s">
        <v>499</v>
      </c>
      <c r="B10" s="382">
        <v>933.33187999999996</v>
      </c>
      <c r="C10" s="383">
        <v>2.7668466583666727E-3</v>
      </c>
      <c r="D10" s="382">
        <v>307.42129999999997</v>
      </c>
      <c r="E10" s="383">
        <v>2.4248142493400611E-3</v>
      </c>
      <c r="F10" s="382">
        <v>543.09147999999993</v>
      </c>
      <c r="G10" s="383">
        <v>4.0181590979764016E-3</v>
      </c>
      <c r="H10" s="382">
        <v>220.42448999999999</v>
      </c>
      <c r="I10" s="383">
        <v>9.6108507319061522E-4</v>
      </c>
      <c r="J10" s="382">
        <v>2004.2691499999996</v>
      </c>
      <c r="K10" s="383">
        <v>2.4188119107421639E-3</v>
      </c>
      <c r="L10" s="382">
        <v>140584.05521000002</v>
      </c>
      <c r="M10" s="383">
        <v>3.4977036317607843E-3</v>
      </c>
      <c r="N10" s="382">
        <v>26229.366719999998</v>
      </c>
      <c r="O10" s="383">
        <v>1.7657108458532741E-3</v>
      </c>
      <c r="P10" s="382">
        <v>27021.689309999998</v>
      </c>
      <c r="Q10" s="383">
        <v>1.4948020223635025E-3</v>
      </c>
      <c r="R10" s="382">
        <v>54096.75993</v>
      </c>
      <c r="S10" s="383">
        <v>1.6831579962721735E-3</v>
      </c>
      <c r="T10" s="382">
        <v>247931.87117</v>
      </c>
      <c r="U10" s="381">
        <v>2.3553063796189623E-3</v>
      </c>
      <c r="V10" s="382">
        <v>5771.0258899999999</v>
      </c>
      <c r="W10" s="383">
        <v>2.252165388905253E-3</v>
      </c>
      <c r="X10" s="382">
        <v>13906.70104</v>
      </c>
      <c r="Y10" s="383">
        <v>1.9495248506379331E-2</v>
      </c>
      <c r="Z10" s="382">
        <v>1439.8136100000002</v>
      </c>
      <c r="AA10" s="383">
        <v>1.4105305257604405E-3</v>
      </c>
      <c r="AB10" s="382">
        <v>5706.4856200000004</v>
      </c>
      <c r="AC10" s="383">
        <v>2.6469753619489341E-3</v>
      </c>
      <c r="AD10" s="382">
        <v>26824.026160000001</v>
      </c>
      <c r="AE10" s="383">
        <v>4.1572271458829128E-3</v>
      </c>
      <c r="AF10" s="382">
        <v>276760.16648000001</v>
      </c>
      <c r="AG10" s="381">
        <v>2.4590797918470179E-3</v>
      </c>
    </row>
    <row r="11" spans="1:33" ht="27">
      <c r="A11" s="379" t="s">
        <v>500</v>
      </c>
      <c r="B11" s="382">
        <v>323980.50874999998</v>
      </c>
      <c r="C11" s="383">
        <v>0.96043476840293085</v>
      </c>
      <c r="D11" s="382">
        <v>123168.94898</v>
      </c>
      <c r="E11" s="383">
        <v>0.97150660205699158</v>
      </c>
      <c r="F11" s="382">
        <v>129627.47720000001</v>
      </c>
      <c r="G11" s="383">
        <v>0.95907199070570692</v>
      </c>
      <c r="H11" s="382">
        <v>214079.74952000001</v>
      </c>
      <c r="I11" s="383">
        <v>0.93342101749246553</v>
      </c>
      <c r="J11" s="382">
        <v>790856.68445000006</v>
      </c>
      <c r="K11" s="383">
        <v>0.95442948270581185</v>
      </c>
      <c r="L11" s="382">
        <v>39897800.941459998</v>
      </c>
      <c r="M11" s="383">
        <v>0.99264943697745167</v>
      </c>
      <c r="N11" s="382">
        <v>14984828.68754</v>
      </c>
      <c r="O11" s="383">
        <v>1.008750032713053</v>
      </c>
      <c r="P11" s="382">
        <v>18379293.729990002</v>
      </c>
      <c r="Q11" s="383">
        <v>1.0167167981993905</v>
      </c>
      <c r="R11" s="382">
        <v>31387056.24436</v>
      </c>
      <c r="S11" s="383">
        <v>0.97657188278002272</v>
      </c>
      <c r="T11" s="382">
        <v>104648979.60335</v>
      </c>
      <c r="U11" s="383">
        <v>0.99414572284407976</v>
      </c>
      <c r="V11" s="382">
        <v>2545765.2721799999</v>
      </c>
      <c r="W11" s="383">
        <v>0.99349483845076936</v>
      </c>
      <c r="X11" s="382">
        <v>706248.53842</v>
      </c>
      <c r="Y11" s="383">
        <v>0.99006160585192904</v>
      </c>
      <c r="Z11" s="382">
        <v>968245.66697000002</v>
      </c>
      <c r="AA11" s="383">
        <v>0.94855338233430264</v>
      </c>
      <c r="AB11" s="382">
        <v>2028924.52253</v>
      </c>
      <c r="AC11" s="383">
        <v>0.941124464340789</v>
      </c>
      <c r="AD11" s="382">
        <v>6249184.0000999998</v>
      </c>
      <c r="AE11" s="383">
        <v>0.96850775531874467</v>
      </c>
      <c r="AF11" s="382">
        <v>111689020.2879</v>
      </c>
      <c r="AG11" s="383">
        <v>0.99238346418979384</v>
      </c>
    </row>
    <row r="12" spans="1:33" ht="18.75">
      <c r="A12" s="379" t="s">
        <v>501</v>
      </c>
      <c r="B12" s="384">
        <v>250687.85725999999</v>
      </c>
      <c r="C12" s="385">
        <v>0.74315993594147067</v>
      </c>
      <c r="D12" s="384">
        <v>91647.456099999996</v>
      </c>
      <c r="E12" s="385">
        <v>0.72287787953225002</v>
      </c>
      <c r="F12" s="384">
        <v>82955.408249999993</v>
      </c>
      <c r="G12" s="385">
        <v>0.61376037124737104</v>
      </c>
      <c r="H12" s="384">
        <v>149405.85588999998</v>
      </c>
      <c r="I12" s="385">
        <v>0.65143277837751667</v>
      </c>
      <c r="J12" s="384">
        <v>574696.5774999999</v>
      </c>
      <c r="K12" s="385">
        <v>0.6935610053768263</v>
      </c>
      <c r="L12" s="384">
        <v>34497449.965680003</v>
      </c>
      <c r="M12" s="385">
        <v>0.85828976729405071</v>
      </c>
      <c r="N12" s="384">
        <v>12340770.358409999</v>
      </c>
      <c r="O12" s="385">
        <v>0.83075707853114089</v>
      </c>
      <c r="P12" s="384">
        <v>14906664.687700002</v>
      </c>
      <c r="Q12" s="385">
        <v>0.82461582124780086</v>
      </c>
      <c r="R12" s="384">
        <v>25720785.677720003</v>
      </c>
      <c r="S12" s="385">
        <v>0.80027244034349343</v>
      </c>
      <c r="T12" s="384">
        <v>87465670.689510018</v>
      </c>
      <c r="U12" s="385">
        <v>0.83090750374484879</v>
      </c>
      <c r="V12" s="384">
        <v>2537154.2352600005</v>
      </c>
      <c r="W12" s="385">
        <v>0.99013434766742126</v>
      </c>
      <c r="X12" s="384">
        <v>684857.74491000001</v>
      </c>
      <c r="Y12" s="385">
        <v>0.96007470715995169</v>
      </c>
      <c r="Z12" s="384">
        <v>952089.98564999993</v>
      </c>
      <c r="AA12" s="385">
        <v>0.93272627700063526</v>
      </c>
      <c r="AB12" s="384">
        <v>1922244.37524</v>
      </c>
      <c r="AC12" s="385">
        <v>0.89164046660739715</v>
      </c>
      <c r="AD12" s="384">
        <v>6096346.3410600005</v>
      </c>
      <c r="AE12" s="385">
        <v>0.94482074945003724</v>
      </c>
      <c r="AF12" s="384">
        <v>94136713.608070016</v>
      </c>
      <c r="AG12" s="385">
        <v>0.83642705179982468</v>
      </c>
    </row>
    <row r="13" spans="1:33" ht="19.5">
      <c r="A13" s="386" t="s">
        <v>502</v>
      </c>
      <c r="B13" s="384">
        <v>88805.758069999996</v>
      </c>
      <c r="C13" s="385">
        <v>0.26326317596662258</v>
      </c>
      <c r="D13" s="384">
        <v>28820.004089999999</v>
      </c>
      <c r="E13" s="385">
        <v>0.22732047708948874</v>
      </c>
      <c r="F13" s="384">
        <v>38052.714829999997</v>
      </c>
      <c r="G13" s="385">
        <v>0.28153979196445145</v>
      </c>
      <c r="H13" s="384">
        <v>45316.54434</v>
      </c>
      <c r="I13" s="385">
        <v>0.19758718431765301</v>
      </c>
      <c r="J13" s="384">
        <v>200995.02132999999</v>
      </c>
      <c r="K13" s="385">
        <v>0.24256679877195103</v>
      </c>
      <c r="L13" s="384">
        <v>3932524.4075300004</v>
      </c>
      <c r="M13" s="385">
        <v>9.7840433480590072E-2</v>
      </c>
      <c r="N13" s="384">
        <v>1998719.1998699999</v>
      </c>
      <c r="O13" s="385">
        <v>0.13454995717966145</v>
      </c>
      <c r="P13" s="384">
        <v>2446582.6096300003</v>
      </c>
      <c r="Q13" s="385">
        <v>0.13534152475807221</v>
      </c>
      <c r="R13" s="384">
        <v>2669853.7837499999</v>
      </c>
      <c r="S13" s="385">
        <v>8.3069406574648633E-2</v>
      </c>
      <c r="T13" s="384">
        <v>11047680.000779999</v>
      </c>
      <c r="U13" s="385">
        <v>0.10495089261026994</v>
      </c>
      <c r="V13" s="384">
        <v>0</v>
      </c>
      <c r="W13" s="385">
        <v>0</v>
      </c>
      <c r="X13" s="384">
        <v>0</v>
      </c>
      <c r="Y13" s="385">
        <v>0</v>
      </c>
      <c r="Z13" s="384">
        <v>0</v>
      </c>
      <c r="AA13" s="385">
        <v>0</v>
      </c>
      <c r="AB13" s="384">
        <v>0</v>
      </c>
      <c r="AC13" s="385">
        <v>0</v>
      </c>
      <c r="AD13" s="384">
        <v>0</v>
      </c>
      <c r="AE13" s="385">
        <v>0</v>
      </c>
      <c r="AF13" s="384">
        <v>11248675.02211</v>
      </c>
      <c r="AG13" s="385">
        <v>9.994714840556343E-2</v>
      </c>
    </row>
    <row r="14" spans="1:33" ht="19.5">
      <c r="A14" s="386" t="s">
        <v>503</v>
      </c>
      <c r="B14" s="384">
        <v>153323.69533000002</v>
      </c>
      <c r="C14" s="385">
        <v>0.45452551569570337</v>
      </c>
      <c r="D14" s="384">
        <v>48045.259189999997</v>
      </c>
      <c r="E14" s="385">
        <v>0.37896147435831062</v>
      </c>
      <c r="F14" s="384">
        <v>43179.459869999999</v>
      </c>
      <c r="G14" s="385">
        <v>0.31947092876939892</v>
      </c>
      <c r="H14" s="384">
        <v>94109.543109999999</v>
      </c>
      <c r="I14" s="385">
        <v>0.41033225086654262</v>
      </c>
      <c r="J14" s="384">
        <v>338657.95750000002</v>
      </c>
      <c r="K14" s="385">
        <v>0.40870254440059284</v>
      </c>
      <c r="L14" s="384">
        <v>28471080.580330003</v>
      </c>
      <c r="M14" s="385">
        <v>0.70835488275835878</v>
      </c>
      <c r="N14" s="384">
        <v>9140994.8506200016</v>
      </c>
      <c r="O14" s="385">
        <v>0.61535430580264749</v>
      </c>
      <c r="P14" s="384">
        <v>11553144.90247</v>
      </c>
      <c r="Q14" s="385">
        <v>0.63910380164424829</v>
      </c>
      <c r="R14" s="384">
        <v>21571784.740419999</v>
      </c>
      <c r="S14" s="385">
        <v>0.67118108416627253</v>
      </c>
      <c r="T14" s="384">
        <v>70737005.073839992</v>
      </c>
      <c r="U14" s="385">
        <v>0.67198831089898969</v>
      </c>
      <c r="V14" s="384">
        <v>2421562.4112</v>
      </c>
      <c r="W14" s="385">
        <v>0.94502418695241552</v>
      </c>
      <c r="X14" s="384">
        <v>587173.32283000008</v>
      </c>
      <c r="Y14" s="385">
        <v>0.82313481910353548</v>
      </c>
      <c r="Z14" s="384">
        <v>883213.3517</v>
      </c>
      <c r="AA14" s="385">
        <v>0.86525046344855838</v>
      </c>
      <c r="AB14" s="384">
        <v>1750105.6468900002</v>
      </c>
      <c r="AC14" s="385">
        <v>0.81179325360773125</v>
      </c>
      <c r="AD14" s="384">
        <v>5642054.7326199999</v>
      </c>
      <c r="AE14" s="385">
        <v>0.87441396578943031</v>
      </c>
      <c r="AF14" s="384">
        <v>76717717.763959989</v>
      </c>
      <c r="AG14" s="385">
        <v>0.68165513783794485</v>
      </c>
    </row>
    <row r="15" spans="1:33" ht="19.5">
      <c r="A15" s="386" t="s">
        <v>504</v>
      </c>
      <c r="B15" s="384">
        <v>0</v>
      </c>
      <c r="C15" s="385">
        <v>0</v>
      </c>
      <c r="D15" s="384">
        <v>0</v>
      </c>
      <c r="E15" s="385">
        <v>0</v>
      </c>
      <c r="F15" s="384">
        <v>0</v>
      </c>
      <c r="G15" s="385">
        <v>0</v>
      </c>
      <c r="H15" s="384">
        <v>0</v>
      </c>
      <c r="I15" s="385">
        <v>0</v>
      </c>
      <c r="J15" s="384">
        <v>0</v>
      </c>
      <c r="K15" s="385">
        <v>0</v>
      </c>
      <c r="L15" s="384">
        <v>0</v>
      </c>
      <c r="M15" s="385">
        <v>0</v>
      </c>
      <c r="N15" s="384">
        <v>0</v>
      </c>
      <c r="O15" s="385">
        <v>0</v>
      </c>
      <c r="P15" s="384">
        <v>0</v>
      </c>
      <c r="Q15" s="385">
        <v>0</v>
      </c>
      <c r="R15" s="384">
        <v>0</v>
      </c>
      <c r="S15" s="385">
        <v>0</v>
      </c>
      <c r="T15" s="384">
        <v>0</v>
      </c>
      <c r="U15" s="385">
        <v>0</v>
      </c>
      <c r="V15" s="384">
        <v>0</v>
      </c>
      <c r="W15" s="385">
        <v>0</v>
      </c>
      <c r="X15" s="384">
        <v>0</v>
      </c>
      <c r="Y15" s="385">
        <v>0</v>
      </c>
      <c r="Z15" s="384">
        <v>0</v>
      </c>
      <c r="AA15" s="385">
        <v>0</v>
      </c>
      <c r="AB15" s="384">
        <v>0</v>
      </c>
      <c r="AC15" s="385">
        <v>0</v>
      </c>
      <c r="AD15" s="384">
        <v>0</v>
      </c>
      <c r="AE15" s="385">
        <v>0</v>
      </c>
      <c r="AF15" s="384">
        <v>0</v>
      </c>
      <c r="AG15" s="385">
        <v>0</v>
      </c>
    </row>
    <row r="16" spans="1:33" ht="19.5">
      <c r="A16" s="386" t="s">
        <v>505</v>
      </c>
      <c r="B16" s="384">
        <v>8558.4038599999985</v>
      </c>
      <c r="C16" s="385">
        <v>2.5371244279144767E-2</v>
      </c>
      <c r="D16" s="384">
        <v>3782.14437</v>
      </c>
      <c r="E16" s="385">
        <v>2.983201736977005E-2</v>
      </c>
      <c r="F16" s="384">
        <v>1723.2335500000002</v>
      </c>
      <c r="G16" s="385">
        <v>1.274965051352062E-2</v>
      </c>
      <c r="H16" s="384">
        <v>7279.7151699999995</v>
      </c>
      <c r="I16" s="385">
        <v>3.174069082326688E-2</v>
      </c>
      <c r="J16" s="384">
        <v>21343.496950000001</v>
      </c>
      <c r="K16" s="385">
        <v>2.5757970000959727E-2</v>
      </c>
      <c r="L16" s="384">
        <v>325467.24239999999</v>
      </c>
      <c r="M16" s="385">
        <v>8.0975609507149271E-3</v>
      </c>
      <c r="N16" s="384">
        <v>330615.80433999997</v>
      </c>
      <c r="O16" s="385">
        <v>2.2256424173920809E-2</v>
      </c>
      <c r="P16" s="384">
        <v>442090.19282999996</v>
      </c>
      <c r="Q16" s="385">
        <v>2.445581054271084E-2</v>
      </c>
      <c r="R16" s="384">
        <v>490944.10664000001</v>
      </c>
      <c r="S16" s="385">
        <v>1.527515695733119E-2</v>
      </c>
      <c r="T16" s="384">
        <v>1589117.3462099996</v>
      </c>
      <c r="U16" s="385">
        <v>1.5096317411024554E-2</v>
      </c>
      <c r="V16" s="384">
        <v>55718.164960000002</v>
      </c>
      <c r="W16" s="385">
        <v>2.1744231450021353E-2</v>
      </c>
      <c r="X16" s="384">
        <v>22785.082409999999</v>
      </c>
      <c r="Y16" s="385">
        <v>3.1941496588128462E-2</v>
      </c>
      <c r="Z16" s="384">
        <v>44003.077560000005</v>
      </c>
      <c r="AA16" s="385">
        <v>4.3108138230325686E-2</v>
      </c>
      <c r="AB16" s="384">
        <v>83633.161439999996</v>
      </c>
      <c r="AC16" s="385">
        <v>3.8793564465965942E-2</v>
      </c>
      <c r="AD16" s="384">
        <v>206139.48637</v>
      </c>
      <c r="AE16" s="385">
        <v>3.1947801700761717E-2</v>
      </c>
      <c r="AF16" s="384">
        <v>1816600.3295299998</v>
      </c>
      <c r="AG16" s="385">
        <v>1.6140925253174666E-2</v>
      </c>
    </row>
    <row r="17" spans="1:33" ht="19.5">
      <c r="A17" s="387" t="s">
        <v>506</v>
      </c>
      <c r="B17" s="384">
        <v>0</v>
      </c>
      <c r="C17" s="385">
        <v>0</v>
      </c>
      <c r="D17" s="384">
        <v>0</v>
      </c>
      <c r="E17" s="385">
        <v>0</v>
      </c>
      <c r="F17" s="384">
        <v>0</v>
      </c>
      <c r="G17" s="385">
        <v>0</v>
      </c>
      <c r="H17" s="384">
        <v>0</v>
      </c>
      <c r="I17" s="385">
        <v>0</v>
      </c>
      <c r="J17" s="384">
        <v>0</v>
      </c>
      <c r="K17" s="385">
        <v>0</v>
      </c>
      <c r="L17" s="384">
        <v>32031.801960000001</v>
      </c>
      <c r="M17" s="385">
        <v>7.9694493006319796E-4</v>
      </c>
      <c r="N17" s="384">
        <v>51217.89604</v>
      </c>
      <c r="O17" s="385">
        <v>3.4478908890566407E-3</v>
      </c>
      <c r="P17" s="384">
        <v>75932.824590000004</v>
      </c>
      <c r="Q17" s="385">
        <v>4.200497550643517E-3</v>
      </c>
      <c r="R17" s="384">
        <v>37865.450100000002</v>
      </c>
      <c r="S17" s="385">
        <v>1.1781396002409339E-3</v>
      </c>
      <c r="T17" s="384">
        <v>197047.97269000002</v>
      </c>
      <c r="U17" s="385">
        <v>1.8719188661691412E-3</v>
      </c>
      <c r="V17" s="384">
        <v>0</v>
      </c>
      <c r="W17" s="385">
        <v>0</v>
      </c>
      <c r="X17" s="384">
        <v>0</v>
      </c>
      <c r="Y17" s="385">
        <v>0</v>
      </c>
      <c r="Z17" s="384">
        <v>0</v>
      </c>
      <c r="AA17" s="385">
        <v>0</v>
      </c>
      <c r="AB17" s="384">
        <v>0</v>
      </c>
      <c r="AC17" s="385">
        <v>0</v>
      </c>
      <c r="AD17" s="384">
        <v>0</v>
      </c>
      <c r="AE17" s="385">
        <v>0</v>
      </c>
      <c r="AF17" s="384">
        <v>197047.97269000002</v>
      </c>
      <c r="AG17" s="385">
        <v>1.750818023522971E-3</v>
      </c>
    </row>
    <row r="18" spans="1:33" ht="19.5">
      <c r="A18" s="387" t="s">
        <v>507</v>
      </c>
      <c r="B18" s="384">
        <v>0</v>
      </c>
      <c r="C18" s="385">
        <v>0</v>
      </c>
      <c r="D18" s="384">
        <v>0</v>
      </c>
      <c r="E18" s="385">
        <v>0</v>
      </c>
      <c r="F18" s="384">
        <v>0</v>
      </c>
      <c r="G18" s="385">
        <v>0</v>
      </c>
      <c r="H18" s="384">
        <v>2700.0532699999999</v>
      </c>
      <c r="I18" s="385">
        <v>1.1772652370054299E-2</v>
      </c>
      <c r="J18" s="384">
        <v>2700.0532699999999</v>
      </c>
      <c r="K18" s="385">
        <v>3.2585049812867339E-3</v>
      </c>
      <c r="L18" s="384">
        <v>110221.96736</v>
      </c>
      <c r="M18" s="385">
        <v>2.7423008602149614E-3</v>
      </c>
      <c r="N18" s="384">
        <v>118410.52929999999</v>
      </c>
      <c r="O18" s="385">
        <v>7.9711705616138072E-3</v>
      </c>
      <c r="P18" s="384">
        <v>129053.77818000001</v>
      </c>
      <c r="Q18" s="385">
        <v>7.1390743341025733E-3</v>
      </c>
      <c r="R18" s="384">
        <v>220557.03691</v>
      </c>
      <c r="S18" s="385">
        <v>6.8623766153375872E-3</v>
      </c>
      <c r="T18" s="384">
        <v>578243.31174999999</v>
      </c>
      <c r="U18" s="385">
        <v>5.493203252610177E-3</v>
      </c>
      <c r="V18" s="384">
        <v>24873.556390000002</v>
      </c>
      <c r="W18" s="385">
        <v>9.7070025101795368E-3</v>
      </c>
      <c r="X18" s="384">
        <v>19898.845109999998</v>
      </c>
      <c r="Y18" s="385">
        <v>2.7895395845037967E-2</v>
      </c>
      <c r="Z18" s="384">
        <v>24873.556390000002</v>
      </c>
      <c r="AA18" s="385">
        <v>2.4367675321751308E-2</v>
      </c>
      <c r="AB18" s="384">
        <v>32518.782910000002</v>
      </c>
      <c r="AC18" s="385">
        <v>1.5083962861775522E-2</v>
      </c>
      <c r="AD18" s="384">
        <v>102164.7408</v>
      </c>
      <c r="AE18" s="385">
        <v>1.5833642245666954E-2</v>
      </c>
      <c r="AF18" s="384">
        <v>683108.10582000006</v>
      </c>
      <c r="AG18" s="385">
        <v>6.0695777142851497E-3</v>
      </c>
    </row>
    <row r="19" spans="1:33" ht="19.5">
      <c r="A19" s="388" t="s">
        <v>508</v>
      </c>
      <c r="B19" s="384">
        <v>0</v>
      </c>
      <c r="C19" s="385">
        <v>0</v>
      </c>
      <c r="D19" s="384">
        <v>0</v>
      </c>
      <c r="E19" s="385">
        <v>0</v>
      </c>
      <c r="F19" s="384">
        <v>0</v>
      </c>
      <c r="G19" s="385">
        <v>0</v>
      </c>
      <c r="H19" s="384">
        <v>0</v>
      </c>
      <c r="I19" s="385">
        <v>0</v>
      </c>
      <c r="J19" s="384">
        <v>0</v>
      </c>
      <c r="K19" s="385">
        <v>0</v>
      </c>
      <c r="L19" s="384">
        <v>1274443.325</v>
      </c>
      <c r="M19" s="385">
        <v>3.1707899161587921E-2</v>
      </c>
      <c r="N19" s="384">
        <v>110044</v>
      </c>
      <c r="O19" s="385">
        <v>7.4079517967514889E-3</v>
      </c>
      <c r="P19" s="384">
        <v>259860.38</v>
      </c>
      <c r="Q19" s="385">
        <v>1.4375112418023294E-2</v>
      </c>
      <c r="R19" s="384">
        <v>429769.09</v>
      </c>
      <c r="S19" s="385">
        <v>1.3371767206023781E-2</v>
      </c>
      <c r="T19" s="384">
        <v>2074116.7950000002</v>
      </c>
      <c r="U19" s="385">
        <v>1.9703721414616768E-2</v>
      </c>
      <c r="V19" s="384">
        <v>0</v>
      </c>
      <c r="W19" s="385">
        <v>0</v>
      </c>
      <c r="X19" s="384">
        <v>0</v>
      </c>
      <c r="Y19" s="385">
        <v>0</v>
      </c>
      <c r="Z19" s="384">
        <v>0</v>
      </c>
      <c r="AA19" s="385">
        <v>0</v>
      </c>
      <c r="AB19" s="384">
        <v>55986.784</v>
      </c>
      <c r="AC19" s="385">
        <v>2.5969685671924429E-2</v>
      </c>
      <c r="AD19" s="384">
        <v>55986.784</v>
      </c>
      <c r="AE19" s="385">
        <v>8.676914377699187E-3</v>
      </c>
      <c r="AF19" s="384">
        <v>2130103.5790000004</v>
      </c>
      <c r="AG19" s="385">
        <v>1.892647606149795E-2</v>
      </c>
    </row>
    <row r="20" spans="1:33" ht="17.25" customHeight="1">
      <c r="A20" s="379" t="s">
        <v>509</v>
      </c>
      <c r="B20" s="384">
        <v>0</v>
      </c>
      <c r="C20" s="385">
        <v>0</v>
      </c>
      <c r="D20" s="384">
        <v>11000.048449999998</v>
      </c>
      <c r="E20" s="385">
        <v>8.6763910714680648E-2</v>
      </c>
      <c r="F20" s="384">
        <v>0</v>
      </c>
      <c r="G20" s="385">
        <v>0</v>
      </c>
      <c r="H20" s="384">
        <v>0</v>
      </c>
      <c r="I20" s="385">
        <v>0</v>
      </c>
      <c r="J20" s="384">
        <v>11000.048449999998</v>
      </c>
      <c r="K20" s="385">
        <v>1.327518722203596E-2</v>
      </c>
      <c r="L20" s="384">
        <v>351680.64110000001</v>
      </c>
      <c r="M20" s="385">
        <v>8.749745152520921E-3</v>
      </c>
      <c r="N20" s="384">
        <v>590768.07824000006</v>
      </c>
      <c r="O20" s="385">
        <v>3.9769378127489298E-2</v>
      </c>
      <c r="P20" s="384">
        <v>0</v>
      </c>
      <c r="Q20" s="385">
        <v>0</v>
      </c>
      <c r="R20" s="384">
        <v>300011.46989999997</v>
      </c>
      <c r="S20" s="385">
        <v>9.3345092236386991E-3</v>
      </c>
      <c r="T20" s="384">
        <v>1242460.18924</v>
      </c>
      <c r="U20" s="385">
        <v>1.1803139291168505E-2</v>
      </c>
      <c r="V20" s="384">
        <v>35000.102709999999</v>
      </c>
      <c r="W20" s="385">
        <v>1.3658926754804589E-2</v>
      </c>
      <c r="X20" s="384">
        <v>55000.494559999999</v>
      </c>
      <c r="Y20" s="385">
        <v>7.710299562324989E-2</v>
      </c>
      <c r="Z20" s="384">
        <v>0</v>
      </c>
      <c r="AA20" s="385">
        <v>0</v>
      </c>
      <c r="AB20" s="384">
        <v>0</v>
      </c>
      <c r="AC20" s="385">
        <v>0</v>
      </c>
      <c r="AD20" s="384">
        <v>90000.597269999998</v>
      </c>
      <c r="AE20" s="385">
        <v>1.3948425336479005E-2</v>
      </c>
      <c r="AF20" s="384">
        <v>1343460.8349599999</v>
      </c>
      <c r="AG20" s="385">
        <v>1.1936968503835601E-2</v>
      </c>
    </row>
    <row r="21" spans="1:33" ht="19.5">
      <c r="A21" s="386" t="s">
        <v>510</v>
      </c>
      <c r="B21" s="384">
        <v>73292.651489999989</v>
      </c>
      <c r="C21" s="385">
        <v>0.21727483246146015</v>
      </c>
      <c r="D21" s="384">
        <v>31521.492879999998</v>
      </c>
      <c r="E21" s="385">
        <v>0.24862872252474139</v>
      </c>
      <c r="F21" s="384">
        <v>46672.068950000001</v>
      </c>
      <c r="G21" s="385">
        <v>0.34531161945833594</v>
      </c>
      <c r="H21" s="384">
        <v>64673.893630000006</v>
      </c>
      <c r="I21" s="385">
        <v>0.28198823911494869</v>
      </c>
      <c r="J21" s="384">
        <v>216160.10694999999</v>
      </c>
      <c r="K21" s="385">
        <v>0.26086847732898544</v>
      </c>
      <c r="L21" s="384">
        <v>5400350.97578</v>
      </c>
      <c r="M21" s="385">
        <v>0.13435966968340093</v>
      </c>
      <c r="N21" s="384">
        <v>2644058.32913</v>
      </c>
      <c r="O21" s="385">
        <v>0.17799295418191199</v>
      </c>
      <c r="P21" s="384">
        <v>3472629.0422899998</v>
      </c>
      <c r="Q21" s="385">
        <v>0.19210097695158959</v>
      </c>
      <c r="R21" s="384">
        <v>5666270.5666400008</v>
      </c>
      <c r="S21" s="385">
        <v>0.17629944243652923</v>
      </c>
      <c r="T21" s="384">
        <v>17183308.913840003</v>
      </c>
      <c r="U21" s="385">
        <v>0.16323821909923081</v>
      </c>
      <c r="V21" s="384">
        <v>8611.0369200000005</v>
      </c>
      <c r="W21" s="385">
        <v>3.360490783348278E-3</v>
      </c>
      <c r="X21" s="384">
        <v>21390.793510000003</v>
      </c>
      <c r="Y21" s="385">
        <v>2.9986898691977366E-2</v>
      </c>
      <c r="Z21" s="384">
        <v>16155.68132</v>
      </c>
      <c r="AA21" s="385">
        <v>1.5827105333667268E-2</v>
      </c>
      <c r="AB21" s="384">
        <v>106680.14729000001</v>
      </c>
      <c r="AC21" s="385">
        <v>4.9483997733391884E-2</v>
      </c>
      <c r="AD21" s="384">
        <v>152837.65904</v>
      </c>
      <c r="AE21" s="385">
        <v>2.3687005868707558E-2</v>
      </c>
      <c r="AF21" s="384">
        <v>17552306.679830004</v>
      </c>
      <c r="AG21" s="385">
        <v>0.15595641238996907</v>
      </c>
    </row>
    <row r="22" spans="1:33" ht="19.5">
      <c r="A22" s="386" t="s">
        <v>511</v>
      </c>
      <c r="B22" s="384">
        <v>32720.225190000001</v>
      </c>
      <c r="C22" s="385">
        <v>9.6998557177706751E-2</v>
      </c>
      <c r="D22" s="384">
        <v>19753.226569999999</v>
      </c>
      <c r="E22" s="385">
        <v>0.15580542160669641</v>
      </c>
      <c r="F22" s="384">
        <v>24883.977989999999</v>
      </c>
      <c r="G22" s="385">
        <v>0.18410854568067067</v>
      </c>
      <c r="H22" s="384">
        <v>22326.660670000001</v>
      </c>
      <c r="I22" s="385">
        <v>9.7347714421972723E-2</v>
      </c>
      <c r="J22" s="384">
        <v>99684.090419999993</v>
      </c>
      <c r="K22" s="385">
        <v>0.12030173952405286</v>
      </c>
      <c r="L22" s="384">
        <v>2617731.65319</v>
      </c>
      <c r="M22" s="385">
        <v>6.5128648456333177E-2</v>
      </c>
      <c r="N22" s="384">
        <v>1226947.9095099999</v>
      </c>
      <c r="O22" s="385">
        <v>8.2595788691569624E-2</v>
      </c>
      <c r="P22" s="384">
        <v>2561998.8123400002</v>
      </c>
      <c r="Q22" s="385">
        <v>0.1417261875097299</v>
      </c>
      <c r="R22" s="384">
        <v>1623102.4021600001</v>
      </c>
      <c r="S22" s="385">
        <v>5.0500950343407694E-2</v>
      </c>
      <c r="T22" s="384">
        <v>8029780.7772000004</v>
      </c>
      <c r="U22" s="385">
        <v>7.6281414737974632E-2</v>
      </c>
      <c r="V22" s="384">
        <v>0</v>
      </c>
      <c r="W22" s="385">
        <v>0</v>
      </c>
      <c r="X22" s="384">
        <v>0</v>
      </c>
      <c r="Y22" s="385">
        <v>0</v>
      </c>
      <c r="Z22" s="384">
        <v>0</v>
      </c>
      <c r="AA22" s="385">
        <v>0</v>
      </c>
      <c r="AB22" s="384">
        <v>0</v>
      </c>
      <c r="AC22" s="385">
        <v>0</v>
      </c>
      <c r="AD22" s="384">
        <v>0</v>
      </c>
      <c r="AE22" s="385">
        <v>0</v>
      </c>
      <c r="AF22" s="384">
        <v>8129464.8676200006</v>
      </c>
      <c r="AG22" s="385">
        <v>7.2232225571880762E-2</v>
      </c>
    </row>
    <row r="23" spans="1:33" ht="19.5">
      <c r="A23" s="386" t="s">
        <v>512</v>
      </c>
      <c r="B23" s="384">
        <v>4428.4788099999996</v>
      </c>
      <c r="C23" s="385">
        <v>1.3128150939295161E-2</v>
      </c>
      <c r="D23" s="384">
        <v>1719.00324</v>
      </c>
      <c r="E23" s="385">
        <v>1.3558798791800481E-2</v>
      </c>
      <c r="F23" s="384">
        <v>4106.1671900000001</v>
      </c>
      <c r="G23" s="385">
        <v>3.0380209706679061E-2</v>
      </c>
      <c r="H23" s="384">
        <v>9666.3562899999997</v>
      </c>
      <c r="I23" s="385">
        <v>4.2146817454182216E-2</v>
      </c>
      <c r="J23" s="384">
        <v>19920.005529999999</v>
      </c>
      <c r="K23" s="385">
        <v>2.4040058012175548E-2</v>
      </c>
      <c r="L23" s="384">
        <v>974881.75691999996</v>
      </c>
      <c r="M23" s="385">
        <v>2.425486629065363E-2</v>
      </c>
      <c r="N23" s="384">
        <v>67968.454719999994</v>
      </c>
      <c r="O23" s="385">
        <v>4.5755064907259477E-3</v>
      </c>
      <c r="P23" s="384">
        <v>0</v>
      </c>
      <c r="Q23" s="385">
        <v>0</v>
      </c>
      <c r="R23" s="384">
        <v>678245.88447000005</v>
      </c>
      <c r="S23" s="385">
        <v>2.1102834723587358E-2</v>
      </c>
      <c r="T23" s="384">
        <v>1721096.09611</v>
      </c>
      <c r="U23" s="385">
        <v>1.6350090837356113E-2</v>
      </c>
      <c r="V23" s="384">
        <v>8611.0369200000005</v>
      </c>
      <c r="W23" s="385">
        <v>3.360490783348278E-3</v>
      </c>
      <c r="X23" s="384">
        <v>9658.3238699999984</v>
      </c>
      <c r="Y23" s="385">
        <v>1.3539618307689264E-2</v>
      </c>
      <c r="Z23" s="384">
        <v>16155.68132</v>
      </c>
      <c r="AA23" s="385">
        <v>1.5827105333667268E-2</v>
      </c>
      <c r="AB23" s="384">
        <v>53544.300390000004</v>
      </c>
      <c r="AC23" s="385">
        <v>2.4836730229966426E-2</v>
      </c>
      <c r="AD23" s="384">
        <v>87969.342499999999</v>
      </c>
      <c r="AE23" s="385">
        <v>1.363361847565658E-2</v>
      </c>
      <c r="AF23" s="384">
        <v>1828985.44414</v>
      </c>
      <c r="AG23" s="385">
        <v>1.6250969937149664E-2</v>
      </c>
    </row>
    <row r="24" spans="1:33" ht="19.5">
      <c r="A24" s="386" t="s">
        <v>504</v>
      </c>
      <c r="B24" s="384">
        <v>0</v>
      </c>
      <c r="C24" s="385">
        <v>0</v>
      </c>
      <c r="D24" s="384">
        <v>0</v>
      </c>
      <c r="E24" s="385">
        <v>0</v>
      </c>
      <c r="F24" s="384">
        <v>0</v>
      </c>
      <c r="G24" s="385">
        <v>0</v>
      </c>
      <c r="H24" s="384">
        <v>0</v>
      </c>
      <c r="I24" s="385">
        <v>0</v>
      </c>
      <c r="J24" s="384">
        <v>0</v>
      </c>
      <c r="K24" s="385">
        <v>0</v>
      </c>
      <c r="L24" s="384">
        <v>0</v>
      </c>
      <c r="M24" s="385">
        <v>0</v>
      </c>
      <c r="N24" s="384">
        <v>0</v>
      </c>
      <c r="O24" s="385">
        <v>0</v>
      </c>
      <c r="P24" s="384">
        <v>0</v>
      </c>
      <c r="Q24" s="385">
        <v>0</v>
      </c>
      <c r="R24" s="384">
        <v>0</v>
      </c>
      <c r="S24" s="385">
        <v>0</v>
      </c>
      <c r="T24" s="384">
        <v>0</v>
      </c>
      <c r="U24" s="385">
        <v>0</v>
      </c>
      <c r="V24" s="384">
        <v>0</v>
      </c>
      <c r="W24" s="385">
        <v>0</v>
      </c>
      <c r="X24" s="384">
        <v>0</v>
      </c>
      <c r="Y24" s="385">
        <v>0</v>
      </c>
      <c r="Z24" s="384">
        <v>0</v>
      </c>
      <c r="AA24" s="385">
        <v>0</v>
      </c>
      <c r="AB24" s="384">
        <v>0</v>
      </c>
      <c r="AC24" s="385">
        <v>0</v>
      </c>
      <c r="AD24" s="384">
        <v>0</v>
      </c>
      <c r="AE24" s="385">
        <v>0</v>
      </c>
      <c r="AF24" s="384">
        <v>0</v>
      </c>
      <c r="AG24" s="385">
        <v>0</v>
      </c>
    </row>
    <row r="25" spans="1:33" ht="19.5">
      <c r="A25" s="386" t="s">
        <v>513</v>
      </c>
      <c r="B25" s="384">
        <v>0</v>
      </c>
      <c r="C25" s="385">
        <v>0</v>
      </c>
      <c r="D25" s="384">
        <v>0</v>
      </c>
      <c r="E25" s="385">
        <v>0</v>
      </c>
      <c r="F25" s="384">
        <v>0</v>
      </c>
      <c r="G25" s="385">
        <v>0</v>
      </c>
      <c r="H25" s="384">
        <v>4752.0497599999999</v>
      </c>
      <c r="I25" s="385">
        <v>2.0719676345378163E-2</v>
      </c>
      <c r="J25" s="384">
        <v>4752.0497599999999</v>
      </c>
      <c r="K25" s="385">
        <v>5.7349156723424301E-3</v>
      </c>
      <c r="L25" s="384">
        <v>0</v>
      </c>
      <c r="M25" s="385">
        <v>0</v>
      </c>
      <c r="N25" s="384">
        <v>50098.54163</v>
      </c>
      <c r="O25" s="385">
        <v>3.3725380891515009E-3</v>
      </c>
      <c r="P25" s="384">
        <v>0</v>
      </c>
      <c r="Q25" s="385">
        <v>0</v>
      </c>
      <c r="R25" s="384">
        <v>656560.41838000005</v>
      </c>
      <c r="S25" s="385">
        <v>2.0428116575966264E-2</v>
      </c>
      <c r="T25" s="384">
        <v>706658.96001000004</v>
      </c>
      <c r="U25" s="385">
        <v>6.7131278801393877E-3</v>
      </c>
      <c r="V25" s="384">
        <v>0</v>
      </c>
      <c r="W25" s="385">
        <v>0</v>
      </c>
      <c r="X25" s="384">
        <v>11732.469640000001</v>
      </c>
      <c r="Y25" s="385">
        <v>1.6447280384288096E-2</v>
      </c>
      <c r="Z25" s="384">
        <v>0</v>
      </c>
      <c r="AA25" s="385">
        <v>0</v>
      </c>
      <c r="AB25" s="384">
        <v>53135.846899999997</v>
      </c>
      <c r="AC25" s="385">
        <v>2.4647267503425451E-2</v>
      </c>
      <c r="AD25" s="384">
        <v>64868.31654</v>
      </c>
      <c r="AE25" s="385">
        <v>1.0053387393050974E-2</v>
      </c>
      <c r="AF25" s="384">
        <v>776279.32631000003</v>
      </c>
      <c r="AG25" s="385">
        <v>6.897426130488638E-3</v>
      </c>
    </row>
    <row r="26" spans="1:33" ht="19.5">
      <c r="A26" s="387" t="s">
        <v>506</v>
      </c>
      <c r="B26" s="384">
        <v>0</v>
      </c>
      <c r="C26" s="385">
        <v>0</v>
      </c>
      <c r="D26" s="384">
        <v>0</v>
      </c>
      <c r="E26" s="385">
        <v>0</v>
      </c>
      <c r="F26" s="384">
        <v>5598.5003899999992</v>
      </c>
      <c r="G26" s="385">
        <v>4.1421502832456394E-2</v>
      </c>
      <c r="H26" s="384">
        <v>0</v>
      </c>
      <c r="I26" s="385">
        <v>0</v>
      </c>
      <c r="J26" s="384">
        <v>5598.5003899999992</v>
      </c>
      <c r="K26" s="385">
        <v>6.7564375900445554E-3</v>
      </c>
      <c r="L26" s="384">
        <v>0</v>
      </c>
      <c r="M26" s="385">
        <v>0</v>
      </c>
      <c r="N26" s="384">
        <v>130229.84753</v>
      </c>
      <c r="O26" s="385">
        <v>8.7668244793040594E-3</v>
      </c>
      <c r="P26" s="384">
        <v>276607.23548000003</v>
      </c>
      <c r="Q26" s="385">
        <v>1.5301525017640786E-2</v>
      </c>
      <c r="R26" s="384">
        <v>0</v>
      </c>
      <c r="S26" s="385">
        <v>0</v>
      </c>
      <c r="T26" s="384">
        <v>406837.08301000006</v>
      </c>
      <c r="U26" s="385">
        <v>3.864876155522552E-3</v>
      </c>
      <c r="V26" s="384">
        <v>0</v>
      </c>
      <c r="W26" s="385">
        <v>0</v>
      </c>
      <c r="X26" s="384">
        <v>0</v>
      </c>
      <c r="Y26" s="385">
        <v>0</v>
      </c>
      <c r="Z26" s="384">
        <v>0</v>
      </c>
      <c r="AA26" s="385">
        <v>0</v>
      </c>
      <c r="AB26" s="384">
        <v>0</v>
      </c>
      <c r="AC26" s="385">
        <v>0</v>
      </c>
      <c r="AD26" s="384">
        <v>0</v>
      </c>
      <c r="AE26" s="385">
        <v>0</v>
      </c>
      <c r="AF26" s="384">
        <v>412435.58340000006</v>
      </c>
      <c r="AG26" s="385">
        <v>3.6645880853336853E-3</v>
      </c>
    </row>
    <row r="27" spans="1:33" ht="39">
      <c r="A27" s="387" t="s">
        <v>514</v>
      </c>
      <c r="B27" s="384">
        <v>36143.947489999999</v>
      </c>
      <c r="C27" s="385">
        <v>0.10714812434445825</v>
      </c>
      <c r="D27" s="384">
        <v>10049.263070000001</v>
      </c>
      <c r="E27" s="385">
        <v>7.9264502126244502E-2</v>
      </c>
      <c r="F27" s="384">
        <v>12083.42338</v>
      </c>
      <c r="G27" s="385">
        <v>8.9401361238529778E-2</v>
      </c>
      <c r="H27" s="384">
        <v>27928.82691</v>
      </c>
      <c r="I27" s="385">
        <v>0.12177403089341558</v>
      </c>
      <c r="J27" s="384">
        <v>86205.460850000003</v>
      </c>
      <c r="K27" s="385">
        <v>0.10403532653037009</v>
      </c>
      <c r="L27" s="384">
        <v>1807737.5656700002</v>
      </c>
      <c r="M27" s="385">
        <v>4.4976154936414131E-2</v>
      </c>
      <c r="N27" s="384">
        <v>1168813.57574</v>
      </c>
      <c r="O27" s="385">
        <v>7.8682296431160856E-2</v>
      </c>
      <c r="P27" s="384">
        <v>634022.99447000003</v>
      </c>
      <c r="Q27" s="385">
        <v>3.5073264424218924E-2</v>
      </c>
      <c r="R27" s="384">
        <v>2708361.8616300002</v>
      </c>
      <c r="S27" s="385">
        <v>8.4267540793567908E-2</v>
      </c>
      <c r="T27" s="384">
        <v>6318935.9975100001</v>
      </c>
      <c r="U27" s="385">
        <v>6.002870948823813E-2</v>
      </c>
      <c r="V27" s="384">
        <v>0</v>
      </c>
      <c r="W27" s="385">
        <v>0</v>
      </c>
      <c r="X27" s="384">
        <v>0</v>
      </c>
      <c r="Y27" s="385">
        <v>0</v>
      </c>
      <c r="Z27" s="384">
        <v>0</v>
      </c>
      <c r="AA27" s="385">
        <v>0</v>
      </c>
      <c r="AB27" s="384">
        <v>0</v>
      </c>
      <c r="AC27" s="385">
        <v>0</v>
      </c>
      <c r="AD27" s="384">
        <v>0</v>
      </c>
      <c r="AE27" s="385">
        <v>0</v>
      </c>
      <c r="AF27" s="384">
        <v>6405141.4583600005</v>
      </c>
      <c r="AG27" s="385">
        <v>5.6911202665116324E-2</v>
      </c>
    </row>
    <row r="28" spans="1:33" ht="19.5" customHeight="1">
      <c r="A28" s="388" t="s">
        <v>508</v>
      </c>
      <c r="B28" s="384">
        <v>0</v>
      </c>
      <c r="C28" s="385">
        <v>0</v>
      </c>
      <c r="D28" s="384">
        <v>0</v>
      </c>
      <c r="E28" s="385">
        <v>0</v>
      </c>
      <c r="F28" s="384">
        <v>0</v>
      </c>
      <c r="G28" s="385">
        <v>0</v>
      </c>
      <c r="H28" s="384">
        <v>0</v>
      </c>
      <c r="I28" s="385">
        <v>0</v>
      </c>
      <c r="J28" s="384">
        <v>0</v>
      </c>
      <c r="K28" s="385">
        <v>0</v>
      </c>
      <c r="L28" s="384">
        <v>0</v>
      </c>
      <c r="M28" s="385">
        <v>0</v>
      </c>
      <c r="N28" s="384">
        <v>0</v>
      </c>
      <c r="O28" s="385">
        <v>0</v>
      </c>
      <c r="P28" s="384">
        <v>0</v>
      </c>
      <c r="Q28" s="385">
        <v>0</v>
      </c>
      <c r="R28" s="384">
        <v>0</v>
      </c>
      <c r="S28" s="385">
        <v>0</v>
      </c>
      <c r="T28" s="384">
        <v>0</v>
      </c>
      <c r="U28" s="385">
        <v>0</v>
      </c>
      <c r="V28" s="384">
        <v>0</v>
      </c>
      <c r="W28" s="385">
        <v>0</v>
      </c>
      <c r="X28" s="384">
        <v>0</v>
      </c>
      <c r="Y28" s="385">
        <v>0</v>
      </c>
      <c r="Z28" s="384">
        <v>0</v>
      </c>
      <c r="AA28" s="385">
        <v>0</v>
      </c>
      <c r="AB28" s="384">
        <v>0</v>
      </c>
      <c r="AC28" s="385">
        <v>0</v>
      </c>
      <c r="AD28" s="384">
        <v>0</v>
      </c>
      <c r="AE28" s="385">
        <v>0</v>
      </c>
      <c r="AF28" s="384">
        <v>0</v>
      </c>
      <c r="AG28" s="385">
        <v>0</v>
      </c>
    </row>
    <row r="29" spans="1:33" ht="19.5">
      <c r="A29" s="386" t="s">
        <v>509</v>
      </c>
      <c r="B29" s="384">
        <v>0</v>
      </c>
      <c r="C29" s="385">
        <v>0</v>
      </c>
      <c r="D29" s="384">
        <v>0</v>
      </c>
      <c r="E29" s="385">
        <v>0</v>
      </c>
      <c r="F29" s="384">
        <v>0</v>
      </c>
      <c r="G29" s="385">
        <v>0</v>
      </c>
      <c r="H29" s="384">
        <v>0</v>
      </c>
      <c r="I29" s="385">
        <v>0</v>
      </c>
      <c r="J29" s="384">
        <v>0</v>
      </c>
      <c r="K29" s="385">
        <v>0</v>
      </c>
      <c r="L29" s="384">
        <v>0</v>
      </c>
      <c r="M29" s="385">
        <v>0</v>
      </c>
      <c r="N29" s="384">
        <v>0</v>
      </c>
      <c r="O29" s="385">
        <v>0</v>
      </c>
      <c r="P29" s="384">
        <v>0</v>
      </c>
      <c r="Q29" s="385">
        <v>0</v>
      </c>
      <c r="R29" s="384">
        <v>0</v>
      </c>
      <c r="S29" s="385">
        <v>0</v>
      </c>
      <c r="T29" s="384">
        <v>0</v>
      </c>
      <c r="U29" s="385">
        <v>0</v>
      </c>
      <c r="V29" s="384">
        <v>0</v>
      </c>
      <c r="W29" s="385">
        <v>0</v>
      </c>
      <c r="X29" s="384">
        <v>0</v>
      </c>
      <c r="Y29" s="385">
        <v>0</v>
      </c>
      <c r="Z29" s="384">
        <v>0</v>
      </c>
      <c r="AA29" s="385">
        <v>0</v>
      </c>
      <c r="AB29" s="384">
        <v>0</v>
      </c>
      <c r="AC29" s="385">
        <v>0</v>
      </c>
      <c r="AD29" s="384">
        <v>0</v>
      </c>
      <c r="AE29" s="385">
        <v>0</v>
      </c>
      <c r="AF29" s="384">
        <v>0</v>
      </c>
      <c r="AG29" s="385">
        <v>0</v>
      </c>
    </row>
    <row r="30" spans="1:33" ht="19.5">
      <c r="A30" s="386" t="s">
        <v>515</v>
      </c>
      <c r="B30" s="384">
        <v>0</v>
      </c>
      <c r="C30" s="385">
        <v>0</v>
      </c>
      <c r="D30" s="384">
        <v>0</v>
      </c>
      <c r="E30" s="385">
        <v>0</v>
      </c>
      <c r="F30" s="384">
        <v>0</v>
      </c>
      <c r="G30" s="385">
        <v>0</v>
      </c>
      <c r="H30" s="384">
        <v>0</v>
      </c>
      <c r="I30" s="385">
        <v>0</v>
      </c>
      <c r="J30" s="384">
        <v>0</v>
      </c>
      <c r="K30" s="385">
        <v>0</v>
      </c>
      <c r="L30" s="384">
        <v>0</v>
      </c>
      <c r="M30" s="385">
        <v>0</v>
      </c>
      <c r="N30" s="384">
        <v>0</v>
      </c>
      <c r="O30" s="385">
        <v>0</v>
      </c>
      <c r="P30" s="384">
        <v>0</v>
      </c>
      <c r="Q30" s="385">
        <v>0</v>
      </c>
      <c r="R30" s="384">
        <v>0</v>
      </c>
      <c r="S30" s="385">
        <v>0</v>
      </c>
      <c r="T30" s="384">
        <v>0</v>
      </c>
      <c r="U30" s="385">
        <v>0</v>
      </c>
      <c r="V30" s="384">
        <v>0</v>
      </c>
      <c r="W30" s="385">
        <v>0</v>
      </c>
      <c r="X30" s="384">
        <v>0</v>
      </c>
      <c r="Y30" s="385">
        <v>0</v>
      </c>
      <c r="Z30" s="384">
        <v>0</v>
      </c>
      <c r="AA30" s="385">
        <v>0</v>
      </c>
      <c r="AB30" s="384">
        <v>0</v>
      </c>
      <c r="AC30" s="385">
        <v>0</v>
      </c>
      <c r="AD30" s="384">
        <v>0</v>
      </c>
      <c r="AE30" s="385">
        <v>0</v>
      </c>
      <c r="AF30" s="384">
        <v>0</v>
      </c>
      <c r="AG30" s="385">
        <v>0</v>
      </c>
    </row>
    <row r="31" spans="1:33" ht="18">
      <c r="A31" s="379" t="s">
        <v>516</v>
      </c>
      <c r="B31" s="382">
        <v>338216.18849999999</v>
      </c>
      <c r="C31" s="383">
        <v>1.0026362015585899</v>
      </c>
      <c r="D31" s="382">
        <v>129275.33987000001</v>
      </c>
      <c r="E31" s="383">
        <v>1.0196713311831527</v>
      </c>
      <c r="F31" s="382">
        <v>136200.60797000001</v>
      </c>
      <c r="G31" s="383">
        <v>1.0077044700914342</v>
      </c>
      <c r="H31" s="382">
        <v>229682.00415999998</v>
      </c>
      <c r="I31" s="383">
        <v>1.001449275344499</v>
      </c>
      <c r="J31" s="382">
        <v>833374.14049999998</v>
      </c>
      <c r="K31" s="383">
        <v>1.005740819363464</v>
      </c>
      <c r="L31" s="382">
        <v>40303436.203390002</v>
      </c>
      <c r="M31" s="383">
        <v>1.0027415624799025</v>
      </c>
      <c r="N31" s="382">
        <v>15269870.308499999</v>
      </c>
      <c r="O31" s="383">
        <v>1.0279384899496091</v>
      </c>
      <c r="P31" s="382">
        <v>18517221.1963</v>
      </c>
      <c r="Q31" s="383">
        <v>1.0243467525377137</v>
      </c>
      <c r="R31" s="382">
        <v>32194126.942009997</v>
      </c>
      <c r="S31" s="383">
        <v>1.001682952279644</v>
      </c>
      <c r="T31" s="382">
        <v>106284654.65019999</v>
      </c>
      <c r="U31" s="383">
        <v>1.0096843296986531</v>
      </c>
      <c r="V31" s="382">
        <v>2580521.4189899997</v>
      </c>
      <c r="W31" s="383">
        <v>1.0070585604629732</v>
      </c>
      <c r="X31" s="382">
        <v>743476.27139000001</v>
      </c>
      <c r="Y31" s="383">
        <v>1.0422496771631451</v>
      </c>
      <c r="Z31" s="382">
        <v>1028699.28885</v>
      </c>
      <c r="AA31" s="383">
        <v>1.0077774919428506</v>
      </c>
      <c r="AB31" s="382">
        <v>2169413.8389499998</v>
      </c>
      <c r="AC31" s="383">
        <v>1.0062909755604892</v>
      </c>
      <c r="AD31" s="382">
        <v>6522110.8181799995</v>
      </c>
      <c r="AE31" s="383">
        <v>1.0108063562145926</v>
      </c>
      <c r="AF31" s="382">
        <v>113640139.60887998</v>
      </c>
      <c r="AG31" s="383">
        <v>1.0097196226215777</v>
      </c>
    </row>
    <row r="32" spans="1:33" ht="18">
      <c r="A32" s="379" t="s">
        <v>663</v>
      </c>
      <c r="B32" s="382">
        <v>889.26177000000007</v>
      </c>
      <c r="C32" s="383">
        <v>2.636201558589998E-3</v>
      </c>
      <c r="D32" s="382">
        <v>2493.9585400000001</v>
      </c>
      <c r="E32" s="383">
        <v>1.9671331183152681E-2</v>
      </c>
      <c r="F32" s="382">
        <v>1041.33061</v>
      </c>
      <c r="G32" s="383">
        <v>7.7044700914343503E-3</v>
      </c>
      <c r="H32" s="382">
        <v>332.39073999999999</v>
      </c>
      <c r="I32" s="383">
        <v>1.4492753444990743E-3</v>
      </c>
      <c r="J32" s="382">
        <v>4756.9416599999995</v>
      </c>
      <c r="K32" s="383">
        <v>5.7408193634640343E-3</v>
      </c>
      <c r="L32" s="382">
        <v>110192.28946</v>
      </c>
      <c r="M32" s="383">
        <v>2.7415624799025E-3</v>
      </c>
      <c r="N32" s="382">
        <v>415022.02935000003</v>
      </c>
      <c r="O32" s="383">
        <v>2.7938489949609083E-2</v>
      </c>
      <c r="P32" s="382">
        <v>440118.7401</v>
      </c>
      <c r="Q32" s="383">
        <v>2.4346752537713817E-2</v>
      </c>
      <c r="R32" s="382">
        <v>54090.14819</v>
      </c>
      <c r="S32" s="383">
        <v>1.6829522796439561E-3</v>
      </c>
      <c r="T32" s="382">
        <v>1019423.2071000001</v>
      </c>
      <c r="U32" s="383">
        <v>9.6843296986530488E-3</v>
      </c>
      <c r="V32" s="382">
        <v>18087.097590000001</v>
      </c>
      <c r="W32" s="383">
        <v>7.0585604629733551E-3</v>
      </c>
      <c r="X32" s="382">
        <v>30138.299039999998</v>
      </c>
      <c r="Y32" s="383">
        <v>4.2249677163145059E-2</v>
      </c>
      <c r="Z32" s="382">
        <v>7938.9552699999995</v>
      </c>
      <c r="AA32" s="383">
        <v>7.777491942850657E-3</v>
      </c>
      <c r="AB32" s="382">
        <v>13562.408660000001</v>
      </c>
      <c r="AC32" s="383">
        <v>6.2909755604891645E-3</v>
      </c>
      <c r="AD32" s="382">
        <v>69726.760559999995</v>
      </c>
      <c r="AE32" s="383">
        <v>1.0806356214592583E-2</v>
      </c>
      <c r="AF32" s="382">
        <v>1093906.9093200001</v>
      </c>
      <c r="AG32" s="383">
        <v>9.7196226215777795E-3</v>
      </c>
    </row>
    <row r="33" spans="1:33" ht="22.5" customHeight="1">
      <c r="A33" s="759" t="s">
        <v>518</v>
      </c>
      <c r="B33" s="760">
        <v>337326.92673000001</v>
      </c>
      <c r="C33" s="761">
        <v>1</v>
      </c>
      <c r="D33" s="760">
        <v>126781.38133</v>
      </c>
      <c r="E33" s="761">
        <v>1</v>
      </c>
      <c r="F33" s="762">
        <v>135159.27736000001</v>
      </c>
      <c r="G33" s="761">
        <v>1</v>
      </c>
      <c r="H33" s="760">
        <v>229349.61341999998</v>
      </c>
      <c r="I33" s="761">
        <v>1</v>
      </c>
      <c r="J33" s="760">
        <v>828617.19883999997</v>
      </c>
      <c r="K33" s="761">
        <v>1</v>
      </c>
      <c r="L33" s="760">
        <v>40193243.913929999</v>
      </c>
      <c r="M33" s="761">
        <v>1</v>
      </c>
      <c r="N33" s="760">
        <v>14854848.27915</v>
      </c>
      <c r="O33" s="761">
        <v>1</v>
      </c>
      <c r="P33" s="762">
        <v>18077102.4562</v>
      </c>
      <c r="Q33" s="761">
        <v>1</v>
      </c>
      <c r="R33" s="760">
        <v>32140036.793820001</v>
      </c>
      <c r="S33" s="761">
        <v>1</v>
      </c>
      <c r="T33" s="760">
        <v>105265231.44310001</v>
      </c>
      <c r="U33" s="761">
        <v>1</v>
      </c>
      <c r="V33" s="760">
        <v>2562434.3214000002</v>
      </c>
      <c r="W33" s="761">
        <v>1</v>
      </c>
      <c r="X33" s="760">
        <v>713337.97235000005</v>
      </c>
      <c r="Y33" s="761">
        <v>1</v>
      </c>
      <c r="Z33" s="762">
        <v>1020760.3335800001</v>
      </c>
      <c r="AA33" s="761">
        <v>1</v>
      </c>
      <c r="AB33" s="760">
        <v>2155851.43029</v>
      </c>
      <c r="AC33" s="761">
        <v>1</v>
      </c>
      <c r="AD33" s="760">
        <v>6452384.0576200001</v>
      </c>
      <c r="AE33" s="761">
        <v>1</v>
      </c>
      <c r="AF33" s="760">
        <v>112546232.69956002</v>
      </c>
      <c r="AG33" s="761">
        <v>1</v>
      </c>
    </row>
    <row r="34" spans="1:33" ht="19.5">
      <c r="A34" s="388" t="s">
        <v>519</v>
      </c>
      <c r="B34" s="384">
        <v>611.11512000000005</v>
      </c>
      <c r="C34" s="385">
        <v>1.8116404934644986E-3</v>
      </c>
      <c r="D34" s="384">
        <v>72.124769999999998</v>
      </c>
      <c r="E34" s="385">
        <v>5.6889086743948641E-4</v>
      </c>
      <c r="F34" s="384">
        <v>130.40520000000001</v>
      </c>
      <c r="G34" s="385">
        <v>9.6482611143785992E-4</v>
      </c>
      <c r="H34" s="384">
        <v>179.50995</v>
      </c>
      <c r="I34" s="385">
        <v>7.8269131272207411E-4</v>
      </c>
      <c r="J34" s="384">
        <v>993.1550400000001</v>
      </c>
      <c r="K34" s="385">
        <v>1.1985691841665128E-3</v>
      </c>
      <c r="L34" s="384">
        <v>78177.271590000004</v>
      </c>
      <c r="M34" s="385">
        <v>1.9450351346959995E-3</v>
      </c>
      <c r="N34" s="384">
        <v>203.8349</v>
      </c>
      <c r="O34" s="385">
        <v>1.3721775959576715E-5</v>
      </c>
      <c r="P34" s="384">
        <v>19386.195</v>
      </c>
      <c r="Q34" s="385">
        <v>1.072417166798267E-3</v>
      </c>
      <c r="R34" s="384">
        <v>10242.9408</v>
      </c>
      <c r="S34" s="385">
        <v>3.1869723316463501E-4</v>
      </c>
      <c r="T34" s="384">
        <v>108010.24229000001</v>
      </c>
      <c r="U34" s="381">
        <v>1.0260770893605433E-3</v>
      </c>
      <c r="V34" s="384">
        <v>6169.0174100000004</v>
      </c>
      <c r="W34" s="385">
        <v>2.4074831337060469E-3</v>
      </c>
      <c r="X34" s="384">
        <v>552.18173999999999</v>
      </c>
      <c r="Y34" s="385">
        <v>7.7408151732187818E-4</v>
      </c>
      <c r="Z34" s="384">
        <v>1348.1765</v>
      </c>
      <c r="AA34" s="385">
        <v>1.3207571411711202E-3</v>
      </c>
      <c r="AB34" s="384">
        <v>1727.6871999999998</v>
      </c>
      <c r="AC34" s="385">
        <v>8.0139437056086723E-4</v>
      </c>
      <c r="AD34" s="384">
        <v>9797.0628500000003</v>
      </c>
      <c r="AE34" s="385">
        <v>1.5183632534132979E-3</v>
      </c>
      <c r="AF34" s="384">
        <v>118800.46018000001</v>
      </c>
      <c r="AG34" s="385">
        <v>1.0555702961389704E-3</v>
      </c>
    </row>
    <row r="35" spans="1:33" ht="28.5">
      <c r="A35" s="388" t="s">
        <v>520</v>
      </c>
      <c r="B35" s="384">
        <v>0</v>
      </c>
      <c r="C35" s="385">
        <v>0</v>
      </c>
      <c r="D35" s="384">
        <v>0</v>
      </c>
      <c r="E35" s="385">
        <v>0</v>
      </c>
      <c r="F35" s="384">
        <v>0</v>
      </c>
      <c r="G35" s="385">
        <v>0</v>
      </c>
      <c r="H35" s="384">
        <v>0</v>
      </c>
      <c r="I35" s="385">
        <v>0</v>
      </c>
      <c r="J35" s="384">
        <v>0</v>
      </c>
      <c r="K35" s="385">
        <v>0</v>
      </c>
      <c r="L35" s="384">
        <v>0</v>
      </c>
      <c r="M35" s="385">
        <v>0</v>
      </c>
      <c r="N35" s="384">
        <v>400161.28888000001</v>
      </c>
      <c r="O35" s="385">
        <v>2.6938093298580455E-2</v>
      </c>
      <c r="P35" s="384">
        <v>330731.03587999998</v>
      </c>
      <c r="Q35" s="385">
        <v>1.8295577882647195E-2</v>
      </c>
      <c r="R35" s="384">
        <v>0</v>
      </c>
      <c r="S35" s="385">
        <v>0</v>
      </c>
      <c r="T35" s="384">
        <v>730892.32475999999</v>
      </c>
      <c r="U35" s="381">
        <v>6.9433403103766125E-3</v>
      </c>
      <c r="V35" s="384">
        <v>0</v>
      </c>
      <c r="W35" s="385">
        <v>0</v>
      </c>
      <c r="X35" s="384">
        <v>0</v>
      </c>
      <c r="Y35" s="385">
        <v>0</v>
      </c>
      <c r="Z35" s="384">
        <v>0</v>
      </c>
      <c r="AA35" s="385">
        <v>0</v>
      </c>
      <c r="AB35" s="384">
        <v>0</v>
      </c>
      <c r="AC35" s="385">
        <v>0</v>
      </c>
      <c r="AD35" s="384">
        <v>0</v>
      </c>
      <c r="AE35" s="385">
        <v>0</v>
      </c>
      <c r="AF35" s="384">
        <v>730892.32475999999</v>
      </c>
      <c r="AG35" s="381">
        <v>6.4941518452341536E-3</v>
      </c>
    </row>
    <row r="36" spans="1:33" ht="12.75" customHeight="1">
      <c r="A36" s="23" t="s">
        <v>664</v>
      </c>
    </row>
    <row r="37" spans="1:33" ht="12.75" customHeight="1">
      <c r="A37" s="23"/>
    </row>
    <row r="38" spans="1:33" ht="12.75" customHeight="1">
      <c r="A38" s="660" t="s">
        <v>95</v>
      </c>
      <c r="L38" s="136"/>
    </row>
    <row r="39" spans="1:33" ht="12.75" customHeight="1"/>
    <row r="40" spans="1:33" ht="12.75" customHeight="1"/>
    <row r="41" spans="1:33" ht="12.75" customHeight="1"/>
    <row r="42" spans="1:33" ht="12.75" customHeight="1">
      <c r="F42" s="136"/>
      <c r="P42" s="136"/>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8" t="s">
        <v>925</v>
      </c>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8" width="12.140625" customWidth="1"/>
  </cols>
  <sheetData>
    <row r="1" spans="1:11" ht="12.75" customHeight="1">
      <c r="A1" s="140" t="s">
        <v>763</v>
      </c>
      <c r="J1" s="141" t="str">
        <f>Naslovnica!A20</f>
        <v>Svibanj 2020.</v>
      </c>
    </row>
    <row r="2" spans="1:11" ht="12.75" customHeight="1">
      <c r="A2" s="571" t="s">
        <v>1378</v>
      </c>
      <c r="I2" s="562"/>
      <c r="J2" s="573" t="str">
        <f>Naslovnica!A24</f>
        <v>May 2020</v>
      </c>
    </row>
    <row r="3" spans="1:11" ht="12.75" customHeight="1"/>
    <row r="4" spans="1:11" ht="33.75">
      <c r="A4" s="960" t="s">
        <v>648</v>
      </c>
      <c r="B4" s="961" t="s">
        <v>33</v>
      </c>
      <c r="C4" s="961" t="s">
        <v>34</v>
      </c>
      <c r="D4" s="961" t="s">
        <v>35</v>
      </c>
      <c r="E4" s="961" t="s">
        <v>272</v>
      </c>
      <c r="F4" s="961" t="s">
        <v>273</v>
      </c>
      <c r="G4" s="961" t="s">
        <v>36</v>
      </c>
      <c r="H4" s="961" t="s">
        <v>37</v>
      </c>
      <c r="I4" s="961" t="s">
        <v>38</v>
      </c>
      <c r="J4" s="961" t="s">
        <v>496</v>
      </c>
    </row>
    <row r="5" spans="1:11" ht="21.75">
      <c r="A5" s="763" t="s">
        <v>649</v>
      </c>
      <c r="B5" s="764">
        <v>49195</v>
      </c>
      <c r="C5" s="764">
        <v>100119</v>
      </c>
      <c r="D5" s="764">
        <v>33426</v>
      </c>
      <c r="E5" s="764">
        <v>1949</v>
      </c>
      <c r="F5" s="764">
        <v>1042</v>
      </c>
      <c r="G5" s="764">
        <v>23901</v>
      </c>
      <c r="H5" s="764">
        <v>35033</v>
      </c>
      <c r="I5" s="764">
        <v>81306</v>
      </c>
      <c r="J5" s="764">
        <v>325971</v>
      </c>
      <c r="K5" s="53"/>
    </row>
    <row r="6" spans="1:11" ht="22.5">
      <c r="A6" s="818" t="s">
        <v>650</v>
      </c>
      <c r="B6" s="389">
        <v>0.15091833322596182</v>
      </c>
      <c r="C6" s="389">
        <v>0.30714081927533432</v>
      </c>
      <c r="D6" s="389">
        <v>0.10254286424252464</v>
      </c>
      <c r="E6" s="389">
        <v>5.9790594868868703E-3</v>
      </c>
      <c r="F6" s="389">
        <v>3.1966033788281781E-3</v>
      </c>
      <c r="G6" s="389">
        <v>7.3322473471566493E-2</v>
      </c>
      <c r="H6" s="389">
        <v>0.10747275064346215</v>
      </c>
      <c r="I6" s="389">
        <v>0.24942709627543555</v>
      </c>
      <c r="J6" s="389">
        <v>1</v>
      </c>
      <c r="K6" s="53"/>
    </row>
    <row r="7" spans="1:11" ht="21.75">
      <c r="A7" s="955" t="s">
        <v>1355</v>
      </c>
      <c r="B7" s="956">
        <v>158</v>
      </c>
      <c r="C7" s="956">
        <v>106</v>
      </c>
      <c r="D7" s="956">
        <v>144</v>
      </c>
      <c r="E7" s="956">
        <v>23</v>
      </c>
      <c r="F7" s="956">
        <v>16</v>
      </c>
      <c r="G7" s="956">
        <v>45</v>
      </c>
      <c r="H7" s="956">
        <v>148</v>
      </c>
      <c r="I7" s="956">
        <v>7146</v>
      </c>
      <c r="J7" s="956">
        <v>7786</v>
      </c>
      <c r="K7" s="53"/>
    </row>
    <row r="8" spans="1:11" ht="22.5">
      <c r="A8" s="79" t="s">
        <v>651</v>
      </c>
      <c r="B8" s="225">
        <v>165</v>
      </c>
      <c r="C8" s="225">
        <v>51</v>
      </c>
      <c r="D8" s="225">
        <v>20</v>
      </c>
      <c r="E8" s="225">
        <v>2</v>
      </c>
      <c r="F8" s="225">
        <v>1</v>
      </c>
      <c r="G8" s="225">
        <v>0</v>
      </c>
      <c r="H8" s="225">
        <v>25</v>
      </c>
      <c r="I8" s="225">
        <v>94</v>
      </c>
      <c r="J8" s="225">
        <v>358</v>
      </c>
      <c r="K8" s="53"/>
    </row>
    <row r="9" spans="1:11" ht="22.5">
      <c r="A9" s="818" t="s">
        <v>744</v>
      </c>
      <c r="B9" s="226">
        <v>11</v>
      </c>
      <c r="C9" s="226">
        <v>10</v>
      </c>
      <c r="D9" s="226">
        <v>0</v>
      </c>
      <c r="E9" s="226">
        <v>0</v>
      </c>
      <c r="F9" s="226">
        <v>0</v>
      </c>
      <c r="G9" s="226">
        <v>0</v>
      </c>
      <c r="H9" s="226">
        <v>5</v>
      </c>
      <c r="I9" s="226">
        <v>3</v>
      </c>
      <c r="J9" s="226">
        <v>29</v>
      </c>
    </row>
    <row r="10" spans="1:11" ht="22.5">
      <c r="A10" s="818" t="s">
        <v>927</v>
      </c>
      <c r="B10" s="226">
        <v>7</v>
      </c>
      <c r="C10" s="226">
        <v>75</v>
      </c>
      <c r="D10" s="226">
        <v>0</v>
      </c>
      <c r="E10" s="226">
        <v>0</v>
      </c>
      <c r="F10" s="226">
        <v>0</v>
      </c>
      <c r="G10" s="226">
        <v>27</v>
      </c>
      <c r="H10" s="226">
        <v>79</v>
      </c>
      <c r="I10" s="226">
        <v>3</v>
      </c>
      <c r="J10" s="226">
        <v>191</v>
      </c>
    </row>
    <row r="11" spans="1:11" ht="32.25">
      <c r="A11" s="955" t="s">
        <v>1356</v>
      </c>
      <c r="B11" s="956">
        <v>183</v>
      </c>
      <c r="C11" s="956">
        <v>136</v>
      </c>
      <c r="D11" s="956">
        <v>20</v>
      </c>
      <c r="E11" s="956">
        <v>2</v>
      </c>
      <c r="F11" s="956">
        <v>1</v>
      </c>
      <c r="G11" s="956">
        <v>27</v>
      </c>
      <c r="H11" s="956">
        <v>109</v>
      </c>
      <c r="I11" s="956">
        <v>100</v>
      </c>
      <c r="J11" s="956">
        <v>578</v>
      </c>
    </row>
    <row r="12" spans="1:11" ht="21.75">
      <c r="A12" s="763" t="s">
        <v>652</v>
      </c>
      <c r="B12" s="764">
        <v>49170</v>
      </c>
      <c r="C12" s="764">
        <v>100089</v>
      </c>
      <c r="D12" s="764">
        <v>33550</v>
      </c>
      <c r="E12" s="764">
        <v>1970</v>
      </c>
      <c r="F12" s="764">
        <v>1057</v>
      </c>
      <c r="G12" s="764">
        <v>23919</v>
      </c>
      <c r="H12" s="764">
        <v>35072</v>
      </c>
      <c r="I12" s="764">
        <v>88352</v>
      </c>
      <c r="J12" s="764">
        <v>333179</v>
      </c>
    </row>
    <row r="13" spans="1:11" ht="21.75">
      <c r="A13" s="951" t="s">
        <v>653</v>
      </c>
      <c r="B13" s="952">
        <v>0.14757832876621876</v>
      </c>
      <c r="C13" s="952">
        <v>0.30040608801875268</v>
      </c>
      <c r="D13" s="952">
        <v>0.10069662253623428</v>
      </c>
      <c r="E13" s="953">
        <v>5.9127375975076462E-3</v>
      </c>
      <c r="F13" s="954">
        <v>3.1724688530789754E-3</v>
      </c>
      <c r="G13" s="952">
        <v>7.1790238880601723E-2</v>
      </c>
      <c r="H13" s="952">
        <v>0.10526473757349653</v>
      </c>
      <c r="I13" s="952">
        <v>0.26517877777410942</v>
      </c>
      <c r="J13" s="952">
        <v>1</v>
      </c>
    </row>
    <row r="14" spans="1:11" ht="12.75" customHeight="1">
      <c r="A14" s="22" t="s">
        <v>1396</v>
      </c>
    </row>
    <row r="15" spans="1:11" ht="12.75" customHeight="1">
      <c r="A15" s="29" t="s">
        <v>654</v>
      </c>
    </row>
    <row r="16" spans="1:11" ht="12.75" customHeight="1"/>
    <row r="17" spans="1:10" ht="12.75" customHeight="1"/>
    <row r="18" spans="1:10">
      <c r="A18" s="140" t="s">
        <v>765</v>
      </c>
      <c r="B18" s="273"/>
      <c r="C18" s="273"/>
      <c r="D18" s="273"/>
      <c r="E18" s="273"/>
      <c r="F18" s="273"/>
      <c r="G18" s="830"/>
      <c r="H18" s="830" t="s">
        <v>43</v>
      </c>
      <c r="I18" s="298"/>
      <c r="J18" s="765" t="s">
        <v>1358</v>
      </c>
    </row>
    <row r="19" spans="1:10">
      <c r="A19" s="571" t="s">
        <v>764</v>
      </c>
      <c r="B19" s="273"/>
      <c r="C19" s="273"/>
      <c r="D19" s="273"/>
      <c r="E19" s="273"/>
      <c r="F19" s="273"/>
      <c r="G19" s="585"/>
      <c r="H19" s="585" t="s">
        <v>44</v>
      </c>
      <c r="I19" s="766"/>
      <c r="J19" s="573" t="s">
        <v>1360</v>
      </c>
    </row>
    <row r="20" spans="1:10">
      <c r="A20" s="273"/>
      <c r="B20" s="273"/>
      <c r="C20" s="273"/>
      <c r="D20" s="273"/>
      <c r="E20" s="273"/>
      <c r="F20" s="273"/>
      <c r="G20" s="273"/>
      <c r="H20" s="273"/>
      <c r="I20" s="273"/>
      <c r="J20" s="273"/>
    </row>
    <row r="21" spans="1:10" ht="24" customHeight="1">
      <c r="A21" s="789"/>
      <c r="B21" s="790"/>
      <c r="C21" s="790" t="s">
        <v>1359</v>
      </c>
      <c r="D21" s="790"/>
      <c r="E21" s="1063" t="s">
        <v>726</v>
      </c>
      <c r="F21" s="1067"/>
      <c r="G21" s="1067"/>
      <c r="H21" s="1068"/>
      <c r="I21" s="1069"/>
      <c r="J21" s="1069"/>
    </row>
    <row r="22" spans="1:10" ht="24">
      <c r="A22" s="789"/>
      <c r="B22" s="791"/>
      <c r="C22" s="792" t="s">
        <v>1361</v>
      </c>
      <c r="D22" s="791"/>
      <c r="E22" s="1070" t="s">
        <v>629</v>
      </c>
      <c r="F22" s="1070"/>
      <c r="G22" s="793" t="s">
        <v>630</v>
      </c>
      <c r="H22" s="1071"/>
      <c r="I22" s="1071"/>
      <c r="J22" s="323"/>
    </row>
    <row r="23" spans="1:10" ht="21.75">
      <c r="A23" s="815" t="s">
        <v>631</v>
      </c>
      <c r="B23" s="815" t="s">
        <v>632</v>
      </c>
      <c r="C23" s="815" t="s">
        <v>633</v>
      </c>
      <c r="D23" s="815" t="s">
        <v>634</v>
      </c>
      <c r="E23" s="815" t="s">
        <v>632</v>
      </c>
      <c r="F23" s="815" t="s">
        <v>633</v>
      </c>
      <c r="G23" s="815" t="s">
        <v>634</v>
      </c>
      <c r="H23" s="324"/>
      <c r="I23" s="324"/>
      <c r="J23" s="324"/>
    </row>
    <row r="24" spans="1:10">
      <c r="A24" s="78" t="s">
        <v>6</v>
      </c>
      <c r="B24" s="390">
        <v>909</v>
      </c>
      <c r="C24" s="390">
        <v>826</v>
      </c>
      <c r="D24" s="390">
        <v>1735</v>
      </c>
      <c r="E24" s="390">
        <v>39</v>
      </c>
      <c r="F24" s="390">
        <v>53</v>
      </c>
      <c r="G24" s="391">
        <v>5.5995130858186304E-2</v>
      </c>
      <c r="H24" s="325"/>
      <c r="I24" s="325"/>
      <c r="J24" s="326"/>
    </row>
    <row r="25" spans="1:10">
      <c r="A25" s="78" t="s">
        <v>7</v>
      </c>
      <c r="B25" s="390">
        <v>5597</v>
      </c>
      <c r="C25" s="390">
        <v>3266</v>
      </c>
      <c r="D25" s="390">
        <v>8863</v>
      </c>
      <c r="E25" s="390">
        <v>5</v>
      </c>
      <c r="F25" s="390">
        <v>-78</v>
      </c>
      <c r="G25" s="391">
        <v>-8.1692032229185862E-3</v>
      </c>
      <c r="H25" s="325"/>
      <c r="I25" s="325"/>
      <c r="J25" s="326"/>
    </row>
    <row r="26" spans="1:10">
      <c r="A26" s="78" t="s">
        <v>8</v>
      </c>
      <c r="B26" s="390">
        <v>10180</v>
      </c>
      <c r="C26" s="390">
        <v>6635</v>
      </c>
      <c r="D26" s="390">
        <v>16815</v>
      </c>
      <c r="E26" s="390">
        <v>-178</v>
      </c>
      <c r="F26" s="390">
        <v>-55</v>
      </c>
      <c r="G26" s="391">
        <v>-1.3667292351008942E-2</v>
      </c>
      <c r="H26" s="325"/>
      <c r="I26" s="325"/>
      <c r="J26" s="326"/>
    </row>
    <row r="27" spans="1:10">
      <c r="A27" s="78" t="s">
        <v>9</v>
      </c>
      <c r="B27" s="390">
        <v>18169</v>
      </c>
      <c r="C27" s="390">
        <v>13173</v>
      </c>
      <c r="D27" s="390">
        <v>31342</v>
      </c>
      <c r="E27" s="390">
        <v>-180</v>
      </c>
      <c r="F27" s="390">
        <v>-86</v>
      </c>
      <c r="G27" s="391">
        <v>-8.4155909896228565E-3</v>
      </c>
      <c r="H27" s="325"/>
      <c r="I27" s="325"/>
      <c r="J27" s="326"/>
    </row>
    <row r="28" spans="1:10">
      <c r="A28" s="78" t="s">
        <v>10</v>
      </c>
      <c r="B28" s="390">
        <v>24206</v>
      </c>
      <c r="C28" s="390">
        <v>19527</v>
      </c>
      <c r="D28" s="390">
        <v>43733</v>
      </c>
      <c r="E28" s="390">
        <v>220</v>
      </c>
      <c r="F28" s="390">
        <v>38</v>
      </c>
      <c r="G28" s="391">
        <v>5.9344450833811457E-3</v>
      </c>
      <c r="H28" s="325"/>
      <c r="I28" s="325"/>
      <c r="J28" s="326"/>
    </row>
    <row r="29" spans="1:10">
      <c r="A29" s="78" t="s">
        <v>11</v>
      </c>
      <c r="B29" s="390">
        <v>25091</v>
      </c>
      <c r="C29" s="390">
        <v>22540</v>
      </c>
      <c r="D29" s="390">
        <v>47631</v>
      </c>
      <c r="E29" s="390">
        <v>608</v>
      </c>
      <c r="F29" s="390">
        <v>463</v>
      </c>
      <c r="G29" s="391">
        <v>2.3002577319587658E-2</v>
      </c>
      <c r="H29" s="325"/>
      <c r="I29" s="325"/>
      <c r="J29" s="326"/>
    </row>
    <row r="30" spans="1:10">
      <c r="A30" s="78" t="s">
        <v>12</v>
      </c>
      <c r="B30" s="390">
        <v>22965</v>
      </c>
      <c r="C30" s="390">
        <v>23229</v>
      </c>
      <c r="D30" s="390">
        <v>46194</v>
      </c>
      <c r="E30" s="390">
        <v>531</v>
      </c>
      <c r="F30" s="390">
        <v>498</v>
      </c>
      <c r="G30" s="391">
        <v>2.2783128528728103E-2</v>
      </c>
      <c r="H30" s="325"/>
      <c r="I30" s="325"/>
      <c r="J30" s="326"/>
    </row>
    <row r="31" spans="1:10">
      <c r="A31" s="78" t="s">
        <v>39</v>
      </c>
      <c r="B31" s="390">
        <v>36015</v>
      </c>
      <c r="C31" s="390">
        <v>40431</v>
      </c>
      <c r="D31" s="390">
        <v>76446</v>
      </c>
      <c r="E31" s="390">
        <v>751</v>
      </c>
      <c r="F31" s="390">
        <v>799</v>
      </c>
      <c r="G31" s="391">
        <v>2.0695364238410674E-2</v>
      </c>
      <c r="H31" s="325"/>
      <c r="I31" s="325"/>
      <c r="J31" s="326"/>
    </row>
    <row r="32" spans="1:10">
      <c r="A32" s="78" t="s">
        <v>40</v>
      </c>
      <c r="B32" s="390">
        <v>18715</v>
      </c>
      <c r="C32" s="390">
        <v>20497</v>
      </c>
      <c r="D32" s="390">
        <v>39212</v>
      </c>
      <c r="E32" s="390">
        <v>659</v>
      </c>
      <c r="F32" s="390">
        <v>646</v>
      </c>
      <c r="G32" s="391">
        <v>3.4426359247632377E-2</v>
      </c>
      <c r="H32" s="325"/>
      <c r="I32" s="325"/>
      <c r="J32" s="326"/>
    </row>
    <row r="33" spans="1:10">
      <c r="A33" s="78" t="s">
        <v>41</v>
      </c>
      <c r="B33" s="390">
        <v>5616</v>
      </c>
      <c r="C33" s="390">
        <v>7249</v>
      </c>
      <c r="D33" s="390">
        <v>12865</v>
      </c>
      <c r="E33" s="390">
        <v>333</v>
      </c>
      <c r="F33" s="390">
        <v>236</v>
      </c>
      <c r="G33" s="391">
        <v>4.6275211450878428E-2</v>
      </c>
      <c r="H33" s="325"/>
      <c r="I33" s="325"/>
      <c r="J33" s="326"/>
    </row>
    <row r="34" spans="1:10">
      <c r="A34" s="78" t="s">
        <v>42</v>
      </c>
      <c r="B34" s="390">
        <v>403</v>
      </c>
      <c r="C34" s="390">
        <v>555</v>
      </c>
      <c r="D34" s="390">
        <v>958</v>
      </c>
      <c r="E34" s="390">
        <v>22</v>
      </c>
      <c r="F34" s="390">
        <v>23</v>
      </c>
      <c r="G34" s="391">
        <v>4.9288061336254074E-2</v>
      </c>
      <c r="H34" s="325"/>
      <c r="I34" s="325"/>
      <c r="J34" s="326"/>
    </row>
    <row r="35" spans="1:10" ht="24">
      <c r="A35" s="858" t="s">
        <v>635</v>
      </c>
      <c r="B35" s="795">
        <v>167866</v>
      </c>
      <c r="C35" s="795">
        <v>157928</v>
      </c>
      <c r="D35" s="795">
        <v>325794</v>
      </c>
      <c r="E35" s="795">
        <v>2810</v>
      </c>
      <c r="F35" s="795">
        <v>2537</v>
      </c>
      <c r="G35" s="796">
        <v>1.6686066650647424E-2</v>
      </c>
      <c r="H35" s="327"/>
      <c r="I35" s="327"/>
      <c r="J35" s="328"/>
    </row>
    <row r="36" spans="1:10">
      <c r="A36" s="22" t="s">
        <v>1396</v>
      </c>
      <c r="B36" s="273"/>
      <c r="C36" s="273"/>
      <c r="D36" s="273"/>
      <c r="E36" s="273"/>
      <c r="F36" s="273"/>
      <c r="G36" s="273"/>
      <c r="H36" s="273"/>
      <c r="I36" s="273"/>
      <c r="J36" s="273"/>
    </row>
    <row r="37" spans="1:10">
      <c r="A37" s="273"/>
      <c r="B37" s="273"/>
      <c r="C37" s="273"/>
      <c r="D37" s="273"/>
      <c r="E37" s="273"/>
      <c r="F37" s="273"/>
      <c r="G37" s="273"/>
      <c r="H37" s="273"/>
      <c r="I37" s="273"/>
      <c r="J37" s="273"/>
    </row>
    <row r="38" spans="1:10" ht="12.75" customHeight="1">
      <c r="A38" s="660" t="s">
        <v>95</v>
      </c>
    </row>
    <row r="39" spans="1:10">
      <c r="J39" s="28" t="s">
        <v>926</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42578125" customWidth="1"/>
    <col min="6" max="6" width="15.140625" customWidth="1"/>
  </cols>
  <sheetData>
    <row r="1" spans="1:7" ht="12.75" customHeight="1">
      <c r="A1" s="154" t="s">
        <v>766</v>
      </c>
      <c r="F1" s="141" t="str">
        <f>Naslovnica!A20</f>
        <v>Svibanj 2020.</v>
      </c>
    </row>
    <row r="2" spans="1:7" ht="12.75" customHeight="1">
      <c r="A2" s="600" t="s">
        <v>1379</v>
      </c>
      <c r="F2" s="573" t="str">
        <f>Naslovnica!A24</f>
        <v>May 2020</v>
      </c>
    </row>
    <row r="3" spans="1:7" ht="12.75" customHeight="1"/>
    <row r="4" spans="1:7" ht="12.75" customHeight="1">
      <c r="E4" s="14" t="s">
        <v>644</v>
      </c>
      <c r="F4" s="322"/>
    </row>
    <row r="5" spans="1:7" ht="18.75" customHeight="1">
      <c r="A5" s="1058" t="s">
        <v>646</v>
      </c>
      <c r="B5" s="1070" t="s">
        <v>645</v>
      </c>
      <c r="C5" s="1070"/>
      <c r="D5" s="1070"/>
      <c r="E5" s="1070"/>
      <c r="F5" s="273"/>
    </row>
    <row r="6" spans="1:7" ht="33.75" customHeight="1">
      <c r="A6" s="1058"/>
      <c r="B6" s="767" t="str">
        <f>Naslovnica!A20</f>
        <v>Svibanj 2020.</v>
      </c>
      <c r="C6" s="767" t="s">
        <v>17</v>
      </c>
      <c r="D6" s="768" t="s">
        <v>300</v>
      </c>
      <c r="E6" s="768" t="s">
        <v>45</v>
      </c>
    </row>
    <row r="7" spans="1:7" ht="45" customHeight="1">
      <c r="A7" s="1058"/>
      <c r="B7" s="769" t="str">
        <f>Naslovnica!A24</f>
        <v>May 2020</v>
      </c>
      <c r="C7" s="769" t="s">
        <v>301</v>
      </c>
      <c r="D7" s="770" t="s">
        <v>302</v>
      </c>
      <c r="E7" s="770" t="s">
        <v>647</v>
      </c>
    </row>
    <row r="8" spans="1:7">
      <c r="A8" s="392" t="s">
        <v>33</v>
      </c>
      <c r="B8" s="867">
        <v>9536.1563399999995</v>
      </c>
      <c r="C8" s="394">
        <v>0.13182346349169682</v>
      </c>
      <c r="D8" s="395">
        <v>68103.16833</v>
      </c>
      <c r="E8" s="395">
        <v>1013917.4900100002</v>
      </c>
      <c r="G8" s="53"/>
    </row>
    <row r="9" spans="1:7">
      <c r="A9" s="392" t="s">
        <v>34</v>
      </c>
      <c r="B9" s="867">
        <v>10685.096140000001</v>
      </c>
      <c r="C9" s="394">
        <v>-6.1012431611639384E-2</v>
      </c>
      <c r="D9" s="395">
        <v>61185.102710000006</v>
      </c>
      <c r="E9" s="395">
        <v>1908804.9827400008</v>
      </c>
      <c r="G9" s="53"/>
    </row>
    <row r="10" spans="1:7">
      <c r="A10" s="392" t="s">
        <v>35</v>
      </c>
      <c r="B10" s="867">
        <v>2814.0091000000002</v>
      </c>
      <c r="C10" s="394">
        <v>0.49514425313915411</v>
      </c>
      <c r="D10" s="395">
        <v>15868.025450000001</v>
      </c>
      <c r="E10" s="395">
        <v>373126.89622</v>
      </c>
    </row>
    <row r="11" spans="1:7">
      <c r="A11" s="392" t="s">
        <v>272</v>
      </c>
      <c r="B11" s="867">
        <v>241.07892999999999</v>
      </c>
      <c r="C11" s="394">
        <v>0.21037115150798247</v>
      </c>
      <c r="D11" s="395">
        <v>2340.0454900000004</v>
      </c>
      <c r="E11" s="395">
        <v>16787.219069999999</v>
      </c>
    </row>
    <row r="12" spans="1:7">
      <c r="A12" s="392" t="s">
        <v>273</v>
      </c>
      <c r="B12" s="867">
        <v>473.94200000000001</v>
      </c>
      <c r="C12" s="394">
        <v>0.45107525128641779</v>
      </c>
      <c r="D12" s="395">
        <v>2735.0957600000002</v>
      </c>
      <c r="E12" s="395">
        <v>31307.747020000003</v>
      </c>
    </row>
    <row r="13" spans="1:7">
      <c r="A13" s="392" t="s">
        <v>36</v>
      </c>
      <c r="B13" s="867">
        <v>1751.3514700000001</v>
      </c>
      <c r="C13" s="394">
        <v>2.3528362967825123E-2</v>
      </c>
      <c r="D13" s="395">
        <v>12011.41726</v>
      </c>
      <c r="E13" s="395">
        <v>307844.56962000008</v>
      </c>
    </row>
    <row r="14" spans="1:7">
      <c r="A14" s="392" t="s">
        <v>37</v>
      </c>
      <c r="B14" s="867">
        <v>3183.6061800000002</v>
      </c>
      <c r="C14" s="394">
        <v>2.290157343426058E-2</v>
      </c>
      <c r="D14" s="395">
        <v>24990.209699999999</v>
      </c>
      <c r="E14" s="395">
        <v>366694.11195000011</v>
      </c>
    </row>
    <row r="15" spans="1:7">
      <c r="A15" s="396" t="s">
        <v>38</v>
      </c>
      <c r="B15" s="867">
        <v>13767.319390000001</v>
      </c>
      <c r="C15" s="394">
        <v>0.66168058267629326</v>
      </c>
      <c r="D15" s="395">
        <v>62425.146990000001</v>
      </c>
      <c r="E15" s="395">
        <v>1698528.9177000003</v>
      </c>
    </row>
    <row r="16" spans="1:7" ht="18.75" customHeight="1">
      <c r="A16" s="771" t="s">
        <v>412</v>
      </c>
      <c r="B16" s="909">
        <v>42452.559549999998</v>
      </c>
      <c r="C16" s="773">
        <v>0.20189515524829682</v>
      </c>
      <c r="D16" s="774">
        <v>249658.21169</v>
      </c>
      <c r="E16" s="774">
        <v>5716278.1971800029</v>
      </c>
    </row>
    <row r="17" spans="1:7" ht="12.75" customHeight="1">
      <c r="A17" s="22" t="s">
        <v>1396</v>
      </c>
      <c r="B17" s="18"/>
      <c r="C17" s="19"/>
      <c r="D17" s="19"/>
      <c r="E17" s="19"/>
      <c r="F17" s="19"/>
      <c r="G17" s="19"/>
    </row>
    <row r="18" spans="1:7" ht="22.5" customHeight="1">
      <c r="A18" s="1077" t="s">
        <v>48</v>
      </c>
      <c r="B18" s="1077"/>
      <c r="C18" s="1077"/>
      <c r="D18" s="1077"/>
      <c r="E18" s="1077"/>
      <c r="F18" s="854"/>
      <c r="G18" s="30"/>
    </row>
    <row r="19" spans="1:7" ht="12.75" customHeight="1">
      <c r="A19" s="1072" t="s">
        <v>1400</v>
      </c>
      <c r="B19" s="1076"/>
      <c r="C19" s="1076"/>
      <c r="D19" s="1076"/>
      <c r="E19" s="1076"/>
      <c r="F19" s="1076"/>
      <c r="G19" s="31"/>
    </row>
    <row r="20" spans="1:7" ht="12.75" customHeight="1">
      <c r="A20" s="1074" t="s">
        <v>49</v>
      </c>
      <c r="B20" s="1075"/>
      <c r="C20" s="1075"/>
      <c r="D20" s="1075"/>
      <c r="E20" s="1075"/>
      <c r="F20" s="1075"/>
      <c r="G20" s="32"/>
    </row>
    <row r="21" spans="1:7" ht="12.75" customHeight="1">
      <c r="A21" s="1072" t="s">
        <v>50</v>
      </c>
      <c r="B21" s="1073"/>
      <c r="C21" s="1073"/>
      <c r="D21" s="1073"/>
      <c r="E21" s="1073"/>
      <c r="F21" s="1073"/>
      <c r="G21" s="31"/>
    </row>
    <row r="22" spans="1:7" ht="12.75" customHeight="1"/>
    <row r="23" spans="1:7" ht="12.75" customHeight="1">
      <c r="A23" s="156" t="s">
        <v>767</v>
      </c>
      <c r="F23" s="141" t="str">
        <f>Naslovnica!A20</f>
        <v>Svibanj 2020.</v>
      </c>
    </row>
    <row r="24" spans="1:7" ht="12.75" customHeight="1">
      <c r="A24" s="600" t="s">
        <v>1380</v>
      </c>
      <c r="F24" s="573" t="str">
        <f>Naslovnica!A24</f>
        <v>May 2020</v>
      </c>
    </row>
    <row r="25" spans="1:7" ht="12.75" customHeight="1"/>
    <row r="26" spans="1:7" ht="12.75" customHeight="1">
      <c r="E26" s="14" t="s">
        <v>386</v>
      </c>
    </row>
    <row r="27" spans="1:7" ht="18.75" customHeight="1">
      <c r="A27" s="1058" t="s">
        <v>646</v>
      </c>
      <c r="B27" s="1070" t="s">
        <v>1363</v>
      </c>
      <c r="C27" s="1070"/>
      <c r="D27" s="1070"/>
      <c r="E27" s="1070"/>
      <c r="G27" s="53"/>
    </row>
    <row r="28" spans="1:7" ht="33.75">
      <c r="A28" s="1058"/>
      <c r="B28" s="767" t="str">
        <f>$F$1</f>
        <v>Svibanj 2020.</v>
      </c>
      <c r="C28" s="767" t="s">
        <v>17</v>
      </c>
      <c r="D28" s="768" t="s">
        <v>300</v>
      </c>
      <c r="E28" s="768" t="s">
        <v>959</v>
      </c>
      <c r="G28" s="53"/>
    </row>
    <row r="29" spans="1:7" ht="24" customHeight="1">
      <c r="A29" s="1058"/>
      <c r="B29" s="769" t="str">
        <f>$F$2</f>
        <v>May 2020</v>
      </c>
      <c r="C29" s="769" t="s">
        <v>301</v>
      </c>
      <c r="D29" s="770" t="s">
        <v>302</v>
      </c>
      <c r="E29" s="770" t="s">
        <v>960</v>
      </c>
      <c r="G29" s="53"/>
    </row>
    <row r="30" spans="1:7" ht="15" customHeight="1">
      <c r="A30" s="392" t="s">
        <v>33</v>
      </c>
      <c r="B30" s="393">
        <v>4092.4092099999998</v>
      </c>
      <c r="C30" s="874">
        <v>-0.31889134760836602</v>
      </c>
      <c r="D30" s="395">
        <v>37322.0501</v>
      </c>
      <c r="E30" s="395">
        <v>368202.30388999998</v>
      </c>
      <c r="G30" s="44"/>
    </row>
    <row r="31" spans="1:7" ht="15" customHeight="1">
      <c r="A31" s="392" t="s">
        <v>34</v>
      </c>
      <c r="B31" s="393">
        <v>5366.31041</v>
      </c>
      <c r="C31" s="874">
        <v>0.37534708397535765</v>
      </c>
      <c r="D31" s="395">
        <v>30824.785479999999</v>
      </c>
      <c r="E31" s="395">
        <v>462286.31055000005</v>
      </c>
    </row>
    <row r="32" spans="1:7" ht="15" customHeight="1">
      <c r="A32" s="392" t="s">
        <v>35</v>
      </c>
      <c r="B32" s="393">
        <v>485.41626000000002</v>
      </c>
      <c r="C32" s="874">
        <v>-0.23802466127335742</v>
      </c>
      <c r="D32" s="395">
        <v>3806.7185899999999</v>
      </c>
      <c r="E32" s="395">
        <v>103581.60047999994</v>
      </c>
    </row>
    <row r="33" spans="1:8" ht="15" customHeight="1">
      <c r="A33" s="392" t="s">
        <v>272</v>
      </c>
      <c r="B33" s="393">
        <v>39.678510000000003</v>
      </c>
      <c r="C33" s="874">
        <v>1.4119897656792824</v>
      </c>
      <c r="D33" s="395">
        <v>408.68011999999999</v>
      </c>
      <c r="E33" s="395">
        <v>1153.49857</v>
      </c>
    </row>
    <row r="34" spans="1:8" ht="15" customHeight="1">
      <c r="A34" s="392" t="s">
        <v>273</v>
      </c>
      <c r="B34" s="393">
        <v>64.988510000000005</v>
      </c>
      <c r="C34" s="874">
        <v>-0.43942836771409455</v>
      </c>
      <c r="D34" s="395">
        <v>414.15234000000004</v>
      </c>
      <c r="E34" s="395">
        <v>19924.399490000003</v>
      </c>
    </row>
    <row r="35" spans="1:8" ht="15" customHeight="1">
      <c r="A35" s="392" t="s">
        <v>36</v>
      </c>
      <c r="B35" s="393">
        <v>580.93430000000001</v>
      </c>
      <c r="C35" s="874">
        <v>8.8640942912387999E-5</v>
      </c>
      <c r="D35" s="395">
        <v>6758.7467700000007</v>
      </c>
      <c r="E35" s="395">
        <v>84234.286480000024</v>
      </c>
    </row>
    <row r="36" spans="1:8" ht="15" customHeight="1">
      <c r="A36" s="392" t="s">
        <v>37</v>
      </c>
      <c r="B36" s="393">
        <v>1302.4331</v>
      </c>
      <c r="C36" s="874">
        <v>-8.0563537258344087E-2</v>
      </c>
      <c r="D36" s="395">
        <v>10384.087239999999</v>
      </c>
      <c r="E36" s="395">
        <v>121442.48740000001</v>
      </c>
    </row>
    <row r="37" spans="1:8" ht="15" customHeight="1">
      <c r="A37" s="396" t="s">
        <v>38</v>
      </c>
      <c r="B37" s="393">
        <v>3016.8388200000004</v>
      </c>
      <c r="C37" s="874">
        <v>-0.44439882267548059</v>
      </c>
      <c r="D37" s="395">
        <v>28633.271379999998</v>
      </c>
      <c r="E37" s="395">
        <v>583476.97219999996</v>
      </c>
    </row>
    <row r="38" spans="1:8" ht="18.75" customHeight="1">
      <c r="A38" s="771" t="s">
        <v>412</v>
      </c>
      <c r="B38" s="772">
        <v>14949.009120000001</v>
      </c>
      <c r="C38" s="875">
        <v>-0.17440603040109171</v>
      </c>
      <c r="D38" s="774">
        <v>118552.49202000001</v>
      </c>
      <c r="E38" s="774">
        <v>1744301.8590599999</v>
      </c>
      <c r="G38" s="865"/>
      <c r="H38" s="865"/>
    </row>
    <row r="39" spans="1:8" s="273" customFormat="1">
      <c r="A39" s="862" t="s">
        <v>1288</v>
      </c>
      <c r="B39" s="863"/>
      <c r="C39" s="394"/>
      <c r="D39" s="395"/>
      <c r="E39" s="395"/>
    </row>
    <row r="40" spans="1:8" s="273" customFormat="1">
      <c r="A40" s="862" t="s">
        <v>1289</v>
      </c>
      <c r="B40" s="866">
        <v>10058.716410000001</v>
      </c>
      <c r="C40" s="874">
        <v>-0.28903919558539681</v>
      </c>
      <c r="D40" s="395">
        <v>80025.833700000017</v>
      </c>
      <c r="E40" s="395">
        <v>1097561.7012999996</v>
      </c>
      <c r="G40" s="136"/>
      <c r="H40" s="136"/>
    </row>
    <row r="41" spans="1:8" s="273" customFormat="1">
      <c r="A41" s="862" t="s">
        <v>1290</v>
      </c>
      <c r="B41" s="866">
        <v>400.69322999999997</v>
      </c>
      <c r="C41" s="874">
        <v>-2.163579009042671E-2</v>
      </c>
      <c r="D41" s="395">
        <v>4413.6033299999999</v>
      </c>
      <c r="E41" s="395">
        <v>72027.416389999984</v>
      </c>
      <c r="G41" s="136"/>
      <c r="H41" s="136"/>
    </row>
    <row r="42" spans="1:8" s="273" customFormat="1">
      <c r="A42" s="862" t="s">
        <v>1291</v>
      </c>
      <c r="B42" s="867">
        <v>4489.5994799999999</v>
      </c>
      <c r="C42" s="874">
        <v>0.26490393818966829</v>
      </c>
      <c r="D42" s="395">
        <v>34113.054989999997</v>
      </c>
      <c r="E42" s="395">
        <v>574712.74137000018</v>
      </c>
      <c r="G42" s="136"/>
      <c r="H42" s="136"/>
    </row>
    <row r="43" spans="1:8" ht="12.75" customHeight="1">
      <c r="A43" s="22" t="s">
        <v>1396</v>
      </c>
      <c r="G43" s="136"/>
      <c r="H43" s="136"/>
    </row>
    <row r="44" spans="1:8" ht="12.75" customHeight="1">
      <c r="A44" s="17" t="s">
        <v>1364</v>
      </c>
    </row>
    <row r="45" spans="1:8" ht="12.75" customHeight="1">
      <c r="A45" s="957" t="s">
        <v>1399</v>
      </c>
      <c r="G45" s="77"/>
    </row>
    <row r="46" spans="1:8" ht="12.75" customHeight="1"/>
    <row r="47" spans="1:8" ht="12.75" customHeight="1">
      <c r="A47" s="660" t="s">
        <v>95</v>
      </c>
    </row>
    <row r="48" spans="1:8" ht="12.75" customHeight="1"/>
    <row r="49" spans="1:6" ht="12.75" customHeight="1">
      <c r="A49" s="48"/>
      <c r="F49" s="27" t="s">
        <v>928</v>
      </c>
    </row>
    <row r="50" spans="1:6" ht="12.75" customHeight="1">
      <c r="A50" s="51"/>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7"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ca302e39-a258-4920-a5cd-d26b5a5d4831"/>
  </ds:schemaRefs>
</ds:datastoreItem>
</file>

<file path=customXml/itemProps3.xml><?xml version="1.0" encoding="utf-8"?>
<ds:datastoreItem xmlns:ds="http://schemas.openxmlformats.org/officeDocument/2006/customXml" ds:itemID="{1CF0FE51-B86F-427E-9E60-814EB006AC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34</vt:i4>
      </vt:variant>
    </vt:vector>
  </HeadingPairs>
  <TitlesOfParts>
    <vt:vector size="67"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Tablica 1.21</vt:lpstr>
      <vt:lpstr>14 Tablice 2.1 - 2.4</vt:lpstr>
      <vt:lpstr>15 Tablice 2.5, 2.6</vt:lpstr>
      <vt:lpstr>16 Tablice 2.7 - 2.9</vt:lpstr>
      <vt:lpstr>17 Tablica 3.1</vt:lpstr>
      <vt:lpstr>18 Tablica 3.2</vt:lpstr>
      <vt:lpstr>19 Tablica 4.1</vt:lpstr>
      <vt:lpstr>20 Tablice 4.2 - 4.7</vt:lpstr>
      <vt:lpstr>21 Tablice 5.1 - 5.4</vt:lpstr>
      <vt:lpstr>22 Tablica 6.1</vt:lpstr>
      <vt:lpstr>23 Tablice 6.2, 6.3</vt:lpstr>
      <vt:lpstr>24 Tablice 6.4 - 6.8</vt:lpstr>
      <vt:lpstr>25 Tablice 6.9 - 6.12 </vt:lpstr>
      <vt:lpstr>26 Tablice 7.1, 7.2 </vt:lpstr>
      <vt:lpstr>27 Tablice 7.3, 7.4</vt:lpstr>
      <vt:lpstr>28 Tablica 7.5</vt:lpstr>
      <vt:lpstr>29 Tablica 7.6 </vt:lpstr>
      <vt:lpstr>30 Tablica 7.7</vt:lpstr>
      <vt:lpstr>31 Tablica 7.8</vt:lpstr>
      <vt:lpstr>32 Tablice 8.1 - 8.5</vt:lpstr>
      <vt:lpstr>33 Tablica 8,6</vt:lpstr>
      <vt:lpstr>datum_p</vt:lpstr>
      <vt:lpstr>'5 Tablice 1.5 - 1.7'!datumd</vt:lpstr>
      <vt:lpstr>'5 Tablice 1.5 - 1.7'!datumn</vt:lpstr>
      <vt:lpstr>'10 Tablice 1.15, 1.16'!Print_Area</vt:lpstr>
      <vt:lpstr>'11 Tablica 1.17'!Print_Area</vt:lpstr>
      <vt:lpstr>'12 Tablice 1.18 - 1.20'!Print_Area</vt:lpstr>
      <vt:lpstr>'13 Tablica 1.21'!Print_Area</vt:lpstr>
      <vt:lpstr>'14 Tablice 2.1 - 2.4'!Print_Area</vt:lpstr>
      <vt:lpstr>'15 Tablice 2.5, 2.6'!Print_Area</vt:lpstr>
      <vt:lpstr>'16 Tablice 2.7 - 2.9'!Print_Area</vt:lpstr>
      <vt:lpstr>'17 Tablica 3.1'!Print_Area</vt:lpstr>
      <vt:lpstr>'18 Tablica 3.2'!Print_Area</vt:lpstr>
      <vt:lpstr>'19 Tablica 4.1'!Print_Area</vt:lpstr>
      <vt:lpstr>'2 Sadržaj'!Print_Area</vt:lpstr>
      <vt:lpstr>'20 Tablice 4.2 - 4.7'!Print_Area</vt:lpstr>
      <vt:lpstr>'21 Tablice 5.1 - 5.4'!Print_Area</vt:lpstr>
      <vt:lpstr>'22 Tablica 6.1'!Print_Area</vt:lpstr>
      <vt:lpstr>'23 Tablice 6.2, 6.3'!Print_Area</vt:lpstr>
      <vt:lpstr>'24 Tablice 6.4 - 6.8'!Print_Area</vt:lpstr>
      <vt:lpstr>'25 Tablice 6.9 - 6.12 '!Print_Area</vt:lpstr>
      <vt:lpstr>'26 Tablice 7.1, 7.2 '!Print_Area</vt:lpstr>
      <vt:lpstr>'27 Tablice 7.3, 7.4'!Print_Area</vt:lpstr>
      <vt:lpstr>'28 Tablica 7.5'!Print_Area</vt:lpstr>
      <vt:lpstr>'29 Tablica 7.6 '!Print_Area</vt:lpstr>
      <vt:lpstr>'3 Tablice 1.1, 1.2'!Print_Area</vt:lpstr>
      <vt:lpstr>'30 Tablica 7.7'!Print_Area</vt:lpstr>
      <vt:lpstr>'32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2023-04-12T15:00:27Z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