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1.21'!$A$1:$L$64</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5.1 - 5.4'!$A$1:$J$74</definedName>
    <definedName name="_xlnm.Print_Area" localSheetId="23">'24 Tablica 6.1'!$A$1:$L$139</definedName>
    <definedName name="_xlnm.Print_Area" localSheetId="24">'25 Tablice 6.2, 6.3'!$A$1:$M$56</definedName>
    <definedName name="_xlnm.Print_Area" localSheetId="25">'26 Tablice 6.4 - 6.8'!$A$1:$G$87</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6" i="34" l="1"/>
  <c r="O60" i="92" l="1"/>
  <c r="B7" i="92" l="1"/>
  <c r="B6" i="92"/>
  <c r="H122" i="46" l="1"/>
  <c r="G2" i="34" l="1"/>
  <c r="G1" i="34"/>
  <c r="B5" i="34" s="1"/>
  <c r="G2" i="92"/>
  <c r="G1" i="92"/>
  <c r="I2" i="91"/>
  <c r="L34" i="91" s="1"/>
  <c r="I1" i="91"/>
  <c r="L33" i="91" s="1"/>
  <c r="G34" i="92" l="1"/>
  <c r="B38" i="92" s="1"/>
  <c r="G35" i="92"/>
  <c r="B39" i="92" s="1"/>
  <c r="E9" i="68" l="1"/>
  <c r="B80" i="45" l="1"/>
  <c r="G49" i="67" l="1"/>
  <c r="C49" i="67"/>
  <c r="D49" i="67"/>
  <c r="E49" i="67"/>
  <c r="F49" i="67"/>
  <c r="B49" i="67"/>
  <c r="F41" i="65" l="1"/>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8" i="65" l="1"/>
  <c r="F17" i="65" l="1"/>
  <c r="E35" i="68" l="1"/>
  <c r="E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<sst xmlns="http://schemas.openxmlformats.org/spreadsheetml/2006/main" count="3368" uniqueCount="1578">
  <si>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</si>
  <si>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</si>
  <si>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</si>
  <si>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</si>
  <si>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</si>
  <si>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</si>
  <si>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</si>
  <si>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</si>
  <si>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</si>
  <si>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</si>
  <si>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</si>
  <si>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</si>
  <si>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</si>
  <si>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</si>
  <si>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</si>
  <si>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</si>
  <si>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</si>
  <si>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</si>
  <si>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</si>
  <si>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</si>
  <si>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</si>
  <si>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</si>
  <si>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</si>
  <si>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</si>
  <si>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</si>
  <si>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</si>
  <si>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</si>
  <si>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</si>
  <si>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</si>
  <si>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</si>
  <si>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</si>
  <si>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</si>
  <si>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</si>
  <si>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</si>
  <si>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</si>
  <si>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</si>
  <si>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</si>
  <si>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</si>
  <si>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</si>
  <si>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</si>
  <si>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</si>
  <si>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</si>
  <si>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</si>
  <si>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</si>
  <si>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</si>
  <si>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</si>
  <si>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</si>
  <si>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</si>
  <si>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</si>
  <si>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</si>
  <si>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</si>
  <si>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</si>
  <si>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</si>
  <si>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</si>
  <si>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</si>
  <si>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</si>
  <si>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</si>
  <si>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</si>
  <si>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</si>
  <si>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</si>
  <si>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</si>
  <si>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</si>
  <si>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</si>
  <si>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</si>
  <si>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</si>
  <si>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</si>
  <si>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</si>
  <si>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</si>
  <si>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</si>
  <si>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</si>
  <si>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</si>
  <si>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</si>
  <si>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</si>
  <si>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</si>
  <si>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</si>
  <si>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</si>
  <si>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</si>
  <si>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</si>
  <si>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</si>
  <si>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</si>
  <si>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</si>
  <si>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</si>
  <si>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</si>
  <si>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</si>
  <si>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</si>
  <si>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</si>
  <si>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</si>
  <si>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</si>
  <si>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</si>
  <si>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</si>
  <si>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</si>
  <si>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</si>
  <si>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</si>
  <si>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</si>
  <si>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</si>
  <si>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</si>
  <si>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</si>
  <si>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</si>
  <si>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</si>
  <si>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</si>
  <si>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</si>
  <si>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</si>
  <si>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</si>
  <si>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</si>
  <si>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</si>
  <si>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</si>
  <si>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</si>
  <si>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</si>
  <si>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</si>
  <si>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</si>
  <si>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</si>
  <si>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</si>
  <si>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</si>
  <si>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</si>
  <si>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</si>
  <si>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</si>
  <si>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</si>
  <si>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</si>
  <si>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</si>
  <si>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</si>
  <si>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</si>
  <si>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</si>
  <si>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</si>
  <si>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</si>
  <si>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</si>
  <si>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</si>
  <si>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</si>
  <si>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</si>
  <si>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</si>
  <si>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</si>
  <si>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</si>
  <si>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</si>
  <si>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</si>
  <si>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</si>
  <si>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</si>
  <si>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</si>
  <si>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</si>
  <si>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</si>
  <si>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</si>
  <si>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</si>
  <si>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</si>
  <si>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</si>
  <si>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</si>
  <si>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</si>
  <si>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</si>
  <si>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</si>
  <si>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</si>
  <si>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</si>
  <si>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</si>
  <si>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</si>
  <si>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</si>
  <si>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</si>
  <si>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</si>
  <si>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</si>
  <si>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</si>
  <si>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</si>
  <si>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</si>
  <si>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</si>
  <si>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</si>
  <si>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</si>
  <si>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</si>
  <si>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</si>
  <si>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</si>
  <si>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</si>
  <si>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</si>
  <si>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HRNFDAUPRIV3</t>
  </si>
  <si>
    <t>HRLOINUVAL26</t>
  </si>
  <si>
    <t>HRZBINUPREA1</t>
  </si>
  <si>
    <t>HRICAMUOMIF8</t>
  </si>
  <si>
    <t>HRLOINUPRIM0</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</si>
  <si>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</si>
  <si>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</si>
  <si>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</si>
  <si>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</si>
  <si>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</si>
  <si>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</si>
  <si>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</si>
  <si>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</si>
  <si>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</si>
  <si>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</si>
  <si>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</si>
  <si>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</si>
  <si>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</si>
  <si>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</si>
  <si>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</si>
  <si>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</si>
  <si>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</si>
  <si>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</si>
  <si>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</si>
  <si>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</si>
  <si>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</si>
  <si>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</si>
  <si>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</si>
  <si>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</si>
  <si>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</si>
  <si>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</si>
  <si>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</si>
  <si>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</si>
  <si>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</si>
  <si>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</si>
  <si>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</si>
  <si>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</si>
  <si>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</si>
  <si>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</si>
  <si>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</si>
  <si>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</si>
  <si>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</si>
  <si>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</si>
  <si>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</si>
  <si>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</si>
  <si>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</si>
  <si>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</si>
  <si>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</si>
  <si>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</si>
  <si>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</si>
  <si>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</si>
  <si>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</si>
  <si>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</si>
  <si>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</si>
  <si>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</si>
  <si>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</si>
  <si>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</si>
  <si>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</si>
  <si>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</si>
  <si>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</si>
  <si>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</si>
  <si>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</si>
  <si>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</si>
  <si>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</si>
  <si>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</si>
  <si>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</si>
  <si>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</si>
  <si>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</si>
  <si>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</si>
  <si>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</si>
  <si>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</si>
  <si>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</si>
  <si>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</si>
  <si>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</si>
  <si>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</si>
  <si>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</si>
  <si>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</si>
  <si>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</si>
  <si>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</si>
  <si>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</si>
  <si>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</si>
  <si>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</si>
  <si>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</si>
  <si>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</si>
  <si>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</si>
  <si>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</si>
  <si>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</si>
  <si>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</si>
  <si>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</si>
  <si>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</si>
  <si>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</si>
  <si>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</si>
  <si>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</si>
  <si>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</si>
  <si>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</si>
  <si>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</si>
  <si>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</si>
  <si>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</si>
  <si>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</si>
  <si>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</si>
  <si>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</si>
  <si>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</si>
  <si>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</si>
  <si>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</si>
  <si>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</si>
  <si>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</si>
  <si>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</si>
  <si>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</si>
  <si>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</si>
  <si>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</si>
  <si>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</si>
  <si>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</si>
  <si>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</si>
  <si>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</si>
  <si>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</si>
  <si>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</si>
  <si>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</si>
  <si>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</si>
  <si>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</si>
  <si>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</si>
  <si>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</si>
  <si>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</si>
  <si>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</si>
  <si>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</si>
  <si>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</si>
  <si>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</si>
  <si>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</si>
  <si>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</si>
  <si>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</si>
  <si>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</si>
  <si>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</si>
  <si>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</si>
  <si>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</si>
  <si>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</si>
  <si>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</si>
  <si>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</si>
  <si>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</si>
  <si>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</si>
  <si>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</si>
  <si>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</si>
  <si>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</si>
  <si>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</si>
  <si>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</si>
  <si>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</si>
  <si>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</si>
  <si>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</si>
  <si>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</si>
  <si>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</si>
  <si>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</si>
  <si>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</si>
  <si>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</si>
  <si>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</si>
  <si>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</si>
  <si>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</si>
  <si>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</si>
  <si>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</si>
  <si>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</si>
  <si>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</si>
  <si>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</si>
  <si>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</si>
  <si>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</si>
  <si>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</si>
  <si>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</si>
  <si>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</si>
  <si>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</si>
  <si>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</si>
  <si>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</si>
  <si>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</si>
  <si>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</si>
  <si>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</si>
  <si>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</si>
  <si>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</si>
  <si>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</si>
  <si>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</si>
  <si>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</si>
  <si>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</si>
  <si>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</si>
  <si>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</si>
  <si>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</si>
  <si>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</si>
  <si>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</si>
  <si>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</si>
  <si>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</si>
  <si>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</si>
  <si>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</si>
  <si>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</si>
  <si>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</si>
  <si>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</si>
  <si>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</si>
  <si>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</si>
  <si>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</si>
  <si>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</si>
  <si>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</si>
  <si>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</si>
  <si>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</si>
  <si>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</si>
  <si>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</si>
  <si>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</si>
  <si>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</si>
  <si>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</si>
  <si>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</si>
  <si>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</si>
  <si>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</si>
  <si>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</si>
  <si>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</si>
  <si>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</si>
  <si>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</si>
  <si>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</si>
  <si>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</si>
  <si>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</si>
  <si>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</si>
  <si>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</si>
  <si>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</si>
  <si>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</si>
  <si>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</si>
  <si>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</si>
  <si>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</si>
  <si>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</si>
  <si>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</si>
  <si>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</si>
  <si>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</si>
  <si>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</si>
  <si>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</si>
  <si>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</si>
  <si>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</si>
  <si>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</si>
  <si>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</si>
  <si>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</si>
  <si>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</si>
  <si>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</si>
  <si>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</si>
  <si>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</si>
  <si>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</si>
  <si>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</si>
  <si>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</si>
  <si>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</si>
  <si>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</si>
  <si>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</si>
  <si>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</si>
  <si>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</si>
  <si>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</si>
  <si>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</si>
  <si>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</si>
  <si>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</si>
  <si>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</si>
  <si>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</si>
  <si>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</si>
  <si>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</si>
  <si>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</si>
  <si>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</si>
  <si>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</si>
  <si>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</si>
  <si>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</si>
  <si>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</si>
  <si>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</si>
  <si>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</si>
  <si>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</si>
  <si>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</si>
  <si>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</si>
  <si>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</si>
  <si>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</si>
  <si>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</si>
  <si>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</si>
  <si>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</si>
  <si>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</si>
  <si>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</si>
  <si>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</si>
  <si>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</si>
  <si>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</si>
  <si>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</si>
  <si>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</si>
  <si>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</si>
  <si>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</si>
  <si>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</si>
  <si>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</si>
  <si>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</si>
  <si>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</si>
  <si>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</si>
  <si>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</si>
  <si>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</si>
  <si>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</si>
  <si>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</si>
  <si>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</si>
  <si>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</si>
  <si>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</si>
  <si>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</si>
  <si>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</si>
  <si>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</si>
  <si>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</si>
  <si>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</si>
  <si>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</si>
  <si>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</si>
  <si>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</si>
  <si>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</si>
  <si>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</si>
  <si>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</si>
  <si>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</si>
  <si>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</si>
  <si>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</si>
  <si>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</si>
  <si>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</si>
  <si>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</si>
  <si>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</si>
  <si>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</si>
  <si>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</si>
  <si>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</si>
  <si>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</si>
  <si>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</si>
  <si>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</si>
  <si>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</si>
  <si>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</si>
  <si>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</si>
  <si>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</si>
  <si>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</si>
  <si>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</si>
  <si>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</si>
  <si>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</si>
  <si>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</si>
  <si>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</si>
  <si>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</si>
  <si>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</si>
  <si>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</si>
  <si>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</si>
  <si>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</si>
  <si>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</si>
  <si>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</si>
  <si>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</si>
  <si>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</si>
  <si>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</si>
  <si>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</si>
  <si>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</si>
  <si>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</si>
  <si>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</si>
  <si>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</si>
  <si>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</si>
  <si>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</si>
  <si>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</si>
  <si>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</si>
  <si>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</si>
  <si>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</si>
  <si>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</si>
  <si>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</si>
  <si>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</si>
  <si>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</si>
  <si>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</si>
  <si>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</si>
  <si>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</si>
  <si>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</si>
  <si>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</si>
  <si>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</si>
  <si>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</si>
  <si>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</si>
  <si>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</si>
  <si>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</si>
  <si>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</si>
  <si>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</si>
  <si>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</si>
  <si>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</si>
  <si>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</si>
  <si>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</si>
  <si>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</si>
  <si>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</si>
  <si>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</si>
  <si>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</si>
  <si>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</si>
  <si>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</si>
  <si>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</si>
  <si>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</si>
  <si>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</si>
  <si>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</si>
  <si>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</si>
  <si>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</si>
  <si>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</si>
  <si>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</si>
  <si>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</si>
  <si>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</si>
  <si>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</si>
  <si>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</si>
  <si>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</si>
  <si>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</si>
  <si>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</si>
  <si>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</si>
  <si>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</si>
  <si>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</si>
  <si>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</si>
  <si>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</si>
  <si>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</si>
  <si>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</si>
  <si>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</si>
  <si>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</si>
  <si>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</si>
  <si>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</si>
  <si>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</si>
  <si>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</si>
  <si>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</si>
  <si>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</si>
  <si>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</si>
  <si>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</si>
  <si>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</si>
  <si>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</si>
  <si>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</si>
  <si>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</si>
  <si>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</si>
  <si>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</si>
  <si>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</si>
  <si>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</si>
  <si>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</si>
  <si>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</si>
  <si>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</si>
  <si>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</si>
  <si>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</si>
  <si>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</si>
  <si>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</si>
  <si>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</si>
  <si>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</si>
  <si>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</si>
  <si>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</si>
  <si>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</si>
  <si>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</si>
  <si>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</si>
  <si>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</si>
  <si>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</si>
  <si>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</si>
  <si>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</si>
  <si>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</si>
  <si>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</si>
  <si>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</si>
  <si>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</si>
  <si>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</si>
  <si>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</si>
  <si>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</si>
  <si>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</si>
  <si>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</si>
  <si>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</si>
  <si>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</si>
  <si>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</si>
  <si>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</si>
  <si>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</si>
  <si>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</si>
  <si>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</si>
  <si>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</si>
  <si>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</si>
  <si>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</si>
  <si>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</si>
  <si>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</si>
  <si>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</si>
  <si>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</si>
  <si>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</si>
  <si>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</si>
  <si>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</si>
  <si>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</si>
  <si>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</si>
  <si>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</si>
  <si>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</si>
  <si>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</si>
  <si>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</si>
  <si>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</si>
  <si>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</si>
  <si>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</si>
  <si>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</si>
  <si>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</si>
  <si>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</si>
  <si>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</si>
  <si>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</si>
  <si>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</si>
  <si>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</si>
  <si>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</si>
  <si>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</si>
  <si>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</si>
  <si>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</si>
  <si>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</si>
  <si>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</si>
  <si>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</si>
  <si>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</si>
  <si>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</si>
  <si>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</si>
  <si>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</si>
  <si>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</si>
  <si>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</si>
  <si>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</si>
  <si>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</si>
  <si>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</si>
  <si>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</si>
  <si>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</si>
  <si>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</si>
  <si>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</si>
  <si>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</si>
  <si>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</si>
  <si>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</si>
  <si>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</si>
  <si>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</si>
  <si>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</si>
  <si>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</si>
  <si>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</si>
  <si>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</si>
  <si>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</si>
  <si>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</si>
  <si>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</si>
  <si>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</si>
  <si>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</si>
  <si>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</si>
  <si>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</si>
  <si>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</si>
  <si>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</si>
  <si>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</si>
  <si>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</si>
  <si>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</si>
  <si>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</si>
  <si>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</si>
  <si>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</si>
  <si>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</si>
  <si>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</si>
  <si>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</si>
  <si>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</si>
  <si>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</si>
  <si>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</si>
  <si>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</si>
  <si>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</si>
  <si>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</si>
  <si>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</si>
  <si>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</si>
  <si>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</si>
  <si>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</si>
  <si>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</si>
  <si>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</si>
  <si>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</si>
  <si>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</si>
  <si>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</si>
  <si>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</si>
  <si>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</si>
  <si>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</si>
  <si>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</si>
  <si>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</si>
  <si>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</si>
  <si>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</si>
  <si>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</si>
  <si>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</si>
  <si>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</si>
  <si>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</si>
  <si>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</si>
  <si>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</si>
  <si>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</si>
  <si>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</si>
  <si>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</si>
  <si>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</si>
  <si>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</si>
  <si>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</si>
  <si>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</si>
  <si>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</si>
  <si>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</si>
  <si>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</si>
  <si>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</si>
  <si>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</si>
  <si>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</si>
  <si>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</si>
  <si>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</si>
  <si>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</si>
  <si>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</si>
  <si>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</si>
  <si>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</si>
  <si>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</si>
  <si>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</si>
  <si>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</si>
  <si>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</si>
  <si>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</si>
  <si>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</si>
  <si>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</si>
  <si>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</si>
  <si>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</si>
  <si>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</si>
  <si>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</si>
  <si>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</si>
  <si>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</si>
  <si>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</si>
  <si>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</si>
  <si>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</si>
  <si>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</si>
  <si>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</si>
  <si>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</si>
  <si>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</si>
  <si>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</si>
  <si>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</si>
  <si>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</si>
  <si>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</si>
  <si>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</si>
  <si>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</si>
  <si>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</si>
  <si>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</si>
  <si>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</si>
  <si>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</si>
  <si>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</si>
  <si>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</si>
  <si>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</si>
  <si>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</si>
  <si>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</si>
  <si>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</si>
  <si>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</si>
  <si>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</si>
  <si>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</si>
  <si>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</si>
  <si>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</si>
  <si>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</si>
  <si>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</si>
  <si>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</si>
  <si>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</si>
  <si>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</si>
  <si>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</si>
  <si>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</si>
  <si>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</si>
  <si>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</si>
  <si>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</si>
  <si>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</si>
  <si>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</si>
  <si>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</si>
  <si>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</si>
  <si>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</si>
  <si>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</si>
  <si>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</si>
  <si>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</si>
  <si>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</si>
  <si>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</si>
  <si>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</si>
  <si>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</si>
  <si>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</si>
  <si>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</si>
  <si>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</si>
  <si>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</si>
  <si>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</si>
  <si>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</si>
  <si>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</si>
  <si>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</si>
  <si>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</si>
  <si>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</si>
  <si>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</si>
  <si>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</si>
  <si>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</si>
  <si>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</si>
  <si>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</si>
  <si>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</si>
  <si>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</si>
  <si>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</si>
  <si>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</si>
  <si>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</si>
  <si>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</si>
  <si>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</si>
  <si>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</si>
  <si>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</si>
  <si>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</si>
  <si>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</si>
  <si>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</si>
  <si>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</si>
  <si>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</si>
  <si>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</si>
  <si>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</si>
  <si>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</si>
  <si>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</si>
  <si>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</si>
  <si>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</si>
  <si>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</si>
  <si>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</si>
  <si>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</si>
  <si>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</si>
  <si>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</si>
  <si>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</si>
  <si>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</si>
  <si>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</si>
  <si>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</si>
  <si>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</si>
  <si>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</si>
  <si>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</si>
  <si>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</si>
  <si>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</si>
  <si>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</si>
  <si>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</si>
  <si>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</si>
  <si>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</si>
  <si>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</si>
  <si>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</si>
  <si>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</si>
  <si>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</si>
  <si>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</si>
  <si>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</si>
  <si>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</si>
  <si>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</si>
  <si>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</si>
  <si>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</si>
  <si>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</si>
  <si>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</si>
  <si>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</si>
  <si>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</si>
  <si>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</si>
  <si>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</si>
  <si>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</si>
  <si>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</si>
  <si>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</si>
  <si>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</si>
  <si>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</si>
  <si>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</si>
  <si>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</si>
  <si>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</si>
  <si>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</si>
  <si>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</si>
  <si>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</si>
  <si>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</si>
  <si>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</si>
  <si>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</si>
  <si>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</si>
  <si>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</si>
  <si>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</si>
  <si>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</si>
  <si>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</si>
  <si>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</si>
  <si>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</si>
  <si>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</si>
  <si>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</si>
  <si>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</si>
  <si>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</si>
  <si>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ICAM Capital Private 3 **</t>
  </si>
  <si>
    <t>2019 Q 1</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</si>
  <si>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</si>
  <si>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</si>
  <si>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</si>
  <si>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</si>
  <si>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</si>
  <si>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</si>
  <si>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</si>
  <si>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</si>
  <si>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</si>
  <si>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</si>
  <si>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</si>
  <si>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</si>
  <si>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</si>
  <si>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</si>
  <si>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</si>
  <si>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</si>
  <si>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</si>
  <si>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</si>
  <si>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</si>
  <si>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</si>
  <si>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</si>
  <si>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</si>
  <si>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</si>
  <si>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</si>
  <si>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</si>
  <si>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</si>
  <si>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</si>
  <si>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</si>
  <si>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</si>
  <si>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</si>
  <si>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</si>
  <si>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</si>
  <si>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</si>
  <si>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</si>
  <si>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</si>
  <si>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</si>
  <si>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</si>
  <si>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</si>
  <si>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</si>
  <si>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</si>
  <si>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</si>
  <si>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</si>
  <si>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</si>
  <si>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</si>
  <si>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</si>
  <si>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</si>
  <si>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</si>
  <si>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</si>
  <si>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</si>
  <si>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</si>
  <si>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</si>
  <si>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</si>
  <si>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</si>
  <si>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</si>
  <si>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</si>
  <si>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</si>
  <si>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</si>
  <si>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</si>
  <si>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</si>
  <si>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</si>
  <si>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</si>
  <si>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</si>
  <si>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</si>
  <si>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</si>
  <si>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</si>
  <si>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</si>
  <si>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</si>
  <si>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</si>
  <si>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</si>
  <si>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</si>
  <si>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</si>
  <si>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</si>
  <si>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</si>
  <si>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</si>
  <si>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</si>
  <si>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</si>
  <si>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</si>
  <si>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</si>
  <si>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</si>
  <si>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</si>
  <si>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</si>
  <si>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</si>
  <si>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</si>
  <si>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</si>
  <si>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</si>
  <si>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</si>
  <si>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</si>
  <si>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</si>
  <si>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</si>
  <si>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</si>
  <si>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</si>
  <si>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</si>
  <si>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</si>
  <si>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</si>
  <si>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</si>
  <si>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</si>
  <si>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</si>
  <si>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</si>
  <si>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</si>
  <si>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</si>
  <si>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</si>
  <si>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</si>
  <si>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</si>
  <si>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</si>
  <si>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</si>
  <si>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</si>
  <si>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</si>
  <si>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</si>
  <si>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</si>
  <si>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</si>
  <si>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</si>
  <si>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</si>
  <si>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</si>
  <si>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</si>
  <si>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</si>
  <si>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</si>
  <si>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</si>
  <si>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</si>
  <si>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</si>
  <si>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</si>
  <si>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</si>
  <si>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</si>
  <si>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</si>
  <si>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</si>
  <si>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</si>
  <si>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</si>
  <si>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</si>
  <si>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</si>
  <si>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</si>
  <si>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</si>
  <si>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</si>
  <si>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</si>
  <si>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</si>
  <si>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</si>
  <si>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</si>
  <si>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</si>
  <si>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</si>
  <si>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</si>
  <si>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</si>
  <si>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</si>
  <si>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</si>
  <si>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</si>
  <si>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</si>
  <si>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</si>
  <si>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</si>
  <si>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</si>
  <si>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</si>
  <si>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</si>
  <si>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</si>
  <si>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</si>
  <si>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</si>
  <si>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</si>
  <si>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</si>
  <si>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</si>
  <si>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</si>
  <si>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</si>
  <si>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</si>
  <si>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</si>
  <si>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</si>
  <si>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</si>
  <si>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</si>
  <si>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</si>
  <si>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</si>
  <si>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</si>
  <si>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</si>
  <si>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</si>
  <si>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</si>
  <si>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</si>
  <si>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</si>
  <si>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</si>
  <si>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</si>
  <si>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</si>
  <si>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</si>
  <si>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</si>
  <si>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</si>
  <si>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</si>
  <si>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</si>
  <si>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</si>
  <si>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</si>
  <si>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</si>
  <si>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</si>
  <si>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</si>
  <si>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</si>
  <si>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</si>
  <si>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</si>
  <si>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</si>
  <si>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</si>
  <si>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</si>
  <si>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</si>
  <si>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</si>
  <si>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</si>
  <si>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</si>
  <si>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</si>
  <si>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</si>
  <si>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</si>
  <si>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</si>
  <si>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</si>
  <si>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</si>
  <si>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</si>
  <si>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</si>
  <si>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</si>
  <si>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</si>
  <si>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</si>
  <si>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</si>
  <si>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</si>
  <si>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</si>
  <si>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</si>
  <si>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</si>
  <si>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</si>
  <si>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</si>
  <si>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</si>
  <si>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</si>
  <si>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</si>
  <si>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</si>
  <si>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</si>
  <si>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</si>
  <si>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</si>
  <si>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</si>
  <si>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</si>
  <si>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</si>
  <si>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</si>
  <si>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</si>
  <si>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</si>
  <si>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</si>
  <si>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</si>
  <si>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</si>
  <si>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</si>
  <si>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</si>
  <si>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</si>
  <si>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</si>
  <si>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</si>
  <si>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</si>
  <si>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</si>
  <si>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</si>
  <si>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</si>
  <si>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</si>
  <si>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</si>
  <si>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</si>
  <si>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</si>
  <si>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</si>
  <si>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</si>
  <si>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</si>
  <si>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</si>
  <si>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</si>
  <si>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</si>
  <si>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</si>
  <si>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</si>
  <si>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</si>
  <si>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</si>
  <si>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</si>
  <si>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</si>
  <si>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</si>
  <si>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</si>
  <si>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</si>
  <si>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</si>
  <si>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</si>
  <si>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</si>
  <si>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</si>
  <si>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</si>
  <si>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</si>
  <si>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</si>
  <si>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</si>
  <si>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</si>
  <si>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</si>
  <si>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</si>
  <si>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</si>
  <si>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</si>
  <si>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</si>
  <si>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</si>
  <si>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</si>
  <si>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</si>
  <si>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</si>
  <si>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</si>
  <si>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</si>
  <si>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</si>
  <si>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</si>
  <si>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</si>
  <si>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</si>
  <si>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</si>
  <si>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</si>
  <si>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</si>
  <si>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</si>
  <si>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</si>
  <si>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</si>
  <si>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</si>
  <si>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</si>
  <si>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</si>
  <si>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</si>
  <si>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</si>
  <si>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</si>
  <si>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</si>
  <si>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</si>
  <si>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</si>
  <si>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</si>
  <si>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</si>
  <si>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</si>
  <si>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</si>
  <si>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</si>
  <si>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</si>
  <si>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</si>
  <si>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</si>
  <si>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</si>
  <si>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</si>
  <si>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</si>
  <si>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</si>
  <si>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</si>
  <si>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</si>
  <si>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</si>
  <si>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</si>
  <si>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</si>
  <si>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</si>
  <si>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</si>
  <si>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</si>
  <si>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</si>
  <si>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</si>
  <si>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</si>
  <si>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</si>
  <si>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</si>
  <si>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</si>
  <si>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</si>
  <si>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</si>
  <si>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</si>
  <si>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</si>
  <si>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</si>
  <si>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</si>
  <si>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</si>
  <si>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</si>
  <si>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</si>
  <si>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</si>
  <si>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</si>
  <si>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</si>
  <si>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</si>
  <si>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</si>
  <si>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</si>
  <si>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</si>
  <si>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</si>
  <si>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</si>
  <si>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</si>
  <si>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</si>
  <si>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</si>
  <si>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</si>
  <si>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</si>
  <si>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</si>
  <si>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</si>
  <si>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</si>
  <si>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</si>
  <si>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</si>
  <si>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</si>
  <si>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</si>
  <si>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</si>
  <si>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</si>
  <si>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</si>
  <si>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</si>
  <si>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</si>
  <si>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</si>
  <si>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</si>
  <si>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</si>
  <si>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</si>
  <si>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</si>
  <si>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</si>
  <si>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</si>
  <si>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</si>
  <si>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</si>
  <si>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</si>
  <si>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</si>
  <si>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</si>
  <si>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</si>
  <si>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</si>
  <si>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</si>
  <si>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</si>
  <si>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</si>
  <si>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</si>
  <si>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</si>
  <si>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</si>
  <si>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</si>
  <si>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</si>
  <si>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</si>
  <si>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</si>
  <si>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</si>
  <si>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</si>
  <si>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</si>
  <si>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</si>
  <si>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</si>
  <si>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</si>
  <si>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</si>
  <si>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</si>
  <si>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</si>
  <si>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</si>
  <si>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</si>
  <si>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</si>
  <si>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</si>
  <si>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</si>
  <si>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</si>
  <si>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</si>
  <si>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</si>
  <si>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</si>
  <si>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</si>
  <si>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</si>
  <si>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</si>
  <si>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</si>
  <si>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</si>
  <si>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</si>
  <si>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</si>
  <si>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</si>
  <si>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</si>
  <si>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</si>
  <si>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</si>
  <si>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</si>
  <si>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</si>
  <si>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</si>
  <si>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</si>
  <si>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</si>
  <si>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</si>
  <si>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</si>
  <si>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</si>
  <si>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</si>
  <si>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</si>
  <si>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</si>
  <si>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</si>
  <si>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</si>
  <si>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</si>
  <si>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</si>
  <si>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</si>
  <si>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</si>
  <si>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</si>
  <si>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</si>
  <si>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</si>
  <si>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</si>
  <si>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</si>
  <si>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</si>
  <si>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</si>
  <si>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</si>
  <si>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</si>
  <si>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</si>
  <si>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</si>
  <si>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</si>
  <si>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</si>
  <si>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</si>
  <si>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</si>
  <si>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</si>
  <si>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</si>
  <si>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</si>
  <si>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</si>
  <si>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</si>
  <si>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</si>
  <si>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</si>
  <si>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</si>
  <si>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</si>
  <si>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</si>
  <si>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</si>
  <si>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</si>
  <si>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</si>
  <si>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</si>
  <si>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</si>
  <si>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</si>
  <si>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</si>
  <si>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</si>
  <si>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</si>
  <si>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</si>
  <si>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</si>
  <si>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</si>
  <si>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2020 Q 3</t>
  </si>
  <si>
    <t>AGRAM LEASING d.o.o.</t>
  </si>
  <si>
    <t>HETA Asset Resolution Hrvatska d.o.o.</t>
  </si>
  <si>
    <t>PORSCHE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</si>
  <si>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</si>
  <si>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</si>
  <si>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InterCapital CROBEX10tr UCITS ETF</t>
  </si>
  <si>
    <t>96658980897</t>
  </si>
  <si>
    <t>HRICAMFCR102</t>
  </si>
  <si>
    <t>InterCapital SBI TOP UCITS ETF</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</si>
  <si>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</si>
  <si>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</si>
  <si>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</si>
  <si>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</si>
  <si>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</si>
  <si>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</si>
  <si>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</si>
  <si>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</si>
  <si>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</si>
  <si>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</si>
  <si>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</si>
  <si>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</si>
  <si>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</si>
  <si>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Prosinac 2020.</t>
  </si>
  <si>
    <t>December 2020</t>
  </si>
  <si>
    <t>ZB Invest Funds – ZB Alpha</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</si>
  <si>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</si>
  <si>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</si>
  <si>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</si>
  <si>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</si>
  <si>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</si>
  <si>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</si>
  <si>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</si>
  <si>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</si>
  <si>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</si>
  <si>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</si>
  <si>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</si>
  <si>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</si>
  <si>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</si>
  <si>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</si>
  <si>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</si>
  <si>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</si>
  <si>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</si>
  <si>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</si>
  <si>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</si>
  <si>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</si>
  <si>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</si>
  <si>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</si>
  <si>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</si>
  <si>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</si>
  <si>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</si>
  <si>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</si>
  <si>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</si>
  <si>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</si>
  <si>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</si>
  <si>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</si>
  <si>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</si>
  <si>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</si>
  <si>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</si>
  <si>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</si>
  <si>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</si>
  <si>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</si>
  <si>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</si>
  <si>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</si>
  <si>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</si>
  <si>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</si>
  <si>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</si>
  <si>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</si>
  <si>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</si>
  <si>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</si>
  <si>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</si>
  <si>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</si>
  <si>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</si>
  <si>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</si>
  <si>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</si>
  <si>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</si>
  <si>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</si>
  <si>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</si>
  <si>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</si>
  <si>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</si>
  <si>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</si>
  <si>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</si>
  <si>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</si>
  <si>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</si>
  <si>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</si>
  <si>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</si>
  <si>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</si>
  <si>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</si>
  <si>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</si>
  <si>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</si>
  <si>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</si>
  <si>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</si>
  <si>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</si>
  <si>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</si>
  <si>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</si>
  <si>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</si>
  <si>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</si>
  <si>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</si>
  <si>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</si>
  <si>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</si>
  <si>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</si>
  <si>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</si>
  <si>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</si>
  <si>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t>2020.</t>
  </si>
  <si>
    <t>30.9.2020.</t>
  </si>
  <si>
    <t>31.12.2020.</t>
  </si>
  <si>
    <t>22133068960</t>
  </si>
  <si>
    <t>HRZBINUALPH7</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</si>
  <si>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</si>
  <si>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</si>
  <si>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</si>
  <si>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</si>
  <si>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</si>
  <si>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</si>
  <si>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</si>
  <si>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</si>
  <si>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</si>
  <si>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</si>
  <si>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</si>
  <si>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</si>
  <si>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</si>
  <si>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</si>
  <si>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</si>
  <si>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</si>
  <si>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</si>
  <si>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</si>
  <si>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</si>
  <si>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</si>
  <si>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</si>
  <si>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</si>
  <si>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</si>
  <si>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</si>
  <si>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</si>
  <si>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</si>
  <si>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</si>
  <si>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</si>
  <si>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</si>
  <si>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</si>
  <si>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</si>
  <si>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</si>
  <si>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</si>
  <si>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</si>
  <si>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</si>
  <si>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PBZ START</t>
  </si>
  <si>
    <t>29042810928</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</si>
  <si>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</si>
  <si>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</si>
  <si>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</si>
  <si>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</si>
  <si>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t>Ožujak 2021.</t>
  </si>
  <si>
    <t>March 2021</t>
  </si>
  <si>
    <t>InterCapital Conservative Balanced</t>
  </si>
  <si>
    <t>InterCapital Global Technology</t>
  </si>
  <si>
    <t>Raiffeisen Wealth</t>
  </si>
  <si>
    <r>
      <t xml:space="preserve">Isplate zbog umirovljenja  /  </t>
    </r>
    <r>
      <rPr>
        <b/>
        <i/>
        <sz val="10"/>
        <color theme="1" tint="0.499984740745262"/>
        <rFont val="Arial"/>
        <family val="2"/>
      </rPr>
      <t>Retirement payouts</t>
    </r>
  </si>
  <si>
    <t>13016266498</t>
  </si>
  <si>
    <t>HRRBAIUWLTH7</t>
  </si>
  <si>
    <t>05059615853</t>
  </si>
  <si>
    <t>HRICAMUGTCH8</t>
  </si>
  <si>
    <t>32497884895</t>
  </si>
  <si>
    <t>HRICAMUCOBL2</t>
  </si>
  <si>
    <t>Travanj 2021.</t>
  </si>
  <si>
    <t>April 2021</t>
  </si>
  <si>
    <t>OŽUJAK 2021.</t>
  </si>
  <si>
    <t>MARCH 2021</t>
  </si>
  <si>
    <t>PBZ Dollar Progressive</t>
  </si>
  <si>
    <t>36747980966</t>
  </si>
  <si>
    <t>HRPBZIUDPGS3</t>
  </si>
  <si>
    <t>2021 Q 1</t>
  </si>
  <si>
    <t>1.1. - 31.3.2021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</si>
  <si>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31.3.2021</t>
    </r>
  </si>
  <si>
    <t xml:space="preserve">BKS - leasing Croatia d.o.o. </t>
  </si>
  <si>
    <t xml:space="preserve">Erste &amp; Steiermärkische S-Leasing d.o.o. </t>
  </si>
  <si>
    <t xml:space="preserve">i4next leasing Croatia d.o.o. </t>
  </si>
  <si>
    <t>Mercedes-Benz Leasing Hrvatska d.o.o.</t>
  </si>
  <si>
    <t xml:space="preserve">SCANIA CREDIT HRVATSKA d.o.o. </t>
  </si>
  <si>
    <t xml:space="preserve">UniCredit Leasing Croatia d.o.o. </t>
  </si>
  <si>
    <t>31.3.2021.</t>
  </si>
  <si>
    <t>1.1. - 31.3.2021.</t>
  </si>
  <si>
    <t>OŽUJAK 2020.</t>
  </si>
  <si>
    <t>MARCH 2020</t>
  </si>
  <si>
    <t>Svibanj 2021.</t>
  </si>
  <si>
    <t>May 2021</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</si>
  <si>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18.6.2021.</t>
    </r>
  </si>
  <si>
    <t>Tablica 3.1: Zaračunata bruto premija osiguranja za period od 1. siječnja do 31. svibnja 2021.</t>
  </si>
  <si>
    <t>Table 3.1: Written premium for the period 1 January  - 31 May 2021</t>
  </si>
  <si>
    <t>I-V/2020</t>
  </si>
  <si>
    <t>I-V/2021</t>
  </si>
  <si>
    <t>Tablica 3.2: Podaci o osiguranju za period od 1. siječnja do 31. svibnja 2021.</t>
  </si>
  <si>
    <t>Table 3.2: Insurance data for the period 1 January - 31 May 2021</t>
  </si>
  <si>
    <t>* U uplate od početka rada uračunate su i uplate i u one fondove koji više nisu aktivni.</t>
  </si>
  <si>
    <t>** U isplate od početka rada uračunate su isplate i onih fondova koji više nisu aktivni.</t>
  </si>
  <si>
    <t>HRATPLRA0008</t>
  </si>
  <si>
    <t>HRPODRRA0004</t>
  </si>
  <si>
    <t>HRRIVPRA0000</t>
  </si>
  <si>
    <t>HRADRSPA0009</t>
  </si>
  <si>
    <t>HRHT00RA0005</t>
  </si>
  <si>
    <t>HRATGRRA0003</t>
  </si>
  <si>
    <t>HRERNTRA0000</t>
  </si>
  <si>
    <t>HRDLKVRA0006</t>
  </si>
  <si>
    <t>HROPTERA0001</t>
  </si>
  <si>
    <t>HRADPLRA0006</t>
  </si>
  <si>
    <t>HRRHMFO297A0</t>
  </si>
  <si>
    <t>HRZGHOO237A3</t>
  </si>
  <si>
    <t>HROPTEO142A5</t>
  </si>
  <si>
    <t>HRRHMFO403E6</t>
  </si>
  <si>
    <t>HRRHMFO34BA1</t>
  </si>
  <si>
    <t>HRRHMFO23BA4</t>
  </si>
  <si>
    <t>HRRHMFO227E9</t>
  </si>
  <si>
    <t>HRRHMFO282A2</t>
  </si>
  <si>
    <t>HRRHMFO26CA5</t>
  </si>
  <si>
    <t>HRRHMFO247E7</t>
  </si>
  <si>
    <t>HRRHMFO222E0</t>
  </si>
  <si>
    <t>HRSMBKO24CE3</t>
  </si>
  <si>
    <t>HRKOTRPA0003</t>
  </si>
  <si>
    <t>HRBCINRA0003</t>
  </si>
  <si>
    <r>
      <t xml:space="preserve">Indeks (100 = I-V/2020)
</t>
    </r>
    <r>
      <rPr>
        <i/>
        <sz val="9"/>
        <color theme="1" tint="0.34998626667073579"/>
        <rFont val="Arial"/>
        <family val="2"/>
        <charset val="238"/>
      </rPr>
      <t>Index (100 = I-V/2020)</t>
    </r>
  </si>
  <si>
    <t>ADRIATIC OSIGURANJE d.d.</t>
  </si>
  <si>
    <t>AGRAM LIFE osiguranje d.d.</t>
  </si>
  <si>
    <t>ALLIANZ Hrvatska d.d.</t>
  </si>
  <si>
    <t>CROATIA osiguranje d.d.</t>
  </si>
  <si>
    <t>EUROHERC osiguranje d.d.</t>
  </si>
  <si>
    <t>GENERALI OSIGURANJE d.d.</t>
  </si>
  <si>
    <t>GRAWE Hrvatska d.d.</t>
  </si>
  <si>
    <t>HOK - OSIGURANJE d.d.</t>
  </si>
  <si>
    <t>Hrvatsko kreditno osiguranje d.d.</t>
  </si>
  <si>
    <t>MERKUR OSIGURANJE d.d.</t>
  </si>
  <si>
    <t>OTP Osiguranje d.d.</t>
  </si>
  <si>
    <t>TRIGLAV OSIGURANJE d. d.</t>
  </si>
  <si>
    <t xml:space="preserve">UNIQA osiguranje d.d. </t>
  </si>
  <si>
    <t>Wiener osiguranje Vienna Insurance Group d.d.</t>
  </si>
  <si>
    <t>Wüstenrot životno osiguranje d.d.</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</si>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</sst>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8" fillId="0" borderId="0"/>
  </cellStyleXfs>
  <cellXfs count="118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5"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168"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49" fontId="153" fillId="0" borderId="0" xfId="24" quotePrefix="1" applyNumberFormat="1" applyFon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4"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6"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9"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9"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2"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88" fillId="33" borderId="0" xfId="0" applyNumberFormat="1" applyFont="1" applyFill="1" applyAlignment="1">
      <alignment vertical="center"/>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10" fontId="88" fillId="33"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5"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9" fillId="32" borderId="0" xfId="0" applyFont="1" applyFill="1" applyBorder="1" applyAlignment="1">
      <alignment horizontal="center" vertical="center" wrapText="1"/>
    </xf>
    <xf numFmtId="0" fontId="238" fillId="32" borderId="0" xfId="0" applyFont="1" applyFill="1" applyBorder="1" applyAlignment="1">
      <alignment horizontal="center" vertical="center" wrapText="1"/>
    </xf>
    <xf numFmtId="0" fontId="219" fillId="0" borderId="0" xfId="0" applyFont="1" applyFill="1" applyAlignment="1" applyProtection="1">
      <alignment vertical="center"/>
      <protection locked="0"/>
    </xf>
    <xf numFmtId="0" fontId="75" fillId="0" borderId="0" xfId="0" applyFont="1" applyAlignment="1">
      <alignment horizontal="left" vertical="center"/>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111" fillId="33" borderId="0" xfId="0" applyNumberFormat="1" applyFont="1" applyFill="1" applyAlignment="1">
      <alignment vertical="center"/>
    </xf>
    <xf numFmtId="3" fontId="97" fillId="33" borderId="0" xfId="0" applyNumberFormat="1" applyFont="1" applyFill="1" applyAlignment="1">
      <alignment vertical="center"/>
    </xf>
    <xf numFmtId="10" fontId="111"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2"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172" fontId="0" fillId="0" borderId="0" xfId="0" applyNumberFormat="1"/>
    <xf numFmtId="173" fontId="0" fillId="0" borderId="0" xfId="0" applyNumberFormat="1"/>
    <xf numFmtId="0" fontId="165" fillId="0" borderId="0" xfId="0" applyFont="1" applyAlignment="1">
      <alignment vertical="top" wrapText="1"/>
    </xf>
    <xf numFmtId="0" fontId="40" fillId="12" borderId="0" xfId="3" applyFont="1" applyFill="1" applyBorder="1" applyAlignment="1">
      <alignment horizontal="center" vertical="center" wrapText="1"/>
    </xf>
    <xf numFmtId="14" fontId="40" fillId="10" borderId="0" xfId="28" applyNumberFormat="1" applyFont="1" applyFill="1" applyBorder="1" applyAlignment="1" applyProtection="1">
      <alignment horizontal="center" vertical="center" wrapText="1"/>
      <protection hidden="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76"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1" fillId="41" borderId="0" xfId="0" applyNumberFormat="1" applyFont="1" applyFill="1" applyBorder="1" applyAlignment="1">
      <alignment horizontal="center" vertical="center"/>
    </xf>
    <xf numFmtId="0" fontId="241"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5"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3"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70"/>
      <c r="B1" s="671"/>
      <c r="C1" s="671"/>
      <c r="D1" s="671"/>
      <c r="E1" s="671"/>
      <c r="F1" s="671"/>
      <c r="G1" s="671"/>
      <c r="H1" s="671"/>
      <c r="I1" s="671"/>
    </row>
    <row r="2" spans="1:9" ht="18">
      <c r="A2" s="1053"/>
      <c r="B2" s="1053"/>
      <c r="C2" s="1053"/>
      <c r="D2" s="1053"/>
      <c r="E2" s="1053"/>
      <c r="F2" s="1053"/>
      <c r="G2" s="1053"/>
      <c r="H2" s="1053"/>
      <c r="I2" s="1053"/>
    </row>
    <row r="3" spans="1:9" ht="18">
      <c r="A3" s="672"/>
      <c r="B3" s="672"/>
      <c r="C3" s="672"/>
      <c r="D3" s="672"/>
      <c r="E3" s="672"/>
      <c r="F3" s="672"/>
      <c r="G3" s="672"/>
      <c r="H3" s="672"/>
      <c r="I3" s="672"/>
    </row>
    <row r="4" spans="1:9" ht="16.5">
      <c r="A4" s="1054"/>
      <c r="B4" s="1054"/>
      <c r="C4" s="1054"/>
      <c r="D4" s="1054"/>
      <c r="E4" s="1054"/>
      <c r="F4" s="1054"/>
      <c r="G4" s="1054"/>
      <c r="H4" s="1054"/>
      <c r="I4" s="1054"/>
    </row>
    <row r="5" spans="1:9" ht="15" customHeight="1">
      <c r="A5" s="673"/>
      <c r="B5" s="673"/>
      <c r="C5" s="673"/>
      <c r="D5" s="673"/>
      <c r="E5" s="673"/>
      <c r="F5" s="673"/>
      <c r="G5" s="673"/>
      <c r="H5" s="673"/>
      <c r="I5" s="673"/>
    </row>
    <row r="6" spans="1:9" ht="15" customHeight="1">
      <c r="A6" s="674"/>
      <c r="B6" s="674"/>
      <c r="C6" s="674"/>
      <c r="D6" s="674"/>
      <c r="E6" s="674"/>
      <c r="F6" s="674"/>
      <c r="G6" s="674"/>
      <c r="H6" s="674"/>
      <c r="I6" s="674"/>
    </row>
    <row r="7" spans="1:9">
      <c r="A7" s="681"/>
      <c r="B7" s="681"/>
      <c r="C7" s="681"/>
      <c r="D7" s="681"/>
      <c r="E7" s="681"/>
      <c r="F7" s="681"/>
      <c r="G7" s="681"/>
      <c r="H7" s="681"/>
      <c r="I7" s="681"/>
    </row>
    <row r="8" spans="1:9">
      <c r="A8" s="675"/>
      <c r="B8" s="675"/>
      <c r="C8" s="675"/>
      <c r="D8" s="675"/>
      <c r="E8" s="675"/>
      <c r="F8" s="675"/>
      <c r="G8" s="675"/>
      <c r="H8" s="675"/>
      <c r="I8" s="675"/>
    </row>
    <row r="9" spans="1:9">
      <c r="A9" s="1055" t="s">
        <v>1528</v>
      </c>
      <c r="B9" s="1056"/>
      <c r="C9" s="1056"/>
      <c r="D9" s="1056"/>
      <c r="E9" s="1056"/>
      <c r="F9" s="1056"/>
      <c r="G9" s="1056"/>
      <c r="H9" s="1056"/>
      <c r="I9" s="1056"/>
    </row>
    <row r="10" spans="1:9">
      <c r="A10" s="676"/>
      <c r="B10" s="676"/>
      <c r="C10" s="676"/>
      <c r="D10" s="676"/>
      <c r="E10" s="676"/>
      <c r="F10" s="676"/>
      <c r="G10" s="676"/>
      <c r="H10" s="676"/>
      <c r="I10" s="676"/>
    </row>
    <row r="11" spans="1:9">
      <c r="A11" s="676"/>
      <c r="B11" s="676"/>
      <c r="C11" s="676"/>
      <c r="D11" s="676"/>
      <c r="E11" s="676"/>
      <c r="F11" s="676"/>
      <c r="G11" s="676"/>
      <c r="H11" s="676"/>
      <c r="I11" s="676"/>
    </row>
    <row r="12" spans="1:9">
      <c r="A12" s="676"/>
      <c r="B12" s="676"/>
      <c r="C12" s="676"/>
      <c r="D12" s="676"/>
      <c r="E12" s="676"/>
      <c r="F12" s="676"/>
      <c r="G12" s="676"/>
      <c r="H12" s="676"/>
      <c r="I12" s="676"/>
    </row>
    <row r="13" spans="1:9">
      <c r="A13" s="676"/>
      <c r="B13" s="676"/>
      <c r="C13" s="676"/>
      <c r="D13" s="676"/>
      <c r="E13" s="676"/>
      <c r="F13" s="676"/>
      <c r="G13" s="676"/>
      <c r="H13" s="676"/>
      <c r="I13" s="676"/>
    </row>
    <row r="14" spans="1:9">
      <c r="A14" s="676"/>
      <c r="B14" s="676"/>
      <c r="C14" s="676"/>
      <c r="D14" s="676"/>
      <c r="E14" s="676"/>
      <c r="F14" s="676"/>
      <c r="G14" s="676"/>
      <c r="H14" s="676"/>
      <c r="I14" s="676"/>
    </row>
    <row r="15" spans="1:9">
      <c r="A15" s="676"/>
      <c r="B15" s="676"/>
      <c r="C15" s="676"/>
      <c r="D15" s="676"/>
      <c r="E15" s="676"/>
      <c r="F15" s="676"/>
      <c r="G15" s="676"/>
      <c r="H15" s="676"/>
      <c r="I15" s="676"/>
    </row>
    <row r="16" spans="1:9">
      <c r="A16" s="676"/>
      <c r="B16" s="676"/>
      <c r="C16" s="676"/>
      <c r="D16" s="676"/>
      <c r="E16" s="676"/>
      <c r="F16" s="676"/>
      <c r="G16" s="676"/>
      <c r="H16" s="676"/>
      <c r="I16" s="676"/>
    </row>
    <row r="17" spans="1:9">
      <c r="A17" s="676"/>
      <c r="B17" s="676"/>
      <c r="C17" s="676"/>
      <c r="D17" s="676"/>
      <c r="E17" s="676"/>
      <c r="F17" s="676"/>
      <c r="G17" s="676"/>
      <c r="H17" s="676"/>
      <c r="I17" s="676"/>
    </row>
    <row r="18" spans="1:9" ht="30">
      <c r="A18" s="1057" t="s">
        <v>0</v>
      </c>
      <c r="B18" s="1057"/>
      <c r="C18" s="1057"/>
      <c r="D18" s="1057"/>
      <c r="E18" s="1057"/>
      <c r="F18" s="1057"/>
      <c r="G18" s="1057"/>
      <c r="H18" s="1057"/>
      <c r="I18" s="1057"/>
    </row>
    <row r="19" spans="1:9" ht="18.75" customHeight="1">
      <c r="A19" s="677"/>
      <c r="B19" s="677"/>
      <c r="C19" s="677"/>
      <c r="D19" s="677"/>
      <c r="E19" s="677"/>
      <c r="F19" s="677"/>
      <c r="G19" s="677"/>
      <c r="H19" s="677"/>
      <c r="I19" s="677"/>
    </row>
    <row r="20" spans="1:9" ht="18.75" customHeight="1">
      <c r="A20" s="1058" t="s">
        <v>1526</v>
      </c>
      <c r="B20" s="1058"/>
      <c r="C20" s="1058"/>
      <c r="D20" s="1058"/>
      <c r="E20" s="1058"/>
      <c r="F20" s="1058"/>
      <c r="G20" s="1058"/>
      <c r="H20" s="1058"/>
      <c r="I20" s="1058"/>
    </row>
    <row r="21" spans="1:9" ht="18.75" customHeight="1">
      <c r="A21" s="678"/>
      <c r="B21" s="678"/>
      <c r="C21" s="678"/>
      <c r="D21" s="678"/>
      <c r="E21" s="678"/>
      <c r="F21" s="678"/>
      <c r="G21" s="678"/>
      <c r="H21" s="678"/>
      <c r="I21" s="678"/>
    </row>
    <row r="22" spans="1:9" ht="26.25" customHeight="1">
      <c r="A22" s="1059" t="s">
        <v>1</v>
      </c>
      <c r="B22" s="1059"/>
      <c r="C22" s="1059"/>
      <c r="D22" s="1059"/>
      <c r="E22" s="1059"/>
      <c r="F22" s="1059"/>
      <c r="G22" s="1059"/>
      <c r="H22" s="1059"/>
      <c r="I22" s="1059"/>
    </row>
    <row r="23" spans="1:9" ht="18.75">
      <c r="A23" s="679"/>
      <c r="B23" s="679"/>
      <c r="C23" s="679"/>
      <c r="D23" s="679"/>
      <c r="E23" s="679"/>
      <c r="F23" s="679"/>
      <c r="G23" s="679"/>
      <c r="H23" s="679"/>
      <c r="I23" s="679"/>
    </row>
    <row r="24" spans="1:9" ht="18.75" customHeight="1">
      <c r="A24" s="1049" t="s">
        <v>1527</v>
      </c>
      <c r="B24" s="1049"/>
      <c r="C24" s="1049"/>
      <c r="D24" s="1049"/>
      <c r="E24" s="1049"/>
      <c r="F24" s="1049"/>
      <c r="G24" s="1049"/>
      <c r="H24" s="1049"/>
      <c r="I24" s="1049"/>
    </row>
    <row r="25" spans="1:9">
      <c r="A25" s="676"/>
      <c r="B25" s="676"/>
      <c r="C25" s="676"/>
      <c r="D25" s="676"/>
      <c r="E25" s="676"/>
      <c r="F25" s="676"/>
      <c r="G25" s="676"/>
      <c r="H25" s="676"/>
      <c r="I25" s="676"/>
    </row>
    <row r="26" spans="1:9">
      <c r="A26" s="676"/>
      <c r="B26" s="676"/>
      <c r="C26" s="676"/>
      <c r="D26" s="676"/>
      <c r="E26" s="676"/>
      <c r="F26" s="676"/>
      <c r="G26" s="676"/>
      <c r="H26" s="676"/>
      <c r="I26" s="676"/>
    </row>
    <row r="27" spans="1:9">
      <c r="A27" s="676"/>
      <c r="B27" s="676"/>
      <c r="C27" s="676"/>
      <c r="D27" s="676"/>
      <c r="E27" s="676"/>
      <c r="F27" s="676"/>
      <c r="G27" s="676"/>
      <c r="H27" s="676"/>
      <c r="I27" s="676"/>
    </row>
    <row r="28" spans="1:9">
      <c r="A28" s="676"/>
      <c r="B28" s="676"/>
      <c r="C28" s="676"/>
      <c r="D28" s="676"/>
      <c r="E28" s="676"/>
      <c r="F28" s="676"/>
      <c r="G28" s="676"/>
      <c r="H28" s="676"/>
      <c r="I28" s="676"/>
    </row>
    <row r="29" spans="1:9">
      <c r="A29" s="676"/>
      <c r="B29" s="676"/>
      <c r="C29" s="676"/>
      <c r="D29" s="676"/>
      <c r="E29" s="676"/>
      <c r="F29" s="676"/>
      <c r="G29" s="676"/>
      <c r="H29" s="676"/>
      <c r="I29" s="676"/>
    </row>
    <row r="30" spans="1:9">
      <c r="A30" s="676"/>
      <c r="B30" s="676"/>
      <c r="C30" s="676"/>
      <c r="D30" s="676"/>
      <c r="E30" s="676"/>
      <c r="F30" s="676"/>
      <c r="G30" s="676"/>
      <c r="H30" s="676"/>
      <c r="I30" s="676"/>
    </row>
    <row r="31" spans="1:9">
      <c r="A31" s="676"/>
      <c r="B31" s="676"/>
      <c r="C31" s="676"/>
      <c r="D31" s="676"/>
      <c r="E31" s="676"/>
      <c r="F31" s="676"/>
      <c r="G31" s="676"/>
      <c r="H31" s="676"/>
      <c r="I31" s="676"/>
    </row>
    <row r="32" spans="1:9">
      <c r="A32" s="676"/>
      <c r="B32" s="676"/>
      <c r="C32" s="676"/>
      <c r="D32" s="676"/>
      <c r="E32" s="676"/>
      <c r="F32" s="676"/>
      <c r="G32" s="676"/>
      <c r="H32" s="676"/>
      <c r="I32" s="676"/>
    </row>
    <row r="33" spans="1:9">
      <c r="A33" s="676"/>
      <c r="B33" s="676"/>
      <c r="C33" s="676"/>
      <c r="D33" s="676"/>
      <c r="E33" s="676"/>
      <c r="F33" s="676"/>
      <c r="G33" s="676"/>
      <c r="H33" s="676"/>
      <c r="I33" s="676"/>
    </row>
    <row r="34" spans="1:9">
      <c r="A34" s="676"/>
      <c r="B34" s="676"/>
      <c r="C34" s="676"/>
      <c r="D34" s="676"/>
      <c r="E34" s="676"/>
      <c r="F34" s="676"/>
      <c r="G34" s="676"/>
      <c r="H34" s="676"/>
      <c r="I34" s="676"/>
    </row>
    <row r="35" spans="1:9">
      <c r="A35" s="676"/>
      <c r="B35" s="676"/>
      <c r="C35" s="676"/>
      <c r="D35" s="676"/>
      <c r="E35" s="676"/>
      <c r="F35" s="676"/>
      <c r="G35" s="676"/>
      <c r="H35" s="676"/>
      <c r="I35" s="676"/>
    </row>
    <row r="36" spans="1:9">
      <c r="A36" s="1050"/>
      <c r="B36" s="1050"/>
      <c r="C36" s="1050"/>
      <c r="D36" s="1050"/>
      <c r="E36" s="1050"/>
      <c r="F36" s="1050"/>
      <c r="G36" s="1050"/>
      <c r="H36" s="1050"/>
      <c r="I36" s="1050"/>
    </row>
    <row r="37" spans="1:9" ht="50.25" customHeight="1">
      <c r="A37" s="1051" t="s">
        <v>2</v>
      </c>
      <c r="B37" s="1051"/>
      <c r="C37" s="1051"/>
      <c r="D37" s="1051"/>
      <c r="E37" s="1051"/>
      <c r="F37" s="1051"/>
      <c r="G37" s="1051"/>
      <c r="H37" s="1051"/>
      <c r="I37" s="1051"/>
    </row>
    <row r="38" spans="1:9">
      <c r="A38" s="680"/>
      <c r="B38" s="680"/>
      <c r="C38" s="680"/>
      <c r="D38" s="680"/>
      <c r="E38" s="680"/>
      <c r="F38" s="680"/>
      <c r="G38" s="680"/>
      <c r="H38" s="680"/>
      <c r="I38" s="680"/>
    </row>
    <row r="39" spans="1:9" ht="65.25" customHeight="1">
      <c r="A39" s="1052" t="s">
        <v>3</v>
      </c>
      <c r="B39" s="1052"/>
      <c r="C39" s="1052"/>
      <c r="D39" s="1052"/>
      <c r="E39" s="1052"/>
      <c r="F39" s="1052"/>
      <c r="G39" s="1052"/>
      <c r="H39" s="1052"/>
      <c r="I39" s="1052"/>
    </row>
    <row r="40" spans="1:9">
      <c r="A40" s="681"/>
      <c r="B40" s="681"/>
      <c r="C40" s="681"/>
      <c r="D40" s="681"/>
      <c r="E40" s="681"/>
      <c r="F40" s="681"/>
      <c r="G40" s="681"/>
      <c r="H40" s="681"/>
      <c r="I40" s="68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704</v>
      </c>
      <c r="G1" s="140" t="str">
        <f>Naslovnica!A20</f>
        <v>Svibanj 2021.</v>
      </c>
    </row>
    <row r="2" spans="1:8" ht="12.75" customHeight="1">
      <c r="A2" s="546" t="s">
        <v>1000</v>
      </c>
      <c r="G2" s="548" t="str">
        <f>Naslovnica!A24</f>
        <v>May 2021</v>
      </c>
    </row>
    <row r="3" spans="1:8" ht="12.75" customHeight="1"/>
    <row r="4" spans="1:8" ht="12.75" customHeight="1">
      <c r="F4" s="73"/>
      <c r="G4" s="14" t="s">
        <v>343</v>
      </c>
    </row>
    <row r="5" spans="1:8" ht="19.5" customHeight="1">
      <c r="A5" s="1109" t="s">
        <v>1432</v>
      </c>
      <c r="B5" s="1110" t="s">
        <v>591</v>
      </c>
      <c r="C5" s="1110"/>
      <c r="D5" s="1110"/>
      <c r="E5" s="1110"/>
      <c r="F5" s="1110"/>
      <c r="G5" s="1110"/>
    </row>
    <row r="6" spans="1:8" ht="26.25" customHeight="1">
      <c r="A6" s="1109"/>
      <c r="B6" s="1091" t="str">
        <f>Naslovnica!A20</f>
        <v>Svibanj 2021.</v>
      </c>
      <c r="C6" s="1111"/>
      <c r="D6" s="1112" t="s">
        <v>17</v>
      </c>
      <c r="E6" s="1112"/>
      <c r="F6" s="1113" t="s">
        <v>250</v>
      </c>
      <c r="G6" s="1113"/>
    </row>
    <row r="7" spans="1:8">
      <c r="A7" s="1109"/>
      <c r="B7" s="1089" t="str">
        <f>Naslovnica!A24</f>
        <v>May 2021</v>
      </c>
      <c r="C7" s="1114"/>
      <c r="D7" s="1115" t="s">
        <v>45</v>
      </c>
      <c r="E7" s="1115"/>
      <c r="F7" s="1115" t="s">
        <v>51</v>
      </c>
      <c r="G7" s="1115"/>
    </row>
    <row r="8" spans="1:8">
      <c r="A8" s="1109"/>
      <c r="B8" s="714" t="s">
        <v>27</v>
      </c>
      <c r="C8" s="714" t="s">
        <v>28</v>
      </c>
      <c r="D8" s="695" t="s">
        <v>1429</v>
      </c>
      <c r="E8" s="695" t="s">
        <v>154</v>
      </c>
      <c r="F8" s="695" t="s">
        <v>1429</v>
      </c>
      <c r="G8" s="695" t="s">
        <v>154</v>
      </c>
    </row>
    <row r="9" spans="1:8">
      <c r="A9" s="1109"/>
      <c r="B9" s="715" t="s">
        <v>29</v>
      </c>
      <c r="C9" s="715" t="s">
        <v>30</v>
      </c>
      <c r="D9" s="736" t="s">
        <v>1430</v>
      </c>
      <c r="E9" s="736" t="s">
        <v>155</v>
      </c>
      <c r="F9" s="736" t="s">
        <v>1430</v>
      </c>
      <c r="G9" s="736" t="s">
        <v>155</v>
      </c>
    </row>
    <row r="10" spans="1:8">
      <c r="A10" s="391" t="s">
        <v>33</v>
      </c>
      <c r="B10" s="392">
        <v>875145.71655999997</v>
      </c>
      <c r="C10" s="393">
        <v>0.14943315021673617</v>
      </c>
      <c r="D10" s="859">
        <v>4010.4328199999873</v>
      </c>
      <c r="E10" s="394">
        <v>4.6036854376765302E-3</v>
      </c>
      <c r="F10" s="395">
        <v>28939.681199999992</v>
      </c>
      <c r="G10" s="394">
        <v>3.4199332066555455E-2</v>
      </c>
      <c r="H10" s="53"/>
    </row>
    <row r="11" spans="1:8">
      <c r="A11" s="391" t="s">
        <v>34</v>
      </c>
      <c r="B11" s="392">
        <v>2050978.2034700001</v>
      </c>
      <c r="C11" s="393">
        <v>0.35020926020766469</v>
      </c>
      <c r="D11" s="860">
        <v>20527.165160000091</v>
      </c>
      <c r="E11" s="394">
        <v>1.0109657791642856E-2</v>
      </c>
      <c r="F11" s="395">
        <v>96087.072709999979</v>
      </c>
      <c r="G11" s="394">
        <v>4.9152134969605354E-2</v>
      </c>
      <c r="H11" s="53"/>
    </row>
    <row r="12" spans="1:8">
      <c r="A12" s="391" t="s">
        <v>46</v>
      </c>
      <c r="B12" s="392">
        <v>379626.77844999998</v>
      </c>
      <c r="C12" s="393">
        <v>6.4822148285662254E-2</v>
      </c>
      <c r="D12" s="860">
        <v>4699.2583199999644</v>
      </c>
      <c r="E12" s="394">
        <v>1.2533778044275357E-2</v>
      </c>
      <c r="F12" s="395">
        <v>24515.145469999989</v>
      </c>
      <c r="G12" s="394">
        <v>6.90350391066481E-2</v>
      </c>
    </row>
    <row r="13" spans="1:8">
      <c r="A13" s="391" t="s">
        <v>238</v>
      </c>
      <c r="B13" s="392">
        <v>27059.659800000001</v>
      </c>
      <c r="C13" s="393">
        <v>4.6204993422143403E-3</v>
      </c>
      <c r="D13" s="860">
        <v>954.42728999999963</v>
      </c>
      <c r="E13" s="394">
        <v>3.6560765725200506E-2</v>
      </c>
      <c r="F13" s="395">
        <v>4214.7120399999985</v>
      </c>
      <c r="G13" s="394">
        <v>0.18449208482672397</v>
      </c>
    </row>
    <row r="14" spans="1:8">
      <c r="A14" s="391" t="s">
        <v>239</v>
      </c>
      <c r="B14" s="392">
        <v>17033.893489999999</v>
      </c>
      <c r="C14" s="393">
        <v>2.9085766135867725E-3</v>
      </c>
      <c r="D14" s="860">
        <v>310.01124999999956</v>
      </c>
      <c r="E14" s="394">
        <v>1.8537038562644215E-2</v>
      </c>
      <c r="F14" s="395">
        <v>2261.6230499999983</v>
      </c>
      <c r="G14" s="394">
        <v>0.15309921783424896</v>
      </c>
    </row>
    <row r="15" spans="1:8">
      <c r="A15" s="391" t="s">
        <v>36</v>
      </c>
      <c r="B15" s="392">
        <v>360131.17455</v>
      </c>
      <c r="C15" s="393">
        <v>6.149322893997184E-2</v>
      </c>
      <c r="D15" s="860">
        <v>4689.7799300000188</v>
      </c>
      <c r="E15" s="394">
        <v>1.3194242429230396E-2</v>
      </c>
      <c r="F15" s="395">
        <v>29031.657660000026</v>
      </c>
      <c r="G15" s="394">
        <v>8.7682573302108269E-2</v>
      </c>
    </row>
    <row r="16" spans="1:8">
      <c r="A16" s="391" t="s">
        <v>37</v>
      </c>
      <c r="B16" s="392">
        <v>341393.18793000001</v>
      </c>
      <c r="C16" s="393">
        <v>5.8293674492796897E-2</v>
      </c>
      <c r="D16" s="860">
        <v>1843.1772200000123</v>
      </c>
      <c r="E16" s="394">
        <v>5.428293806104989E-3</v>
      </c>
      <c r="F16" s="395">
        <v>15882.135450000002</v>
      </c>
      <c r="G16" s="394">
        <v>4.8791386126515013E-2</v>
      </c>
    </row>
    <row r="17" spans="1:9">
      <c r="A17" s="391" t="s">
        <v>38</v>
      </c>
      <c r="B17" s="392">
        <v>1805067.6269100001</v>
      </c>
      <c r="C17" s="393">
        <v>0.30821946190136712</v>
      </c>
      <c r="D17" s="860">
        <v>25249.441810000222</v>
      </c>
      <c r="E17" s="394">
        <v>1.4186528726012337E-2</v>
      </c>
      <c r="F17" s="395">
        <v>112732.53248000005</v>
      </c>
      <c r="G17" s="394">
        <v>6.6613599665360512E-2</v>
      </c>
    </row>
    <row r="18" spans="1:9" ht="18.75" customHeight="1">
      <c r="A18" s="982" t="s">
        <v>369</v>
      </c>
      <c r="B18" s="983">
        <v>5856436.2411599997</v>
      </c>
      <c r="C18" s="984">
        <v>1</v>
      </c>
      <c r="D18" s="985">
        <v>62283.693799999543</v>
      </c>
      <c r="E18" s="984">
        <v>1.0749405247947319E-2</v>
      </c>
      <c r="F18" s="986">
        <v>313664.56005999912</v>
      </c>
      <c r="G18" s="984">
        <v>5.6589839543553122E-2</v>
      </c>
    </row>
    <row r="19" spans="1:9" ht="12.75" customHeight="1">
      <c r="A19" s="23" t="s">
        <v>587</v>
      </c>
    </row>
    <row r="20" spans="1:9" ht="12.75" customHeight="1"/>
    <row r="22" spans="1:9">
      <c r="A22" s="154" t="s">
        <v>1110</v>
      </c>
      <c r="B22" s="271"/>
      <c r="C22" s="271"/>
      <c r="D22" s="271"/>
      <c r="E22" s="271"/>
      <c r="F22" s="271"/>
      <c r="G22" s="140" t="str">
        <f>Naslovnica!A20</f>
        <v>Svibanj 2021.</v>
      </c>
    </row>
    <row r="23" spans="1:9">
      <c r="A23" s="546" t="s">
        <v>1111</v>
      </c>
      <c r="B23" s="271"/>
      <c r="C23" s="271"/>
      <c r="D23" s="271"/>
      <c r="E23" s="271"/>
      <c r="F23" s="271"/>
      <c r="G23" s="548" t="str">
        <f>Naslovnica!A24</f>
        <v>May 2021</v>
      </c>
    </row>
    <row r="24" spans="1:9">
      <c r="A24" s="271"/>
      <c r="B24" s="271"/>
      <c r="C24" s="271"/>
      <c r="D24" s="271"/>
      <c r="E24" s="271"/>
      <c r="F24" s="271"/>
      <c r="G24" s="271"/>
      <c r="H24" s="271"/>
      <c r="I24" s="271"/>
    </row>
    <row r="25" spans="1:9" ht="21.75">
      <c r="A25" s="750"/>
      <c r="B25" s="751" t="s">
        <v>589</v>
      </c>
      <c r="C25" s="1095" t="s">
        <v>590</v>
      </c>
      <c r="D25" s="1095"/>
      <c r="E25" s="1095"/>
      <c r="F25" s="1095"/>
      <c r="G25" s="1095"/>
      <c r="H25" s="271"/>
      <c r="I25" s="271"/>
    </row>
    <row r="26" spans="1:9" ht="33.75">
      <c r="A26" s="1012" t="s">
        <v>1432</v>
      </c>
      <c r="B26" s="750" t="str">
        <f>Naslovnica!A20</f>
        <v>Svibanj 2021.</v>
      </c>
      <c r="C26" s="750" t="s">
        <v>262</v>
      </c>
      <c r="D26" s="750" t="s">
        <v>60</v>
      </c>
      <c r="E26" s="750" t="s">
        <v>50</v>
      </c>
      <c r="F26" s="750" t="s">
        <v>877</v>
      </c>
      <c r="G26" s="750" t="s">
        <v>1112</v>
      </c>
      <c r="H26" s="271"/>
      <c r="I26" s="271"/>
    </row>
    <row r="27" spans="1:9" ht="33.75">
      <c r="A27" s="750"/>
      <c r="B27" s="735" t="str">
        <f>Naslovnica!A24</f>
        <v>May 2021</v>
      </c>
      <c r="C27" s="735" t="s">
        <v>263</v>
      </c>
      <c r="D27" s="735" t="s">
        <v>51</v>
      </c>
      <c r="E27" s="735" t="s">
        <v>52</v>
      </c>
      <c r="F27" s="735" t="s">
        <v>53</v>
      </c>
      <c r="G27" s="735" t="s">
        <v>1113</v>
      </c>
      <c r="H27" s="271"/>
      <c r="I27" s="271"/>
    </row>
    <row r="28" spans="1:9">
      <c r="A28" s="391" t="s">
        <v>33</v>
      </c>
      <c r="B28" s="739">
        <v>272.55399999999997</v>
      </c>
      <c r="C28" s="389">
        <v>-9.3398746668016397E-4</v>
      </c>
      <c r="D28" s="389">
        <v>1.7546529175973546E-3</v>
      </c>
      <c r="E28" s="389">
        <v>2.0652031856008835E-2</v>
      </c>
      <c r="F28" s="389">
        <v>5.8954161614516165E-2</v>
      </c>
      <c r="G28" s="738">
        <v>37958</v>
      </c>
      <c r="H28" s="271"/>
      <c r="I28" s="271"/>
    </row>
    <row r="29" spans="1:9">
      <c r="A29" s="391" t="s">
        <v>34</v>
      </c>
      <c r="B29" s="737">
        <v>280.66070000000002</v>
      </c>
      <c r="C29" s="389">
        <v>6.2480729103178145E-3</v>
      </c>
      <c r="D29" s="389">
        <v>3.1887091994567518E-2</v>
      </c>
      <c r="E29" s="389">
        <v>7.298300075887787E-2</v>
      </c>
      <c r="F29" s="389">
        <v>6.0099173819908369E-2</v>
      </c>
      <c r="G29" s="738">
        <v>37893</v>
      </c>
      <c r="H29" s="271"/>
      <c r="I29" s="271"/>
    </row>
    <row r="30" spans="1:9">
      <c r="A30" s="391" t="s">
        <v>46</v>
      </c>
      <c r="B30" s="737">
        <v>184.7389</v>
      </c>
      <c r="C30" s="389">
        <v>5.7775113690992086E-3</v>
      </c>
      <c r="D30" s="389">
        <v>3.0764088978558757E-2</v>
      </c>
      <c r="E30" s="389">
        <v>9.1095886365649914E-2</v>
      </c>
      <c r="F30" s="389">
        <v>3.5488693003196348E-2</v>
      </c>
      <c r="G30" s="738">
        <v>37923</v>
      </c>
      <c r="H30" s="271"/>
      <c r="I30" s="271"/>
    </row>
    <row r="31" spans="1:9">
      <c r="A31" s="391" t="s">
        <v>238</v>
      </c>
      <c r="B31" s="737">
        <v>1314.7330999999999</v>
      </c>
      <c r="C31" s="389">
        <v>7.4267404186336705E-3</v>
      </c>
      <c r="D31" s="389">
        <v>3.942456210589218E-2</v>
      </c>
      <c r="E31" s="389">
        <v>0.11782793314253004</v>
      </c>
      <c r="F31" s="389">
        <v>8.0825111504859493E-2</v>
      </c>
      <c r="G31" s="738">
        <v>43062</v>
      </c>
      <c r="H31" s="271"/>
      <c r="I31" s="271"/>
    </row>
    <row r="32" spans="1:9">
      <c r="A32" s="391" t="s">
        <v>239</v>
      </c>
      <c r="B32" s="737">
        <v>1128.2201</v>
      </c>
      <c r="C32" s="389">
        <v>-9.230803289758116E-4</v>
      </c>
      <c r="D32" s="389">
        <v>1.8024486449979005E-3</v>
      </c>
      <c r="E32" s="389">
        <v>3.1565223759809857E-2</v>
      </c>
      <c r="F32" s="389">
        <v>3.4861654228433681E-2</v>
      </c>
      <c r="G32" s="738">
        <v>43062</v>
      </c>
      <c r="H32" s="271"/>
      <c r="I32" s="271"/>
    </row>
    <row r="33" spans="1:9">
      <c r="A33" s="391" t="s">
        <v>36</v>
      </c>
      <c r="B33" s="737">
        <v>243.04839999999999</v>
      </c>
      <c r="C33" s="389">
        <v>6.3970087390037289E-3</v>
      </c>
      <c r="D33" s="396">
        <v>5.7744389304721588E-2</v>
      </c>
      <c r="E33" s="389">
        <v>9.8684733945219483E-2</v>
      </c>
      <c r="F33" s="389">
        <v>5.6262867943590589E-2</v>
      </c>
      <c r="G33" s="738">
        <v>38425</v>
      </c>
      <c r="H33" s="271"/>
      <c r="I33" s="271"/>
    </row>
    <row r="34" spans="1:9">
      <c r="A34" s="391" t="s">
        <v>37</v>
      </c>
      <c r="B34" s="737">
        <v>226.95099999999999</v>
      </c>
      <c r="C34" s="389">
        <v>-1.9973158045638595E-3</v>
      </c>
      <c r="D34" s="396">
        <v>-2.0306684584157075E-3</v>
      </c>
      <c r="E34" s="389">
        <v>1.0963076735300836E-2</v>
      </c>
      <c r="F34" s="389">
        <v>5.1811043960614978E-2</v>
      </c>
      <c r="G34" s="738">
        <v>38425</v>
      </c>
      <c r="H34" s="271"/>
      <c r="I34" s="271"/>
    </row>
    <row r="35" spans="1:9">
      <c r="A35" s="391" t="s">
        <v>38</v>
      </c>
      <c r="B35" s="737">
        <v>268.6927</v>
      </c>
      <c r="C35" s="389">
        <v>1.1061394956446424E-2</v>
      </c>
      <c r="D35" s="389">
        <v>4.9702231195482005E-2</v>
      </c>
      <c r="E35" s="389">
        <v>9.0558156090833286E-2</v>
      </c>
      <c r="F35" s="389">
        <v>5.3892262146992165E-2</v>
      </c>
      <c r="G35" s="738">
        <v>37474</v>
      </c>
      <c r="H35" s="271"/>
      <c r="I35" s="271"/>
    </row>
    <row r="36" spans="1:9">
      <c r="A36" s="23" t="s">
        <v>587</v>
      </c>
      <c r="B36" s="774"/>
      <c r="C36" s="775"/>
      <c r="D36" s="775"/>
      <c r="E36" s="775"/>
      <c r="F36" s="775"/>
      <c r="G36" s="776"/>
      <c r="H36" s="271"/>
      <c r="I36" s="271"/>
    </row>
    <row r="37" spans="1:9">
      <c r="A37" s="274" t="s">
        <v>122</v>
      </c>
      <c r="B37" s="271"/>
      <c r="C37" s="271"/>
      <c r="D37" s="271"/>
      <c r="E37" s="271"/>
      <c r="F37" s="271"/>
      <c r="G37" s="271"/>
      <c r="H37" s="271"/>
      <c r="I37" s="271"/>
    </row>
    <row r="38" spans="1:9">
      <c r="A38" s="572" t="s">
        <v>240</v>
      </c>
      <c r="B38" s="273"/>
      <c r="C38" s="273"/>
      <c r="D38" s="273"/>
      <c r="E38" s="273"/>
      <c r="F38" s="273"/>
      <c r="G38" s="273"/>
      <c r="H38" s="273"/>
      <c r="I38" s="273"/>
    </row>
    <row r="39" spans="1:9">
      <c r="A39" s="274" t="s">
        <v>241</v>
      </c>
      <c r="B39" s="272"/>
      <c r="C39" s="272"/>
      <c r="D39" s="272"/>
      <c r="E39" s="272"/>
      <c r="F39" s="272"/>
      <c r="G39" s="272"/>
      <c r="H39" s="272"/>
      <c r="I39" s="272"/>
    </row>
    <row r="40" spans="1:9">
      <c r="A40" s="572" t="s">
        <v>1012</v>
      </c>
      <c r="B40" s="273"/>
      <c r="C40" s="273"/>
      <c r="D40" s="273"/>
      <c r="E40" s="273"/>
      <c r="F40" s="273"/>
      <c r="G40" s="273"/>
      <c r="H40" s="273"/>
      <c r="I40" s="273"/>
    </row>
    <row r="41" spans="1:9">
      <c r="B41" s="272"/>
      <c r="C41" s="272"/>
      <c r="D41" s="272"/>
      <c r="E41" s="272"/>
      <c r="F41" s="272"/>
      <c r="G41" s="272"/>
      <c r="H41" s="272"/>
      <c r="I41" s="272"/>
    </row>
    <row r="42" spans="1:9">
      <c r="A42" s="271"/>
      <c r="B42" s="271"/>
      <c r="C42" s="271"/>
      <c r="D42" s="271"/>
      <c r="E42" s="271"/>
      <c r="F42" s="271"/>
      <c r="G42" s="271"/>
      <c r="H42" s="271"/>
      <c r="I42" s="271"/>
    </row>
    <row r="43" spans="1:9">
      <c r="A43" s="633" t="s">
        <v>87</v>
      </c>
      <c r="B43" s="292"/>
      <c r="C43" s="292"/>
      <c r="D43" s="292"/>
      <c r="E43" s="292"/>
      <c r="F43" s="292"/>
      <c r="G43" s="292"/>
      <c r="H43" s="292"/>
      <c r="I43" s="8"/>
    </row>
    <row r="57" spans="7:7">
      <c r="G57" s="27" t="s">
        <v>863</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705</v>
      </c>
      <c r="S1" s="140" t="str">
        <f>Naslovnica!A20</f>
        <v>Svibanj 2021.</v>
      </c>
    </row>
    <row r="2" spans="1:20" ht="12.75" customHeight="1">
      <c r="A2" s="571" t="s">
        <v>1001</v>
      </c>
      <c r="S2" s="548" t="str">
        <f>Naslovnica!A24</f>
        <v>May 2021</v>
      </c>
    </row>
    <row r="3" spans="1:20" ht="12.75" customHeight="1"/>
    <row r="4" spans="1:20" ht="12.75" customHeight="1">
      <c r="P4" s="70"/>
      <c r="Q4" s="70"/>
      <c r="R4" s="70"/>
      <c r="S4" s="25" t="s">
        <v>452</v>
      </c>
    </row>
    <row r="5" spans="1:20" ht="33" customHeight="1">
      <c r="A5" s="1116" t="s">
        <v>586</v>
      </c>
      <c r="B5" s="1085" t="s">
        <v>54</v>
      </c>
      <c r="C5" s="1085"/>
      <c r="D5" s="1085" t="s">
        <v>55</v>
      </c>
      <c r="E5" s="1117"/>
      <c r="F5" s="1085" t="s">
        <v>56</v>
      </c>
      <c r="G5" s="1085"/>
      <c r="H5" s="1118" t="s">
        <v>238</v>
      </c>
      <c r="I5" s="1119"/>
      <c r="J5" s="1118" t="s">
        <v>239</v>
      </c>
      <c r="K5" s="1119"/>
      <c r="L5" s="1085" t="s">
        <v>57</v>
      </c>
      <c r="M5" s="1085"/>
      <c r="N5" s="1085" t="s">
        <v>58</v>
      </c>
      <c r="O5" s="1085"/>
      <c r="P5" s="1085" t="s">
        <v>59</v>
      </c>
      <c r="Q5" s="1085"/>
      <c r="R5" s="1085" t="s">
        <v>451</v>
      </c>
      <c r="S5" s="1085"/>
    </row>
    <row r="6" spans="1:20">
      <c r="A6" s="1116"/>
      <c r="B6" s="740" t="s">
        <v>31</v>
      </c>
      <c r="C6" s="740" t="s">
        <v>32</v>
      </c>
      <c r="D6" s="740" t="s">
        <v>31</v>
      </c>
      <c r="E6" s="740" t="s">
        <v>32</v>
      </c>
      <c r="F6" s="740" t="s">
        <v>31</v>
      </c>
      <c r="G6" s="740" t="s">
        <v>32</v>
      </c>
      <c r="H6" s="740" t="s">
        <v>31</v>
      </c>
      <c r="I6" s="740" t="s">
        <v>32</v>
      </c>
      <c r="J6" s="740" t="s">
        <v>31</v>
      </c>
      <c r="K6" s="740" t="s">
        <v>32</v>
      </c>
      <c r="L6" s="740" t="s">
        <v>32</v>
      </c>
      <c r="M6" s="740" t="s">
        <v>32</v>
      </c>
      <c r="N6" s="740" t="s">
        <v>31</v>
      </c>
      <c r="O6" s="740" t="s">
        <v>32</v>
      </c>
      <c r="P6" s="740" t="s">
        <v>31</v>
      </c>
      <c r="Q6" s="740" t="s">
        <v>32</v>
      </c>
      <c r="R6" s="740" t="s">
        <v>31</v>
      </c>
      <c r="S6" s="740" t="s">
        <v>32</v>
      </c>
    </row>
    <row r="7" spans="1:20">
      <c r="A7" s="1116"/>
      <c r="B7" s="741" t="s">
        <v>29</v>
      </c>
      <c r="C7" s="741" t="s">
        <v>30</v>
      </c>
      <c r="D7" s="741" t="s">
        <v>29</v>
      </c>
      <c r="E7" s="741" t="s">
        <v>30</v>
      </c>
      <c r="F7" s="741" t="s">
        <v>29</v>
      </c>
      <c r="G7" s="741" t="s">
        <v>30</v>
      </c>
      <c r="H7" s="741" t="s">
        <v>29</v>
      </c>
      <c r="I7" s="741" t="s">
        <v>30</v>
      </c>
      <c r="J7" s="741" t="s">
        <v>29</v>
      </c>
      <c r="K7" s="741" t="s">
        <v>30</v>
      </c>
      <c r="L7" s="741" t="s">
        <v>30</v>
      </c>
      <c r="M7" s="741" t="s">
        <v>30</v>
      </c>
      <c r="N7" s="741" t="s">
        <v>29</v>
      </c>
      <c r="O7" s="741" t="s">
        <v>30</v>
      </c>
      <c r="P7" s="741" t="s">
        <v>29</v>
      </c>
      <c r="Q7" s="741" t="s">
        <v>30</v>
      </c>
      <c r="R7" s="741" t="s">
        <v>29</v>
      </c>
      <c r="S7" s="741" t="s">
        <v>30</v>
      </c>
    </row>
    <row r="8" spans="1:20" ht="18">
      <c r="A8" s="376" t="s">
        <v>453</v>
      </c>
      <c r="B8" s="397">
        <v>77148.354670000001</v>
      </c>
      <c r="C8" s="398">
        <v>8.815486748311567E-2</v>
      </c>
      <c r="D8" s="397">
        <v>88074.244780000008</v>
      </c>
      <c r="E8" s="398">
        <v>4.2942555231585404E-2</v>
      </c>
      <c r="F8" s="397">
        <v>62703.892610000003</v>
      </c>
      <c r="G8" s="398">
        <v>0.16517246982949235</v>
      </c>
      <c r="H8" s="397">
        <v>2586.4777400000003</v>
      </c>
      <c r="I8" s="398">
        <v>9.5584266731986042E-2</v>
      </c>
      <c r="J8" s="397">
        <v>5025.41615</v>
      </c>
      <c r="K8" s="398">
        <v>0.29502451409304897</v>
      </c>
      <c r="L8" s="397">
        <v>16083.95853</v>
      </c>
      <c r="M8" s="398">
        <v>4.4661389145490185E-2</v>
      </c>
      <c r="N8" s="397">
        <v>27919.99151</v>
      </c>
      <c r="O8" s="398">
        <v>8.178250913350027E-2</v>
      </c>
      <c r="P8" s="397">
        <v>128610.92654</v>
      </c>
      <c r="Q8" s="398">
        <v>7.1249921399357624E-2</v>
      </c>
      <c r="R8" s="397">
        <v>408153.26253000007</v>
      </c>
      <c r="S8" s="398">
        <v>6.9693111258144577E-2</v>
      </c>
      <c r="T8" s="53"/>
    </row>
    <row r="9" spans="1:20" ht="18">
      <c r="A9" s="376" t="s">
        <v>454</v>
      </c>
      <c r="B9" s="397">
        <v>1186.6654900000001</v>
      </c>
      <c r="C9" s="398">
        <v>1.3559633185335504E-3</v>
      </c>
      <c r="D9" s="397">
        <v>1264.61086</v>
      </c>
      <c r="E9" s="398">
        <v>6.1658912702189296E-4</v>
      </c>
      <c r="F9" s="397">
        <v>3832.1368900000002</v>
      </c>
      <c r="G9" s="398">
        <v>1.0094485182648211E-2</v>
      </c>
      <c r="H9" s="397">
        <v>938.16463999999996</v>
      </c>
      <c r="I9" s="398">
        <v>3.4670230406961731E-2</v>
      </c>
      <c r="J9" s="397">
        <v>503.29813000000001</v>
      </c>
      <c r="K9" s="398">
        <v>2.9546863745242312E-2</v>
      </c>
      <c r="L9" s="397">
        <v>562.15291000000002</v>
      </c>
      <c r="M9" s="398">
        <v>1.5609670856804752E-3</v>
      </c>
      <c r="N9" s="397">
        <v>374.29649000000001</v>
      </c>
      <c r="O9" s="398">
        <v>1.0963794921319478E-3</v>
      </c>
      <c r="P9" s="397">
        <v>19768.136670000004</v>
      </c>
      <c r="Q9" s="398">
        <v>1.0951465958930019E-2</v>
      </c>
      <c r="R9" s="397">
        <v>28429.462080000005</v>
      </c>
      <c r="S9" s="398">
        <v>4.8543962419141766E-3</v>
      </c>
      <c r="T9" s="53"/>
    </row>
    <row r="10" spans="1:20" ht="18">
      <c r="A10" s="376" t="s">
        <v>455</v>
      </c>
      <c r="B10" s="397">
        <v>798488.81007000001</v>
      </c>
      <c r="C10" s="398">
        <v>0.91240669408396036</v>
      </c>
      <c r="D10" s="397">
        <v>1965689.6336500002</v>
      </c>
      <c r="E10" s="398">
        <v>0.9584156625131609</v>
      </c>
      <c r="F10" s="397">
        <v>317453.90389999998</v>
      </c>
      <c r="G10" s="398">
        <v>0.8362263199560126</v>
      </c>
      <c r="H10" s="397">
        <v>24562.86636</v>
      </c>
      <c r="I10" s="398">
        <v>0.90773005061948331</v>
      </c>
      <c r="J10" s="397">
        <v>12041.256609999999</v>
      </c>
      <c r="K10" s="398">
        <v>0.70689984160515018</v>
      </c>
      <c r="L10" s="397">
        <v>344282.06500999996</v>
      </c>
      <c r="M10" s="398">
        <v>0.95599073154440406</v>
      </c>
      <c r="N10" s="397">
        <v>313684.98125000001</v>
      </c>
      <c r="O10" s="398">
        <v>0.91883784545319824</v>
      </c>
      <c r="P10" s="397">
        <v>1661403.12014</v>
      </c>
      <c r="Q10" s="398">
        <v>0.92041045739458305</v>
      </c>
      <c r="R10" s="397">
        <v>5437606.6369900005</v>
      </c>
      <c r="S10" s="398">
        <v>0.92848387877804817</v>
      </c>
      <c r="T10" s="53"/>
    </row>
    <row r="11" spans="1:20" ht="18.75">
      <c r="A11" s="376" t="s">
        <v>456</v>
      </c>
      <c r="B11" s="399">
        <v>758121.26663999993</v>
      </c>
      <c r="C11" s="400">
        <v>0.86628004035411255</v>
      </c>
      <c r="D11" s="399">
        <v>1610739.6424799999</v>
      </c>
      <c r="E11" s="400">
        <v>0.78535190660651066</v>
      </c>
      <c r="F11" s="399">
        <v>143279.99054</v>
      </c>
      <c r="G11" s="400">
        <v>0.37742329749499265</v>
      </c>
      <c r="H11" s="399">
        <v>9265.6279300000006</v>
      </c>
      <c r="I11" s="400">
        <v>0.34241479746910936</v>
      </c>
      <c r="J11" s="399">
        <v>7643.1687199999997</v>
      </c>
      <c r="K11" s="400">
        <v>0.44870356413153789</v>
      </c>
      <c r="L11" s="399">
        <v>231682.90278999999</v>
      </c>
      <c r="M11" s="400">
        <v>0.64332920658562298</v>
      </c>
      <c r="N11" s="399">
        <v>286921.64516000001</v>
      </c>
      <c r="O11" s="400">
        <v>0.84044338113398742</v>
      </c>
      <c r="P11" s="399">
        <v>1188185.9427199999</v>
      </c>
      <c r="Q11" s="400">
        <v>0.65825009821612346</v>
      </c>
      <c r="R11" s="399">
        <v>4235840.1869799998</v>
      </c>
      <c r="S11" s="400">
        <v>0.72327948475290849</v>
      </c>
    </row>
    <row r="12" spans="1:20" ht="19.5">
      <c r="A12" s="383" t="s">
        <v>457</v>
      </c>
      <c r="B12" s="399">
        <v>46877.36623</v>
      </c>
      <c r="C12" s="400">
        <v>5.3565212448660138E-2</v>
      </c>
      <c r="D12" s="399">
        <v>489897.25167000003</v>
      </c>
      <c r="E12" s="400">
        <v>0.23886029156639529</v>
      </c>
      <c r="F12" s="399">
        <v>46900.17469</v>
      </c>
      <c r="G12" s="400">
        <v>0.12354285143290318</v>
      </c>
      <c r="H12" s="399">
        <v>3007.8376699999999</v>
      </c>
      <c r="I12" s="400">
        <v>0.11115578289716709</v>
      </c>
      <c r="J12" s="399">
        <v>612.23136999999997</v>
      </c>
      <c r="K12" s="400">
        <v>3.5941951284327305E-2</v>
      </c>
      <c r="L12" s="399">
        <v>86045.977530000004</v>
      </c>
      <c r="M12" s="400">
        <v>0.23892954459584984</v>
      </c>
      <c r="N12" s="399">
        <v>0</v>
      </c>
      <c r="O12" s="400">
        <v>0</v>
      </c>
      <c r="P12" s="399">
        <v>374568.63417999999</v>
      </c>
      <c r="Q12" s="400">
        <v>0.20750947421010424</v>
      </c>
      <c r="R12" s="399">
        <v>1047909.4733400003</v>
      </c>
      <c r="S12" s="400">
        <v>0.17893296028371283</v>
      </c>
    </row>
    <row r="13" spans="1:20" ht="19.5">
      <c r="A13" s="383" t="s">
        <v>458</v>
      </c>
      <c r="B13" s="399">
        <v>679202.31310999999</v>
      </c>
      <c r="C13" s="400">
        <v>0.77610196824742839</v>
      </c>
      <c r="D13" s="399">
        <v>1029696.44912</v>
      </c>
      <c r="E13" s="400">
        <v>0.50205138572069818</v>
      </c>
      <c r="F13" s="399">
        <v>73533.923769999994</v>
      </c>
      <c r="G13" s="400">
        <v>0.1937005710456883</v>
      </c>
      <c r="H13" s="399">
        <v>4502.0039999999999</v>
      </c>
      <c r="I13" s="400">
        <v>0.16637326682133674</v>
      </c>
      <c r="J13" s="399">
        <v>4365.1805000000004</v>
      </c>
      <c r="K13" s="400">
        <v>0.25626440030065029</v>
      </c>
      <c r="L13" s="399">
        <v>125673.0178</v>
      </c>
      <c r="M13" s="400">
        <v>0.348964562584825</v>
      </c>
      <c r="N13" s="399">
        <v>248720.18674999999</v>
      </c>
      <c r="O13" s="400">
        <v>0.72854466797679074</v>
      </c>
      <c r="P13" s="399">
        <v>736547.52830000001</v>
      </c>
      <c r="Q13" s="400">
        <v>0.40804428449509977</v>
      </c>
      <c r="R13" s="399">
        <v>2902240.60335</v>
      </c>
      <c r="S13" s="400">
        <v>0.4955642789999975</v>
      </c>
    </row>
    <row r="14" spans="1:20" ht="19.5">
      <c r="A14" s="383" t="s">
        <v>459</v>
      </c>
      <c r="B14" s="399">
        <v>0</v>
      </c>
      <c r="C14" s="400">
        <v>0</v>
      </c>
      <c r="D14" s="399">
        <v>0</v>
      </c>
      <c r="E14" s="400">
        <v>0</v>
      </c>
      <c r="F14" s="399">
        <v>0</v>
      </c>
      <c r="G14" s="400">
        <v>0</v>
      </c>
      <c r="H14" s="399">
        <v>477.33067999999997</v>
      </c>
      <c r="I14" s="400">
        <v>1.763993647843274E-2</v>
      </c>
      <c r="J14" s="399">
        <v>651.40656000000001</v>
      </c>
      <c r="K14" s="400">
        <v>3.8241788959313266E-2</v>
      </c>
      <c r="L14" s="399">
        <v>0</v>
      </c>
      <c r="M14" s="400">
        <v>0</v>
      </c>
      <c r="N14" s="399">
        <v>0</v>
      </c>
      <c r="O14" s="400">
        <v>0</v>
      </c>
      <c r="P14" s="399">
        <v>0</v>
      </c>
      <c r="Q14" s="400">
        <v>0</v>
      </c>
      <c r="R14" s="399">
        <v>1128.7372399999999</v>
      </c>
      <c r="S14" s="400">
        <v>1.9273448792473877E-4</v>
      </c>
    </row>
    <row r="15" spans="1:20" ht="19.5">
      <c r="A15" s="383" t="s">
        <v>460</v>
      </c>
      <c r="B15" s="399">
        <v>28434.603079999997</v>
      </c>
      <c r="C15" s="400">
        <v>3.2491278358099979E-2</v>
      </c>
      <c r="D15" s="399">
        <v>80708.502710000001</v>
      </c>
      <c r="E15" s="400">
        <v>3.9351224003566582E-2</v>
      </c>
      <c r="F15" s="399">
        <v>17766.24035</v>
      </c>
      <c r="G15" s="400">
        <v>4.679922850157938E-2</v>
      </c>
      <c r="H15" s="399">
        <v>1278.4555800000001</v>
      </c>
      <c r="I15" s="400">
        <v>4.7245811272172755E-2</v>
      </c>
      <c r="J15" s="399">
        <v>2014.3502900000001</v>
      </c>
      <c r="K15" s="400">
        <v>0.11825542358724707</v>
      </c>
      <c r="L15" s="399">
        <v>16444.546969999999</v>
      </c>
      <c r="M15" s="400">
        <v>4.5662658864643407E-2</v>
      </c>
      <c r="N15" s="399">
        <v>19102.690930000001</v>
      </c>
      <c r="O15" s="400">
        <v>5.5955102812176957E-2</v>
      </c>
      <c r="P15" s="399">
        <v>77069.780239999993</v>
      </c>
      <c r="Q15" s="400">
        <v>4.269633951091948E-2</v>
      </c>
      <c r="R15" s="399">
        <v>242819.17015000002</v>
      </c>
      <c r="S15" s="400">
        <v>4.1461933529516819E-2</v>
      </c>
    </row>
    <row r="16" spans="1:20" ht="19.5" customHeight="1">
      <c r="A16" s="384" t="s">
        <v>461</v>
      </c>
      <c r="B16" s="399">
        <v>0</v>
      </c>
      <c r="C16" s="400">
        <v>0</v>
      </c>
      <c r="D16" s="399">
        <v>0</v>
      </c>
      <c r="E16" s="400">
        <v>0</v>
      </c>
      <c r="F16" s="399">
        <v>0</v>
      </c>
      <c r="G16" s="400">
        <v>0</v>
      </c>
      <c r="H16" s="399">
        <v>0</v>
      </c>
      <c r="I16" s="400">
        <v>0</v>
      </c>
      <c r="J16" s="399">
        <v>0</v>
      </c>
      <c r="K16" s="400">
        <v>0</v>
      </c>
      <c r="L16" s="399">
        <v>70.219340000000003</v>
      </c>
      <c r="M16" s="400">
        <v>1.9498267565350934E-4</v>
      </c>
      <c r="N16" s="399">
        <v>0</v>
      </c>
      <c r="O16" s="400">
        <v>0</v>
      </c>
      <c r="P16" s="399">
        <v>0</v>
      </c>
      <c r="Q16" s="400">
        <v>0</v>
      </c>
      <c r="R16" s="399">
        <v>70.219340000000003</v>
      </c>
      <c r="S16" s="400">
        <v>1.1990114313330468E-5</v>
      </c>
    </row>
    <row r="17" spans="1:19" ht="18.75" customHeight="1">
      <c r="A17" s="384" t="s">
        <v>462</v>
      </c>
      <c r="B17" s="399">
        <v>3606.9842200000003</v>
      </c>
      <c r="C17" s="400">
        <v>4.121581299924168E-3</v>
      </c>
      <c r="D17" s="399">
        <v>10437.438980000001</v>
      </c>
      <c r="E17" s="400">
        <v>5.0890053158506622E-3</v>
      </c>
      <c r="F17" s="399">
        <v>5079.6517300000005</v>
      </c>
      <c r="G17" s="400">
        <v>1.3380646514821749E-2</v>
      </c>
      <c r="H17" s="399">
        <v>0</v>
      </c>
      <c r="I17" s="400">
        <v>0</v>
      </c>
      <c r="J17" s="399">
        <v>0</v>
      </c>
      <c r="K17" s="400">
        <v>0</v>
      </c>
      <c r="L17" s="399">
        <v>3449.1411499999999</v>
      </c>
      <c r="M17" s="400">
        <v>9.5774578646512787E-3</v>
      </c>
      <c r="N17" s="399">
        <v>5098.48297</v>
      </c>
      <c r="O17" s="400">
        <v>1.4934343010515499E-2</v>
      </c>
      <c r="P17" s="399">
        <v>0</v>
      </c>
      <c r="Q17" s="400">
        <v>0</v>
      </c>
      <c r="R17" s="399">
        <v>27671.699050000003</v>
      </c>
      <c r="S17" s="400">
        <v>4.7250064562494908E-3</v>
      </c>
    </row>
    <row r="18" spans="1:19" ht="19.5">
      <c r="A18" s="385" t="s">
        <v>463</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row>
    <row r="19" spans="1:19" ht="18.75">
      <c r="A19" s="376" t="s">
        <v>464</v>
      </c>
      <c r="B19" s="399">
        <v>0</v>
      </c>
      <c r="C19" s="400">
        <v>0</v>
      </c>
      <c r="D19" s="399">
        <v>0</v>
      </c>
      <c r="E19" s="400">
        <v>0</v>
      </c>
      <c r="F19" s="399">
        <v>0</v>
      </c>
      <c r="G19" s="400">
        <v>0</v>
      </c>
      <c r="H19" s="399">
        <v>0</v>
      </c>
      <c r="I19" s="400">
        <v>0</v>
      </c>
      <c r="J19" s="399">
        <v>0</v>
      </c>
      <c r="K19" s="400">
        <v>0</v>
      </c>
      <c r="L19" s="399">
        <v>0</v>
      </c>
      <c r="M19" s="400">
        <v>0</v>
      </c>
      <c r="N19" s="399">
        <v>14000.284509999999</v>
      </c>
      <c r="O19" s="400">
        <v>4.100926733450419E-2</v>
      </c>
      <c r="P19" s="399">
        <v>0</v>
      </c>
      <c r="Q19" s="400">
        <v>0</v>
      </c>
      <c r="R19" s="399">
        <v>14000.284509999999</v>
      </c>
      <c r="S19" s="400">
        <v>2.3905808811938395E-3</v>
      </c>
    </row>
    <row r="20" spans="1:19" ht="19.5">
      <c r="A20" s="383" t="s">
        <v>465</v>
      </c>
      <c r="B20" s="399">
        <v>40367.543429999998</v>
      </c>
      <c r="C20" s="400">
        <v>4.6126653729847665E-2</v>
      </c>
      <c r="D20" s="399">
        <v>354949.99116999999</v>
      </c>
      <c r="E20" s="400">
        <v>0.17306375590665013</v>
      </c>
      <c r="F20" s="399">
        <v>174173.91336000001</v>
      </c>
      <c r="G20" s="400">
        <v>0.45880302246102</v>
      </c>
      <c r="H20" s="399">
        <v>15297.238429999999</v>
      </c>
      <c r="I20" s="400">
        <v>0.56531525315037401</v>
      </c>
      <c r="J20" s="399">
        <v>4398.0878899999998</v>
      </c>
      <c r="K20" s="400">
        <v>0.2581962774736124</v>
      </c>
      <c r="L20" s="399">
        <v>112599.16222</v>
      </c>
      <c r="M20" s="400">
        <v>0.31266152495878113</v>
      </c>
      <c r="N20" s="399">
        <v>26763.336090000001</v>
      </c>
      <c r="O20" s="400">
        <v>7.8394464319210766E-2</v>
      </c>
      <c r="P20" s="399">
        <v>473217.17742000002</v>
      </c>
      <c r="Q20" s="400">
        <v>0.26216035917845953</v>
      </c>
      <c r="R20" s="399">
        <v>1201766.45001</v>
      </c>
      <c r="S20" s="400">
        <v>0.20520439402513957</v>
      </c>
    </row>
    <row r="21" spans="1:19" ht="19.5">
      <c r="A21" s="383" t="s">
        <v>466</v>
      </c>
      <c r="B21" s="399">
        <v>1942.9405200000001</v>
      </c>
      <c r="C21" s="400">
        <v>2.2201337254802124E-3</v>
      </c>
      <c r="D21" s="399">
        <v>159519.34338000001</v>
      </c>
      <c r="E21" s="400">
        <v>7.7777200709615746E-2</v>
      </c>
      <c r="F21" s="399">
        <v>44777.732320000003</v>
      </c>
      <c r="G21" s="400">
        <v>0.11795198563922593</v>
      </c>
      <c r="H21" s="399">
        <v>3890.8592200000003</v>
      </c>
      <c r="I21" s="400">
        <v>0.14378817948036435</v>
      </c>
      <c r="J21" s="399">
        <v>392.77494999999999</v>
      </c>
      <c r="K21" s="400">
        <v>2.3058436418578312E-2</v>
      </c>
      <c r="L21" s="399">
        <v>60000.144810000005</v>
      </c>
      <c r="M21" s="400">
        <v>0.16660636193179573</v>
      </c>
      <c r="N21" s="399">
        <v>0</v>
      </c>
      <c r="O21" s="400">
        <v>0</v>
      </c>
      <c r="P21" s="399">
        <v>165017.69839999999</v>
      </c>
      <c r="Q21" s="400">
        <v>9.1419122440161704E-2</v>
      </c>
      <c r="R21" s="399">
        <v>435541.49360000005</v>
      </c>
      <c r="S21" s="400">
        <v>7.4369714902798728E-2</v>
      </c>
    </row>
    <row r="22" spans="1:19" ht="19.5">
      <c r="A22" s="383" t="s">
        <v>467</v>
      </c>
      <c r="B22" s="399">
        <v>21167.467940000002</v>
      </c>
      <c r="C22" s="400">
        <v>2.4187363932589745E-2</v>
      </c>
      <c r="D22" s="399">
        <v>20190.507879999997</v>
      </c>
      <c r="E22" s="400">
        <v>9.8443307911003138E-3</v>
      </c>
      <c r="F22" s="399">
        <v>63240.400970000002</v>
      </c>
      <c r="G22" s="400">
        <v>0.16658572197727431</v>
      </c>
      <c r="H22" s="399">
        <v>4839.1540400000004</v>
      </c>
      <c r="I22" s="400">
        <v>0.17883277453473381</v>
      </c>
      <c r="J22" s="399">
        <v>2585.9545400000002</v>
      </c>
      <c r="K22" s="400">
        <v>0.15181229949090166</v>
      </c>
      <c r="L22" s="399">
        <v>6296.9651100000001</v>
      </c>
      <c r="M22" s="400">
        <v>1.748519860261567E-2</v>
      </c>
      <c r="N22" s="399">
        <v>6113.7500799999998</v>
      </c>
      <c r="O22" s="400">
        <v>1.7908236883899323E-2</v>
      </c>
      <c r="P22" s="399">
        <v>75063.642019999999</v>
      </c>
      <c r="Q22" s="400">
        <v>4.1584947233943771E-2</v>
      </c>
      <c r="R22" s="399">
        <v>199497.84258</v>
      </c>
      <c r="S22" s="400">
        <v>3.4064716897040138E-2</v>
      </c>
    </row>
    <row r="23" spans="1:19" ht="19.5">
      <c r="A23" s="383" t="s">
        <v>459</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row>
    <row r="24" spans="1:19" ht="19.5">
      <c r="A24" s="383" t="s">
        <v>468</v>
      </c>
      <c r="B24" s="399">
        <v>0</v>
      </c>
      <c r="C24" s="400">
        <v>0</v>
      </c>
      <c r="D24" s="399">
        <v>0</v>
      </c>
      <c r="E24" s="400">
        <v>0</v>
      </c>
      <c r="F24" s="399">
        <v>0</v>
      </c>
      <c r="G24" s="400">
        <v>0</v>
      </c>
      <c r="H24" s="399">
        <v>0</v>
      </c>
      <c r="I24" s="400">
        <v>0</v>
      </c>
      <c r="J24" s="399">
        <v>0</v>
      </c>
      <c r="K24" s="400">
        <v>0</v>
      </c>
      <c r="L24" s="399">
        <v>0</v>
      </c>
      <c r="M24" s="400">
        <v>0</v>
      </c>
      <c r="N24" s="399">
        <v>4531.5327400000006</v>
      </c>
      <c r="O24" s="400">
        <v>1.3273647220310545E-2</v>
      </c>
      <c r="P24" s="399">
        <v>0</v>
      </c>
      <c r="Q24" s="400">
        <v>0</v>
      </c>
      <c r="R24" s="399">
        <v>4531.5327400000006</v>
      </c>
      <c r="S24" s="400">
        <v>7.7376967039564362E-4</v>
      </c>
    </row>
    <row r="25" spans="1:19" ht="19.5">
      <c r="A25" s="384" t="s">
        <v>461</v>
      </c>
      <c r="B25" s="399">
        <v>0</v>
      </c>
      <c r="C25" s="400">
        <v>0</v>
      </c>
      <c r="D25" s="399">
        <v>0</v>
      </c>
      <c r="E25" s="400">
        <v>0</v>
      </c>
      <c r="F25" s="399">
        <v>0</v>
      </c>
      <c r="G25" s="400">
        <v>0</v>
      </c>
      <c r="H25" s="399">
        <v>0</v>
      </c>
      <c r="I25" s="400">
        <v>0</v>
      </c>
      <c r="J25" s="399">
        <v>0</v>
      </c>
      <c r="K25" s="400">
        <v>0</v>
      </c>
      <c r="L25" s="399">
        <v>672.66496999999993</v>
      </c>
      <c r="M25" s="400">
        <v>1.8678332161622079E-3</v>
      </c>
      <c r="N25" s="399">
        <v>0</v>
      </c>
      <c r="O25" s="400">
        <v>0</v>
      </c>
      <c r="P25" s="399">
        <v>0</v>
      </c>
      <c r="Q25" s="400">
        <v>0</v>
      </c>
      <c r="R25" s="399">
        <v>672.66496999999993</v>
      </c>
      <c r="S25" s="400">
        <v>1.1485909558353878E-4</v>
      </c>
    </row>
    <row r="26" spans="1:19" ht="19.5">
      <c r="A26" s="384" t="s">
        <v>469</v>
      </c>
      <c r="B26" s="399">
        <v>17257.134969999999</v>
      </c>
      <c r="C26" s="400">
        <v>1.9719156071777714E-2</v>
      </c>
      <c r="D26" s="399">
        <v>175240.13991</v>
      </c>
      <c r="E26" s="400">
        <v>8.5442224405934075E-2</v>
      </c>
      <c r="F26" s="399">
        <v>66155.780069999993</v>
      </c>
      <c r="G26" s="400">
        <v>0.17426531484451976</v>
      </c>
      <c r="H26" s="399">
        <v>6567.2251699999997</v>
      </c>
      <c r="I26" s="400">
        <v>0.24269429913527588</v>
      </c>
      <c r="J26" s="399">
        <v>1419.3583999999998</v>
      </c>
      <c r="K26" s="400">
        <v>8.3325541564132438E-2</v>
      </c>
      <c r="L26" s="399">
        <v>45629.387329999998</v>
      </c>
      <c r="M26" s="400">
        <v>0.12670213120820756</v>
      </c>
      <c r="N26" s="399">
        <v>16118.05327</v>
      </c>
      <c r="O26" s="400">
        <v>4.7212580215000896E-2</v>
      </c>
      <c r="P26" s="399">
        <v>233135.837</v>
      </c>
      <c r="Q26" s="400">
        <v>0.12915628950435404</v>
      </c>
      <c r="R26" s="399">
        <v>561522.91611999995</v>
      </c>
      <c r="S26" s="400">
        <v>9.5881333459321524E-2</v>
      </c>
    </row>
    <row r="27" spans="1:19" ht="19.5">
      <c r="A27" s="385" t="s">
        <v>463</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row>
    <row r="28" spans="1:19" ht="19.5" customHeight="1">
      <c r="A28" s="383" t="s">
        <v>464</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row>
    <row r="29" spans="1:19" ht="19.5">
      <c r="A29" s="383" t="s">
        <v>470</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row>
    <row r="30" spans="1:19" ht="18">
      <c r="A30" s="376" t="s">
        <v>471</v>
      </c>
      <c r="B30" s="397">
        <v>876823.83022999996</v>
      </c>
      <c r="C30" s="398">
        <v>1.0019175248856096</v>
      </c>
      <c r="D30" s="397">
        <v>2055028.4892899999</v>
      </c>
      <c r="E30" s="398">
        <v>1.001974806871768</v>
      </c>
      <c r="F30" s="397">
        <v>383989.93339999998</v>
      </c>
      <c r="G30" s="398">
        <v>1.0114932749681531</v>
      </c>
      <c r="H30" s="397">
        <v>28087.508739999997</v>
      </c>
      <c r="I30" s="398">
        <v>1.0379845477584311</v>
      </c>
      <c r="J30" s="397">
        <v>17569.970890000001</v>
      </c>
      <c r="K30" s="398">
        <v>1.0314712194434417</v>
      </c>
      <c r="L30" s="397">
        <v>360928.17644999997</v>
      </c>
      <c r="M30" s="398">
        <v>1.0022130877755748</v>
      </c>
      <c r="N30" s="397">
        <v>341979.26925000001</v>
      </c>
      <c r="O30" s="398">
        <v>1.0017167340788304</v>
      </c>
      <c r="P30" s="397">
        <v>1809782.1833499998</v>
      </c>
      <c r="Q30" s="398">
        <v>1.0026118447528705</v>
      </c>
      <c r="R30" s="397">
        <v>5874189.3615999995</v>
      </c>
      <c r="S30" s="398">
        <v>1.0030313862781068</v>
      </c>
    </row>
    <row r="31" spans="1:19" ht="19.5">
      <c r="A31" s="383" t="s">
        <v>472</v>
      </c>
      <c r="B31" s="399">
        <v>1678.1136899999999</v>
      </c>
      <c r="C31" s="400">
        <v>1.9175248856094917E-3</v>
      </c>
      <c r="D31" s="399">
        <v>4050.2858500000002</v>
      </c>
      <c r="E31" s="400">
        <v>1.9748068717681468E-3</v>
      </c>
      <c r="F31" s="399">
        <v>4363.1549500000001</v>
      </c>
      <c r="G31" s="400">
        <v>1.1493274968153134E-2</v>
      </c>
      <c r="H31" s="399">
        <v>1027.8489399999999</v>
      </c>
      <c r="I31" s="400">
        <v>3.7984547758431159E-2</v>
      </c>
      <c r="J31" s="399">
        <v>536.07740000000001</v>
      </c>
      <c r="K31" s="400">
        <v>3.1471219443441528E-2</v>
      </c>
      <c r="L31" s="399">
        <v>797.00189999999998</v>
      </c>
      <c r="M31" s="400">
        <v>2.2130877755748013E-3</v>
      </c>
      <c r="N31" s="399">
        <v>586.08132000000001</v>
      </c>
      <c r="O31" s="400">
        <v>1.7167340788304521E-3</v>
      </c>
      <c r="P31" s="399">
        <v>4714.5564100000001</v>
      </c>
      <c r="Q31" s="400">
        <v>2.6118447528706971E-3</v>
      </c>
      <c r="R31" s="399">
        <v>17753.120459999998</v>
      </c>
      <c r="S31" s="400">
        <v>3.0313862781069425E-3</v>
      </c>
    </row>
    <row r="32" spans="1:19" ht="22.5" customHeight="1">
      <c r="A32" s="987" t="s">
        <v>473</v>
      </c>
      <c r="B32" s="988">
        <v>875145.71653999994</v>
      </c>
      <c r="C32" s="989">
        <v>1</v>
      </c>
      <c r="D32" s="988">
        <v>2050978.2034400001</v>
      </c>
      <c r="E32" s="989">
        <v>1</v>
      </c>
      <c r="F32" s="988">
        <v>379626.77844999998</v>
      </c>
      <c r="G32" s="989">
        <v>1</v>
      </c>
      <c r="H32" s="988">
        <v>27059.659800000001</v>
      </c>
      <c r="I32" s="989">
        <v>1</v>
      </c>
      <c r="J32" s="988">
        <v>17033.893489999999</v>
      </c>
      <c r="K32" s="989">
        <v>1</v>
      </c>
      <c r="L32" s="988">
        <v>360131.17455</v>
      </c>
      <c r="M32" s="989">
        <v>1</v>
      </c>
      <c r="N32" s="988">
        <v>341393.18793000001</v>
      </c>
      <c r="O32" s="989">
        <v>1</v>
      </c>
      <c r="P32" s="988">
        <v>1805067.6269400001</v>
      </c>
      <c r="Q32" s="989">
        <v>1</v>
      </c>
      <c r="R32" s="988">
        <v>5856436.2411400005</v>
      </c>
      <c r="S32" s="989">
        <v>1</v>
      </c>
    </row>
    <row r="33" spans="1:19" ht="19.5">
      <c r="A33" s="385" t="s">
        <v>474</v>
      </c>
      <c r="B33" s="399">
        <v>1053.43271</v>
      </c>
      <c r="C33" s="400">
        <v>1.2037226373738997E-3</v>
      </c>
      <c r="D33" s="399">
        <v>1044.2338099999999</v>
      </c>
      <c r="E33" s="400">
        <v>5.0913939906750856E-4</v>
      </c>
      <c r="F33" s="399">
        <v>0</v>
      </c>
      <c r="G33" s="400">
        <v>0</v>
      </c>
      <c r="H33" s="399">
        <v>0</v>
      </c>
      <c r="I33" s="400">
        <v>0</v>
      </c>
      <c r="J33" s="399">
        <v>0</v>
      </c>
      <c r="K33" s="400">
        <v>0</v>
      </c>
      <c r="L33" s="399">
        <v>363.99978999999996</v>
      </c>
      <c r="M33" s="400">
        <v>1.0107422398375648E-3</v>
      </c>
      <c r="N33" s="399">
        <v>373.71449000000001</v>
      </c>
      <c r="O33" s="400">
        <v>1.0946747129489509E-3</v>
      </c>
      <c r="P33" s="399">
        <v>364.63920000000002</v>
      </c>
      <c r="Q33" s="400">
        <v>2.0200860874013143E-4</v>
      </c>
      <c r="R33" s="399">
        <v>3200.0199999999995</v>
      </c>
      <c r="S33" s="400">
        <v>5.464107980072692E-4</v>
      </c>
    </row>
    <row r="34" spans="1:19" ht="19.5">
      <c r="A34" s="385" t="s">
        <v>475</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row>
    <row r="35" spans="1:19" ht="12.75" customHeight="1">
      <c r="A35" s="23" t="s">
        <v>587</v>
      </c>
    </row>
    <row r="36" spans="1:19" ht="12.75" customHeight="1"/>
    <row r="37" spans="1:19" ht="12.75" customHeight="1">
      <c r="A37" s="633" t="s">
        <v>87</v>
      </c>
    </row>
    <row r="38" spans="1:19" ht="12.75" customHeight="1">
      <c r="S38" s="25" t="s">
        <v>864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23.85546875" style="271" customWidth="1"/>
    <col min="2" max="2" width="15.140625" style="271" bestFit="1" customWidth="1"/>
    <col min="3" max="3" width="11.85546875" style="271" customWidth="1"/>
    <col min="4" max="4" width="12.5703125" style="271" bestFit="1" customWidth="1"/>
    <col min="5" max="5" width="12.42578125" style="271" customWidth="1"/>
    <col min="6" max="6" width="8.5703125" style="271" customWidth="1"/>
    <col min="7" max="7" width="12.140625" style="271" customWidth="1"/>
    <col min="8" max="8" width="6" style="271" customWidth="1"/>
    <col min="9" max="9" width="8" style="271" customWidth="1"/>
    <col min="10" max="10" width="8.140625" style="271" bestFit="1" customWidth="1"/>
    <col min="11" max="11" width="9" style="271" customWidth="1"/>
    <col min="12" max="12" width="8.85546875" style="271" customWidth="1"/>
    <col min="13" max="16384" width="8.85546875" style="271"/>
  </cols>
  <sheetData>
    <row r="1" spans="1:12" ht="12.75" customHeight="1">
      <c r="A1" s="139" t="s">
        <v>1377</v>
      </c>
      <c r="G1" s="140" t="str">
        <f>Naslovnica!A20</f>
        <v>Svibanj 2021.</v>
      </c>
      <c r="L1" s="140"/>
    </row>
    <row r="2" spans="1:12" ht="12.75" customHeight="1">
      <c r="A2" s="546" t="s">
        <v>1378</v>
      </c>
      <c r="G2" s="548" t="str">
        <f>Naslovnica!A24</f>
        <v>May 2021</v>
      </c>
      <c r="L2" s="548"/>
    </row>
    <row r="3" spans="1:12" ht="12.75" customHeight="1"/>
    <row r="4" spans="1:12" s="64" customFormat="1">
      <c r="A4" s="1120" t="s">
        <v>1431</v>
      </c>
      <c r="B4" s="1121" t="s">
        <v>1433</v>
      </c>
      <c r="C4" s="1121"/>
      <c r="D4" s="1121"/>
      <c r="E4" s="1121"/>
      <c r="F4" s="1121"/>
      <c r="G4" s="1121"/>
      <c r="H4" s="955"/>
    </row>
    <row r="5" spans="1:12" s="64" customFormat="1" ht="22.15" customHeight="1">
      <c r="A5" s="1120"/>
      <c r="B5" s="1122" t="str">
        <f>G1</f>
        <v>Svibanj 2021.</v>
      </c>
      <c r="C5" s="1122"/>
      <c r="D5" s="1123" t="s">
        <v>17</v>
      </c>
      <c r="E5" s="1123"/>
      <c r="F5" s="1120" t="s">
        <v>250</v>
      </c>
      <c r="G5" s="1120"/>
    </row>
    <row r="6" spans="1:12" s="64" customFormat="1">
      <c r="A6" s="1120"/>
      <c r="B6" s="1124" t="str">
        <f>Naslovnica!A24</f>
        <v>May 2021</v>
      </c>
      <c r="C6" s="1125"/>
      <c r="D6" s="1128" t="s">
        <v>45</v>
      </c>
      <c r="E6" s="1128"/>
      <c r="F6" s="1128" t="s">
        <v>51</v>
      </c>
      <c r="G6" s="1128"/>
    </row>
    <row r="7" spans="1:12" s="64" customFormat="1">
      <c r="A7" s="1120"/>
      <c r="B7" s="974" t="s">
        <v>27</v>
      </c>
      <c r="C7" s="974" t="s">
        <v>28</v>
      </c>
      <c r="D7" s="695" t="s">
        <v>1429</v>
      </c>
      <c r="E7" s="695" t="s">
        <v>154</v>
      </c>
      <c r="F7" s="695" t="s">
        <v>1429</v>
      </c>
      <c r="G7" s="695" t="s">
        <v>154</v>
      </c>
    </row>
    <row r="8" spans="1:12" s="64" customFormat="1">
      <c r="A8" s="1120"/>
      <c r="B8" s="975" t="s">
        <v>29</v>
      </c>
      <c r="C8" s="975" t="s">
        <v>30</v>
      </c>
      <c r="D8" s="736" t="s">
        <v>1430</v>
      </c>
      <c r="E8" s="736" t="s">
        <v>155</v>
      </c>
      <c r="F8" s="736" t="s">
        <v>1430</v>
      </c>
      <c r="G8" s="736" t="s">
        <v>155</v>
      </c>
    </row>
    <row r="9" spans="1:12" s="64" customFormat="1">
      <c r="A9" s="1018" t="s">
        <v>926</v>
      </c>
      <c r="B9" s="1019">
        <v>560</v>
      </c>
      <c r="C9" s="1020">
        <v>1.2519561815336464E-2</v>
      </c>
      <c r="D9" s="1019">
        <v>2</v>
      </c>
      <c r="E9" s="1020">
        <v>3.5842293906809264E-3</v>
      </c>
      <c r="F9" s="1019">
        <v>12</v>
      </c>
      <c r="G9" s="1020">
        <v>2.1897810218978186E-2</v>
      </c>
    </row>
    <row r="10" spans="1:12" s="64" customFormat="1">
      <c r="A10" s="1018" t="s">
        <v>909</v>
      </c>
      <c r="B10" s="1019">
        <v>1442</v>
      </c>
      <c r="C10" s="1020">
        <v>3.2237871674491395E-2</v>
      </c>
      <c r="D10" s="1019">
        <v>-4</v>
      </c>
      <c r="E10" s="1020">
        <v>-2.7662517289073207E-3</v>
      </c>
      <c r="F10" s="1019">
        <v>-5</v>
      </c>
      <c r="G10" s="1020">
        <v>-3.4554250172771361E-3</v>
      </c>
    </row>
    <row r="11" spans="1:12" s="64" customFormat="1">
      <c r="A11" s="1018" t="s">
        <v>201</v>
      </c>
      <c r="B11" s="1019">
        <v>305</v>
      </c>
      <c r="C11" s="1020">
        <v>6.8186899172814662E-3</v>
      </c>
      <c r="D11" s="1019">
        <v>1</v>
      </c>
      <c r="E11" s="1020">
        <v>3.2894736842106198E-3</v>
      </c>
      <c r="F11" s="1019">
        <v>-3</v>
      </c>
      <c r="G11" s="1020">
        <v>-9.7402597402597157E-3</v>
      </c>
    </row>
    <row r="12" spans="1:12" s="64" customFormat="1">
      <c r="A12" s="1018" t="s">
        <v>928</v>
      </c>
      <c r="B12" s="1019">
        <v>846</v>
      </c>
      <c r="C12" s="1020">
        <v>1.8913480885311872E-2</v>
      </c>
      <c r="D12" s="1019">
        <v>2</v>
      </c>
      <c r="E12" s="1020">
        <v>2.3696682464455776E-3</v>
      </c>
      <c r="F12" s="1019">
        <v>-12</v>
      </c>
      <c r="G12" s="1020">
        <v>-1.3986013986013957E-2</v>
      </c>
    </row>
    <row r="13" spans="1:12" s="64" customFormat="1">
      <c r="A13" s="1018" t="s">
        <v>202</v>
      </c>
      <c r="B13" s="1019">
        <v>361</v>
      </c>
      <c r="C13" s="1020">
        <v>8.0706460988151131E-3</v>
      </c>
      <c r="D13" s="1019">
        <v>0</v>
      </c>
      <c r="E13" s="1020">
        <v>0</v>
      </c>
      <c r="F13" s="1019">
        <v>-1</v>
      </c>
      <c r="G13" s="1020">
        <v>-2.7624309392265678E-3</v>
      </c>
    </row>
    <row r="14" spans="1:12" s="64" customFormat="1">
      <c r="A14" s="1018" t="s">
        <v>203</v>
      </c>
      <c r="B14" s="1019">
        <v>3657</v>
      </c>
      <c r="C14" s="1020">
        <v>8.1757209926224012E-2</v>
      </c>
      <c r="D14" s="1019">
        <v>-4</v>
      </c>
      <c r="E14" s="1020">
        <v>-1.0925976509150725E-3</v>
      </c>
      <c r="F14" s="1019">
        <v>-31</v>
      </c>
      <c r="G14" s="1020">
        <v>-8.4056399132320658E-3</v>
      </c>
    </row>
    <row r="15" spans="1:12" s="64" customFormat="1">
      <c r="A15" s="1018" t="s">
        <v>204</v>
      </c>
      <c r="B15" s="1019">
        <v>1841</v>
      </c>
      <c r="C15" s="1020">
        <v>4.1158059467918624E-2</v>
      </c>
      <c r="D15" s="1019">
        <v>9</v>
      </c>
      <c r="E15" s="1020">
        <v>4.9126637554586239E-3</v>
      </c>
      <c r="F15" s="1019">
        <v>52</v>
      </c>
      <c r="G15" s="1020">
        <v>2.9066517607601927E-2</v>
      </c>
    </row>
    <row r="16" spans="1:12" s="64" customFormat="1" ht="24">
      <c r="A16" s="1021" t="s">
        <v>205</v>
      </c>
      <c r="B16" s="1019">
        <v>4368</v>
      </c>
      <c r="C16" s="1020">
        <v>9.7652582159624413E-2</v>
      </c>
      <c r="D16" s="1019">
        <v>1</v>
      </c>
      <c r="E16" s="1020">
        <v>2.2899015342336959E-4</v>
      </c>
      <c r="F16" s="1019">
        <v>-38</v>
      </c>
      <c r="G16" s="1020">
        <v>-8.6246028143440734E-3</v>
      </c>
    </row>
    <row r="17" spans="1:12" s="64" customFormat="1">
      <c r="A17" s="1018" t="s">
        <v>206</v>
      </c>
      <c r="B17" s="1019">
        <v>3697</v>
      </c>
      <c r="C17" s="1020">
        <v>8.2651464341605183E-2</v>
      </c>
      <c r="D17" s="1019">
        <v>9</v>
      </c>
      <c r="E17" s="1020">
        <v>2.4403470715834708E-3</v>
      </c>
      <c r="F17" s="1019">
        <v>13</v>
      </c>
      <c r="G17" s="1020">
        <v>3.5287730727469047E-3</v>
      </c>
    </row>
    <row r="18" spans="1:12" s="64" customFormat="1">
      <c r="A18" s="1018" t="s">
        <v>207</v>
      </c>
      <c r="B18" s="1019">
        <v>4094</v>
      </c>
      <c r="C18" s="1020">
        <v>9.1526939414263361E-2</v>
      </c>
      <c r="D18" s="1019">
        <v>18</v>
      </c>
      <c r="E18" s="1020">
        <v>4.4160942100097689E-3</v>
      </c>
      <c r="F18" s="1019">
        <v>23</v>
      </c>
      <c r="G18" s="1020">
        <v>5.6497175141243527E-3</v>
      </c>
    </row>
    <row r="19" spans="1:12" s="64" customFormat="1">
      <c r="A19" s="1018" t="s">
        <v>679</v>
      </c>
      <c r="B19" s="1019">
        <v>2976</v>
      </c>
      <c r="C19" s="1020">
        <v>6.6532528504359492E-2</v>
      </c>
      <c r="D19" s="1019">
        <v>5</v>
      </c>
      <c r="E19" s="1020">
        <v>1.6829350387075337E-3</v>
      </c>
      <c r="F19" s="1019">
        <v>25</v>
      </c>
      <c r="G19" s="1020">
        <v>8.4717045069468977E-3</v>
      </c>
    </row>
    <row r="20" spans="1:12" s="64" customFormat="1">
      <c r="A20" s="1018" t="s">
        <v>208</v>
      </c>
      <c r="B20" s="1019">
        <v>805</v>
      </c>
      <c r="C20" s="1020">
        <v>1.7996870109546165E-2</v>
      </c>
      <c r="D20" s="1019">
        <v>-2</v>
      </c>
      <c r="E20" s="1020">
        <v>-2.4783147459727095E-3</v>
      </c>
      <c r="F20" s="1019">
        <v>-9</v>
      </c>
      <c r="G20" s="1020">
        <v>-1.1056511056511065E-2</v>
      </c>
    </row>
    <row r="21" spans="1:12" s="64" customFormat="1">
      <c r="A21" s="1018" t="s">
        <v>209</v>
      </c>
      <c r="B21" s="1019">
        <v>3626</v>
      </c>
      <c r="C21" s="1020">
        <v>8.1064162754303601E-2</v>
      </c>
      <c r="D21" s="1019">
        <v>-6</v>
      </c>
      <c r="E21" s="1020">
        <v>-1.6519823788546661E-3</v>
      </c>
      <c r="F21" s="1019">
        <v>-30</v>
      </c>
      <c r="G21" s="1020">
        <v>-8.2056892778993307E-3</v>
      </c>
    </row>
    <row r="22" spans="1:12" s="64" customFormat="1">
      <c r="A22" s="1018" t="s">
        <v>214</v>
      </c>
      <c r="B22" s="1019">
        <v>92</v>
      </c>
      <c r="C22" s="1020">
        <v>2.0567851553767048E-3</v>
      </c>
      <c r="D22" s="1019">
        <v>1</v>
      </c>
      <c r="E22" s="1020">
        <v>1.098901098901095E-2</v>
      </c>
      <c r="F22" s="1019">
        <v>3</v>
      </c>
      <c r="G22" s="1020">
        <v>3.3707865168539408E-2</v>
      </c>
    </row>
    <row r="23" spans="1:12" s="64" customFormat="1">
      <c r="A23" s="1018" t="s">
        <v>249</v>
      </c>
      <c r="B23" s="1019">
        <v>212</v>
      </c>
      <c r="C23" s="1020">
        <v>4.7395484015202325E-3</v>
      </c>
      <c r="D23" s="1019">
        <v>4</v>
      </c>
      <c r="E23" s="1020">
        <v>1.9230769230769162E-2</v>
      </c>
      <c r="F23" s="1019">
        <v>2</v>
      </c>
      <c r="G23" s="1020">
        <v>9.52380952380949E-3</v>
      </c>
    </row>
    <row r="24" spans="1:12" s="64" customFormat="1">
      <c r="A24" s="1018" t="s">
        <v>248</v>
      </c>
      <c r="B24" s="1019">
        <v>9852</v>
      </c>
      <c r="C24" s="1020">
        <v>0.22025486250838364</v>
      </c>
      <c r="D24" s="1019">
        <v>-57</v>
      </c>
      <c r="E24" s="1020">
        <v>-5.7523463518014406E-3</v>
      </c>
      <c r="F24" s="1019">
        <v>-554</v>
      </c>
      <c r="G24" s="1020">
        <v>-5.3238516240630362E-2</v>
      </c>
    </row>
    <row r="25" spans="1:12" s="64" customFormat="1">
      <c r="A25" s="1021" t="s">
        <v>210</v>
      </c>
      <c r="B25" s="1019">
        <v>1736</v>
      </c>
      <c r="C25" s="1020">
        <v>3.8810641627543038E-2</v>
      </c>
      <c r="D25" s="1019">
        <v>0</v>
      </c>
      <c r="E25" s="1020">
        <v>0</v>
      </c>
      <c r="F25" s="1019">
        <v>4</v>
      </c>
      <c r="G25" s="1020">
        <v>2.3094688221709792E-3</v>
      </c>
    </row>
    <row r="26" spans="1:12" s="64" customFormat="1" ht="24">
      <c r="A26" s="1021" t="s">
        <v>932</v>
      </c>
      <c r="B26" s="1019">
        <v>755</v>
      </c>
      <c r="C26" s="1020">
        <v>1.6879052090319695E-2</v>
      </c>
      <c r="D26" s="1019">
        <v>0</v>
      </c>
      <c r="E26" s="1020">
        <v>0</v>
      </c>
      <c r="F26" s="1019">
        <v>-3</v>
      </c>
      <c r="G26" s="1020">
        <v>-3.9577836411609502E-3</v>
      </c>
    </row>
    <row r="27" spans="1:12" s="64" customFormat="1">
      <c r="A27" s="1018" t="s">
        <v>212</v>
      </c>
      <c r="B27" s="1019">
        <v>2651</v>
      </c>
      <c r="C27" s="1020">
        <v>5.9266711379387438E-2</v>
      </c>
      <c r="D27" s="1019">
        <v>-1</v>
      </c>
      <c r="E27" s="1020">
        <v>-3.7707390648566985E-4</v>
      </c>
      <c r="F27" s="1019">
        <v>49</v>
      </c>
      <c r="G27" s="1020">
        <v>1.88316679477325E-2</v>
      </c>
    </row>
    <row r="28" spans="1:12" s="64" customFormat="1">
      <c r="A28" s="1018" t="s">
        <v>213</v>
      </c>
      <c r="B28" s="1019">
        <v>854</v>
      </c>
      <c r="C28" s="1020">
        <v>1.9092331768388107E-2</v>
      </c>
      <c r="D28" s="1019">
        <v>2</v>
      </c>
      <c r="E28" s="1020">
        <v>2.3474178403755097E-3</v>
      </c>
      <c r="F28" s="1019">
        <v>5</v>
      </c>
      <c r="G28" s="1020">
        <v>5.8892815076561078E-3</v>
      </c>
    </row>
    <row r="29" spans="1:12" s="64" customFormat="1" ht="18" customHeight="1">
      <c r="A29" s="1022" t="s">
        <v>1376</v>
      </c>
      <c r="B29" s="1023">
        <v>44730</v>
      </c>
      <c r="C29" s="1024">
        <v>1</v>
      </c>
      <c r="D29" s="1023">
        <v>-20</v>
      </c>
      <c r="E29" s="1024">
        <v>-4.469273743016311E-4</v>
      </c>
      <c r="F29" s="1023">
        <v>-498</v>
      </c>
      <c r="G29" s="1024">
        <v>-1.1010878217033726E-2</v>
      </c>
    </row>
    <row r="30" spans="1:12">
      <c r="A30" s="29" t="s">
        <v>584</v>
      </c>
      <c r="I30" s="971"/>
      <c r="J30" s="971"/>
      <c r="K30" s="971"/>
      <c r="L30" s="972"/>
    </row>
    <row r="31" spans="1:12">
      <c r="A31" s="33" t="s">
        <v>1009</v>
      </c>
      <c r="B31" s="848"/>
      <c r="C31" s="954"/>
      <c r="D31" s="772"/>
      <c r="E31" s="847"/>
      <c r="F31" s="847"/>
      <c r="G31" s="847"/>
      <c r="I31" s="971"/>
      <c r="J31" s="971"/>
      <c r="K31" s="971"/>
      <c r="L31" s="972"/>
    </row>
    <row r="32" spans="1:12" ht="12.75" customHeight="1"/>
    <row r="33" spans="1:8">
      <c r="A33" s="139" t="s">
        <v>936</v>
      </c>
      <c r="H33" s="950"/>
    </row>
    <row r="34" spans="1:8">
      <c r="A34" s="546" t="s">
        <v>937</v>
      </c>
      <c r="H34" s="951"/>
    </row>
    <row r="35" spans="1:8">
      <c r="D35" s="777"/>
      <c r="E35" s="777" t="s">
        <v>43</v>
      </c>
      <c r="G35" s="733" t="s">
        <v>1508</v>
      </c>
      <c r="H35" s="321"/>
    </row>
    <row r="36" spans="1:8" ht="12.75" customHeight="1">
      <c r="D36" s="778"/>
      <c r="E36" s="778" t="s">
        <v>44</v>
      </c>
      <c r="F36" s="537"/>
      <c r="G36" s="548" t="s">
        <v>1509</v>
      </c>
      <c r="H36" s="322"/>
    </row>
    <row r="37" spans="1:8" ht="12.75" customHeight="1">
      <c r="D37" s="778"/>
      <c r="E37" s="778"/>
      <c r="F37" s="537"/>
      <c r="G37" s="548"/>
      <c r="H37" s="322"/>
    </row>
    <row r="38" spans="1:8" ht="23.45" customHeight="1">
      <c r="A38" s="742"/>
      <c r="B38" s="743"/>
      <c r="C38" s="743" t="s">
        <v>1494</v>
      </c>
      <c r="D38" s="743"/>
      <c r="E38" s="1097" t="s">
        <v>576</v>
      </c>
      <c r="F38" s="1097"/>
      <c r="G38" s="1097"/>
      <c r="H38" s="322"/>
    </row>
    <row r="39" spans="1:8" ht="24">
      <c r="A39" s="742"/>
      <c r="B39" s="744"/>
      <c r="C39" s="745" t="s">
        <v>1495</v>
      </c>
      <c r="D39" s="744"/>
      <c r="E39" s="1101" t="s">
        <v>577</v>
      </c>
      <c r="F39" s="1101"/>
      <c r="G39" s="746" t="s">
        <v>578</v>
      </c>
      <c r="H39" s="322"/>
    </row>
    <row r="40" spans="1:8" ht="24">
      <c r="A40" s="1004" t="s">
        <v>1434</v>
      </c>
      <c r="B40" s="1013" t="s">
        <v>1435</v>
      </c>
      <c r="C40" s="1013" t="s">
        <v>1436</v>
      </c>
      <c r="D40" s="1013" t="s">
        <v>1437</v>
      </c>
      <c r="E40" s="1013" t="s">
        <v>1435</v>
      </c>
      <c r="F40" s="1013" t="s">
        <v>1436</v>
      </c>
      <c r="G40" s="1013" t="s">
        <v>1437</v>
      </c>
      <c r="H40" s="322"/>
    </row>
    <row r="41" spans="1:8" ht="15" customHeight="1">
      <c r="A41" s="78" t="s">
        <v>6</v>
      </c>
      <c r="B41" s="387">
        <v>6</v>
      </c>
      <c r="C41" s="387">
        <v>7</v>
      </c>
      <c r="D41" s="387">
        <v>13</v>
      </c>
      <c r="E41" s="387">
        <v>1</v>
      </c>
      <c r="F41" s="387">
        <v>0</v>
      </c>
      <c r="G41" s="388">
        <v>8.3333333333333259E-2</v>
      </c>
      <c r="H41" s="322"/>
    </row>
    <row r="42" spans="1:8" ht="15" customHeight="1">
      <c r="A42" s="78" t="s">
        <v>7</v>
      </c>
      <c r="B42" s="387">
        <v>292</v>
      </c>
      <c r="C42" s="387">
        <v>110</v>
      </c>
      <c r="D42" s="387">
        <v>402</v>
      </c>
      <c r="E42" s="387">
        <v>-136</v>
      </c>
      <c r="F42" s="387">
        <v>-46</v>
      </c>
      <c r="G42" s="388">
        <v>-0.31164383561643838</v>
      </c>
      <c r="H42" s="322"/>
    </row>
    <row r="43" spans="1:8" ht="15" customHeight="1">
      <c r="A43" s="78" t="s">
        <v>8</v>
      </c>
      <c r="B43" s="387">
        <v>1036</v>
      </c>
      <c r="C43" s="387">
        <v>777</v>
      </c>
      <c r="D43" s="387">
        <v>1813</v>
      </c>
      <c r="E43" s="387">
        <v>-98</v>
      </c>
      <c r="F43" s="387">
        <v>-72</v>
      </c>
      <c r="G43" s="388">
        <v>-8.572869389813409E-2</v>
      </c>
      <c r="H43" s="322"/>
    </row>
    <row r="44" spans="1:8" ht="15" customHeight="1">
      <c r="A44" s="78" t="s">
        <v>9</v>
      </c>
      <c r="B44" s="387">
        <v>1997</v>
      </c>
      <c r="C44" s="387">
        <v>1849</v>
      </c>
      <c r="D44" s="387">
        <v>3846</v>
      </c>
      <c r="E44" s="387">
        <v>-95</v>
      </c>
      <c r="F44" s="387">
        <v>-168</v>
      </c>
      <c r="G44" s="388">
        <v>-6.4005840837186634E-2</v>
      </c>
      <c r="H44" s="322"/>
    </row>
    <row r="45" spans="1:8" ht="15" customHeight="1">
      <c r="A45" s="78" t="s">
        <v>10</v>
      </c>
      <c r="B45" s="387">
        <v>3125</v>
      </c>
      <c r="C45" s="387">
        <v>3185</v>
      </c>
      <c r="D45" s="387">
        <v>6310</v>
      </c>
      <c r="E45" s="387">
        <v>-73</v>
      </c>
      <c r="F45" s="387">
        <v>-22</v>
      </c>
      <c r="G45" s="388">
        <v>-1.4832162373145996E-2</v>
      </c>
      <c r="H45" s="322"/>
    </row>
    <row r="46" spans="1:8" ht="15" customHeight="1">
      <c r="A46" s="78" t="s">
        <v>11</v>
      </c>
      <c r="B46" s="387">
        <v>3784</v>
      </c>
      <c r="C46" s="387">
        <v>3703</v>
      </c>
      <c r="D46" s="387">
        <v>7487</v>
      </c>
      <c r="E46" s="387">
        <v>-92</v>
      </c>
      <c r="F46" s="387">
        <v>-93</v>
      </c>
      <c r="G46" s="388">
        <v>-2.4113660062565212E-2</v>
      </c>
      <c r="H46" s="322"/>
    </row>
    <row r="47" spans="1:8" ht="15" customHeight="1">
      <c r="A47" s="78" t="s">
        <v>12</v>
      </c>
      <c r="B47" s="387">
        <v>4142</v>
      </c>
      <c r="C47" s="387">
        <v>4322</v>
      </c>
      <c r="D47" s="387">
        <v>8464</v>
      </c>
      <c r="E47" s="387">
        <v>12</v>
      </c>
      <c r="F47" s="387">
        <v>19</v>
      </c>
      <c r="G47" s="388">
        <v>3.6760346258746246E-3</v>
      </c>
      <c r="H47" s="322"/>
    </row>
    <row r="48" spans="1:8" ht="15" customHeight="1">
      <c r="A48" s="78" t="s">
        <v>39</v>
      </c>
      <c r="B48" s="387">
        <v>6054</v>
      </c>
      <c r="C48" s="387">
        <v>6070</v>
      </c>
      <c r="D48" s="387">
        <v>12124</v>
      </c>
      <c r="E48" s="387">
        <v>67</v>
      </c>
      <c r="F48" s="387">
        <v>121</v>
      </c>
      <c r="G48" s="388">
        <v>1.5750670241286846E-2</v>
      </c>
      <c r="H48" s="324"/>
    </row>
    <row r="49" spans="1:8" ht="15" customHeight="1">
      <c r="A49" s="78" t="s">
        <v>40</v>
      </c>
      <c r="B49" s="387">
        <v>2446</v>
      </c>
      <c r="C49" s="387">
        <v>1605</v>
      </c>
      <c r="D49" s="387">
        <v>4051</v>
      </c>
      <c r="E49" s="387">
        <v>105</v>
      </c>
      <c r="F49" s="387">
        <v>106</v>
      </c>
      <c r="G49" s="388">
        <v>5.4947916666666652E-2</v>
      </c>
    </row>
    <row r="50" spans="1:8" ht="15" customHeight="1">
      <c r="A50" s="78" t="s">
        <v>41</v>
      </c>
      <c r="B50" s="387">
        <v>200</v>
      </c>
      <c r="C50" s="387">
        <v>64</v>
      </c>
      <c r="D50" s="387">
        <v>264</v>
      </c>
      <c r="E50" s="387">
        <v>6</v>
      </c>
      <c r="F50" s="387">
        <v>4</v>
      </c>
      <c r="G50" s="388">
        <v>3.937007874015741E-2</v>
      </c>
    </row>
    <row r="51" spans="1:8" ht="15" customHeight="1">
      <c r="A51" s="78" t="s">
        <v>42</v>
      </c>
      <c r="B51" s="387">
        <v>0</v>
      </c>
      <c r="C51" s="387">
        <v>0</v>
      </c>
      <c r="D51" s="387">
        <v>0</v>
      </c>
      <c r="E51" s="387">
        <v>0</v>
      </c>
      <c r="F51" s="387">
        <v>0</v>
      </c>
      <c r="G51" s="388">
        <v>0</v>
      </c>
    </row>
    <row r="52" spans="1:8" ht="24">
      <c r="A52" s="979" t="s">
        <v>583</v>
      </c>
      <c r="B52" s="980">
        <v>23082</v>
      </c>
      <c r="C52" s="980">
        <v>21692</v>
      </c>
      <c r="D52" s="980">
        <v>44774</v>
      </c>
      <c r="E52" s="980">
        <v>-303</v>
      </c>
      <c r="F52" s="980">
        <v>-151</v>
      </c>
      <c r="G52" s="981">
        <v>-1.0038029539223503E-2</v>
      </c>
      <c r="H52" s="184"/>
    </row>
    <row r="53" spans="1:8" ht="12.75" customHeight="1">
      <c r="A53" s="33" t="s">
        <v>1009</v>
      </c>
      <c r="H53" s="184"/>
    </row>
    <row r="54" spans="1:8" ht="12.75" customHeight="1">
      <c r="B54" s="184"/>
      <c r="C54" s="184"/>
      <c r="D54" s="184"/>
      <c r="E54" s="184"/>
      <c r="F54" s="184"/>
      <c r="G54" s="184"/>
      <c r="H54" s="184"/>
    </row>
    <row r="55" spans="1:8">
      <c r="A55" s="634" t="s">
        <v>87</v>
      </c>
    </row>
    <row r="56" spans="1:8">
      <c r="G56" s="838" t="s">
        <v>865</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9"/>
      <c r="J68" s="1129"/>
      <c r="K68" s="204"/>
      <c r="L68" s="204"/>
    </row>
    <row r="69" spans="9:12" ht="12.75" customHeight="1">
      <c r="I69" s="340"/>
      <c r="J69" s="1126"/>
      <c r="K69" s="204"/>
      <c r="L69" s="204"/>
    </row>
    <row r="70" spans="9:12" ht="12.75" customHeight="1">
      <c r="I70" s="342"/>
      <c r="J70" s="1127"/>
      <c r="K70" s="204"/>
      <c r="L70" s="204"/>
    </row>
    <row r="71" spans="9:12" ht="12.75" customHeight="1">
      <c r="I71" s="344"/>
      <c r="J71" s="345"/>
      <c r="K71" s="204"/>
      <c r="L71" s="204"/>
    </row>
    <row r="72" spans="9:12" ht="12.75" customHeight="1">
      <c r="I72" s="344"/>
      <c r="J72" s="345"/>
      <c r="K72" s="204"/>
      <c r="L72" s="204"/>
    </row>
    <row r="73" spans="9:12" ht="12.75" customHeight="1">
      <c r="I73" s="344"/>
      <c r="J73" s="345"/>
      <c r="K73" s="204"/>
      <c r="L73" s="204"/>
    </row>
    <row r="74" spans="9:12" ht="12.75" customHeight="1">
      <c r="I74" s="344"/>
      <c r="J74" s="345"/>
      <c r="K74" s="204"/>
      <c r="L74" s="204"/>
    </row>
    <row r="75" spans="9:12" ht="12.75" customHeight="1">
      <c r="I75" s="344"/>
      <c r="J75" s="345"/>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585</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28" style="271" customWidth="1"/>
    <col min="2" max="2" width="11.7109375" style="271" customWidth="1"/>
    <col min="3" max="3" width="10.85546875" style="271" customWidth="1"/>
    <col min="4" max="4" width="11.28515625" style="271" customWidth="1"/>
    <col min="5" max="5" width="11.140625" style="271" customWidth="1"/>
    <col min="6" max="6" width="11.28515625" style="271" customWidth="1"/>
    <col min="7" max="8" width="11.140625" style="271" customWidth="1"/>
    <col min="9" max="9" width="11.28515625" style="271" customWidth="1"/>
    <col min="10" max="11" width="10.140625" style="271" customWidth="1"/>
    <col min="12" max="12" width="11" style="271" customWidth="1"/>
    <col min="13" max="16384" width="8.85546875" style="271"/>
  </cols>
  <sheetData>
    <row r="1" spans="1:12">
      <c r="A1" s="153" t="s">
        <v>1379</v>
      </c>
      <c r="I1" s="140" t="str">
        <f>Naslovnica!A20</f>
        <v>Svibanj 2021.</v>
      </c>
      <c r="L1" s="140"/>
    </row>
    <row r="2" spans="1:12">
      <c r="A2" s="573" t="s">
        <v>1380</v>
      </c>
      <c r="I2" s="548" t="str">
        <f>Naslovnica!A24</f>
        <v>May 2021</v>
      </c>
      <c r="L2" s="548"/>
    </row>
    <row r="3" spans="1:12" ht="10.15" customHeight="1">
      <c r="A3" s="573"/>
      <c r="I3" s="548"/>
      <c r="L3" s="548"/>
    </row>
    <row r="4" spans="1:12" ht="12.75" customHeight="1">
      <c r="I4" s="14" t="s">
        <v>592</v>
      </c>
    </row>
    <row r="5" spans="1:12" ht="19.899999999999999" customHeight="1">
      <c r="A5" s="1103" t="s">
        <v>1438</v>
      </c>
      <c r="B5" s="1105" t="s">
        <v>1417</v>
      </c>
      <c r="C5" s="1105"/>
      <c r="D5" s="1105"/>
      <c r="E5" s="1105"/>
      <c r="F5" s="1106" t="s">
        <v>1419</v>
      </c>
      <c r="G5" s="1107" t="s">
        <v>1416</v>
      </c>
      <c r="H5" s="1103" t="s">
        <v>1418</v>
      </c>
      <c r="I5" s="1103" t="s">
        <v>1440</v>
      </c>
    </row>
    <row r="6" spans="1:12" s="64" customFormat="1" ht="69" customHeight="1">
      <c r="A6" s="1103"/>
      <c r="B6" s="1005" t="s">
        <v>1412</v>
      </c>
      <c r="C6" s="1005" t="s">
        <v>1413</v>
      </c>
      <c r="D6" s="1005" t="s">
        <v>1414</v>
      </c>
      <c r="E6" s="1005" t="s">
        <v>1415</v>
      </c>
      <c r="F6" s="1106"/>
      <c r="G6" s="1107"/>
      <c r="H6" s="1103"/>
      <c r="I6" s="1103"/>
      <c r="J6" s="955"/>
    </row>
    <row r="7" spans="1:12" s="64" customFormat="1">
      <c r="A7" s="990" t="s">
        <v>926</v>
      </c>
      <c r="B7" s="1025">
        <v>161.6</v>
      </c>
      <c r="C7" s="1025">
        <v>12.61467</v>
      </c>
      <c r="D7" s="1025">
        <v>0</v>
      </c>
      <c r="E7" s="1025">
        <v>0</v>
      </c>
      <c r="F7" s="1026">
        <v>174.21466999999998</v>
      </c>
      <c r="G7" s="1027">
        <v>1.9053645614802717E-2</v>
      </c>
      <c r="H7" s="1026">
        <v>848.45001000000047</v>
      </c>
      <c r="I7" s="1026">
        <v>21978.349840000003</v>
      </c>
    </row>
    <row r="8" spans="1:12" s="64" customFormat="1">
      <c r="A8" s="990" t="s">
        <v>909</v>
      </c>
      <c r="B8" s="1025">
        <v>3.69333</v>
      </c>
      <c r="C8" s="1025">
        <v>34.313400000000001</v>
      </c>
      <c r="D8" s="1025">
        <v>0</v>
      </c>
      <c r="E8" s="1025">
        <v>0</v>
      </c>
      <c r="F8" s="1026">
        <v>38.006730000000005</v>
      </c>
      <c r="G8" s="1027">
        <v>-9.4420665282805238E-2</v>
      </c>
      <c r="H8" s="1026">
        <v>681.3867199999986</v>
      </c>
      <c r="I8" s="1026">
        <v>18918.35149999999</v>
      </c>
    </row>
    <row r="9" spans="1:12" s="64" customFormat="1">
      <c r="A9" s="990" t="s">
        <v>201</v>
      </c>
      <c r="B9" s="1025">
        <v>12.13808</v>
      </c>
      <c r="C9" s="1025">
        <v>53.444000000000003</v>
      </c>
      <c r="D9" s="1025">
        <v>0</v>
      </c>
      <c r="E9" s="1025">
        <v>0</v>
      </c>
      <c r="F9" s="1026">
        <v>65.582080000000005</v>
      </c>
      <c r="G9" s="1027">
        <v>7.401599148937299E-2</v>
      </c>
      <c r="H9" s="1026">
        <v>321.72449999998935</v>
      </c>
      <c r="I9" s="1026">
        <v>37893.426989999978</v>
      </c>
    </row>
    <row r="10" spans="1:12" s="64" customFormat="1">
      <c r="A10" s="990" t="s">
        <v>928</v>
      </c>
      <c r="B10" s="1025">
        <v>605.18131000000005</v>
      </c>
      <c r="C10" s="1025">
        <v>20.161000000000001</v>
      </c>
      <c r="D10" s="1025">
        <v>0</v>
      </c>
      <c r="E10" s="1025">
        <v>0</v>
      </c>
      <c r="F10" s="1026">
        <v>625.34231</v>
      </c>
      <c r="G10" s="1027">
        <v>-1.0207468827127086E-2</v>
      </c>
      <c r="H10" s="1026">
        <v>3191.2289400000009</v>
      </c>
      <c r="I10" s="1026">
        <v>93506.621600000028</v>
      </c>
    </row>
    <row r="11" spans="1:12" s="64" customFormat="1">
      <c r="A11" s="990" t="s">
        <v>202</v>
      </c>
      <c r="B11" s="1025">
        <v>7.32</v>
      </c>
      <c r="C11" s="1025">
        <v>81.363129999999998</v>
      </c>
      <c r="D11" s="1025">
        <v>0</v>
      </c>
      <c r="E11" s="1025">
        <v>0</v>
      </c>
      <c r="F11" s="1026">
        <v>88.683130000000006</v>
      </c>
      <c r="G11" s="1027">
        <v>0.14319537870426458</v>
      </c>
      <c r="H11" s="1026">
        <v>522.9728299999997</v>
      </c>
      <c r="I11" s="1026">
        <v>6309.8337699999984</v>
      </c>
    </row>
    <row r="12" spans="1:12" s="64" customFormat="1">
      <c r="A12" s="990" t="s">
        <v>203</v>
      </c>
      <c r="B12" s="1025">
        <v>886.25953000000004</v>
      </c>
      <c r="C12" s="1025">
        <v>100.64975</v>
      </c>
      <c r="D12" s="1025">
        <v>0</v>
      </c>
      <c r="E12" s="1025">
        <v>21.518979999999999</v>
      </c>
      <c r="F12" s="1026">
        <v>1008.4282600000001</v>
      </c>
      <c r="G12" s="1027">
        <v>1.7305850717697524E-2</v>
      </c>
      <c r="H12" s="1026">
        <v>5121.3016400000197</v>
      </c>
      <c r="I12" s="1026">
        <v>159569.45963000006</v>
      </c>
    </row>
    <row r="13" spans="1:12" s="64" customFormat="1">
      <c r="A13" s="991" t="s">
        <v>204</v>
      </c>
      <c r="B13" s="1025">
        <v>262.80849999999998</v>
      </c>
      <c r="C13" s="1025">
        <v>461.72096999999997</v>
      </c>
      <c r="D13" s="1025">
        <v>0</v>
      </c>
      <c r="E13" s="1025">
        <v>0</v>
      </c>
      <c r="F13" s="1026">
        <v>724.52946999999995</v>
      </c>
      <c r="G13" s="1027">
        <v>-0.11494102986281274</v>
      </c>
      <c r="H13" s="1026">
        <v>3772.0696900000039</v>
      </c>
      <c r="I13" s="1026">
        <v>112689.78624999995</v>
      </c>
    </row>
    <row r="14" spans="1:12" s="64" customFormat="1">
      <c r="A14" s="992" t="s">
        <v>205</v>
      </c>
      <c r="B14" s="1025">
        <v>81.400000000000006</v>
      </c>
      <c r="C14" s="1025">
        <v>226.26935999999998</v>
      </c>
      <c r="D14" s="1025">
        <v>0</v>
      </c>
      <c r="E14" s="1025">
        <v>0</v>
      </c>
      <c r="F14" s="1026">
        <v>307.66935999999998</v>
      </c>
      <c r="G14" s="1027">
        <v>1.089679155009815E-2</v>
      </c>
      <c r="H14" s="1026">
        <v>1555.2385400000057</v>
      </c>
      <c r="I14" s="1026">
        <v>92937.789210000046</v>
      </c>
    </row>
    <row r="15" spans="1:12" s="64" customFormat="1">
      <c r="A15" s="992" t="s">
        <v>206</v>
      </c>
      <c r="B15" s="1025">
        <v>1336.7</v>
      </c>
      <c r="C15" s="1025">
        <v>150.21850000000001</v>
      </c>
      <c r="D15" s="1025">
        <v>0</v>
      </c>
      <c r="E15" s="1025">
        <v>0</v>
      </c>
      <c r="F15" s="1026">
        <v>1486.9185</v>
      </c>
      <c r="G15" s="1027">
        <v>-0.46630591850686454</v>
      </c>
      <c r="H15" s="1026">
        <v>7469.7874799999699</v>
      </c>
      <c r="I15" s="1026">
        <v>163211.05006999994</v>
      </c>
    </row>
    <row r="16" spans="1:12" s="64" customFormat="1">
      <c r="A16" s="992" t="s">
        <v>207</v>
      </c>
      <c r="B16" s="1025">
        <v>8.8000000000000007</v>
      </c>
      <c r="C16" s="1025">
        <v>1042.0763999999999</v>
      </c>
      <c r="D16" s="1025">
        <v>0</v>
      </c>
      <c r="E16" s="1025">
        <v>0</v>
      </c>
      <c r="F16" s="1026">
        <v>1050.8763999999999</v>
      </c>
      <c r="G16" s="1027">
        <v>8.0135858228265189E-3</v>
      </c>
      <c r="H16" s="1026">
        <v>5313.5552000000316</v>
      </c>
      <c r="I16" s="1026">
        <v>264556.70194000006</v>
      </c>
    </row>
    <row r="17" spans="1:12" s="64" customFormat="1">
      <c r="A17" s="992" t="s">
        <v>679</v>
      </c>
      <c r="B17" s="1025">
        <v>281.2</v>
      </c>
      <c r="C17" s="1025">
        <v>15.82</v>
      </c>
      <c r="D17" s="1025">
        <v>0</v>
      </c>
      <c r="E17" s="1025">
        <v>0</v>
      </c>
      <c r="F17" s="1026">
        <v>297.02</v>
      </c>
      <c r="G17" s="1027">
        <v>3.190705818591133E-2</v>
      </c>
      <c r="H17" s="1026">
        <v>1451.5123400000011</v>
      </c>
      <c r="I17" s="1026">
        <v>39257.477749999998</v>
      </c>
    </row>
    <row r="18" spans="1:12" s="64" customFormat="1">
      <c r="A18" s="991" t="s">
        <v>208</v>
      </c>
      <c r="B18" s="1025">
        <v>256.5</v>
      </c>
      <c r="C18" s="1025">
        <v>22.209</v>
      </c>
      <c r="D18" s="1025">
        <v>0</v>
      </c>
      <c r="E18" s="1025">
        <v>0</v>
      </c>
      <c r="F18" s="1026">
        <v>278.709</v>
      </c>
      <c r="G18" s="1027">
        <v>1.9520717844740965E-3</v>
      </c>
      <c r="H18" s="1026">
        <v>1182.2070000000022</v>
      </c>
      <c r="I18" s="1026">
        <v>24213.491020000009</v>
      </c>
    </row>
    <row r="19" spans="1:12" s="64" customFormat="1">
      <c r="A19" s="991" t="s">
        <v>209</v>
      </c>
      <c r="B19" s="1025">
        <v>8.4</v>
      </c>
      <c r="C19" s="1025">
        <v>75.009330000000006</v>
      </c>
      <c r="D19" s="1025">
        <v>0</v>
      </c>
      <c r="E19" s="1025">
        <v>17.41544</v>
      </c>
      <c r="F19" s="1026">
        <v>100.82477000000002</v>
      </c>
      <c r="G19" s="1027">
        <v>-0.92378297384176555</v>
      </c>
      <c r="H19" s="1026">
        <v>1818.9894900000072</v>
      </c>
      <c r="I19" s="1026">
        <v>39662.899479999993</v>
      </c>
    </row>
    <row r="20" spans="1:12" s="64" customFormat="1">
      <c r="A20" s="991" t="s">
        <v>214</v>
      </c>
      <c r="B20" s="1025">
        <v>23.483000000000001</v>
      </c>
      <c r="C20" s="1025">
        <v>10.559329999999999</v>
      </c>
      <c r="D20" s="1025">
        <v>0</v>
      </c>
      <c r="E20" s="1025">
        <v>0</v>
      </c>
      <c r="F20" s="1026">
        <v>34.04233</v>
      </c>
      <c r="G20" s="1027">
        <v>-0.1845562555393202</v>
      </c>
      <c r="H20" s="1026">
        <v>204.51016999999956</v>
      </c>
      <c r="I20" s="1026">
        <v>2150.4791299999997</v>
      </c>
    </row>
    <row r="21" spans="1:12" s="64" customFormat="1">
      <c r="A21" s="991" t="s">
        <v>249</v>
      </c>
      <c r="B21" s="1025">
        <v>1</v>
      </c>
      <c r="C21" s="1025">
        <v>36.265000000000001</v>
      </c>
      <c r="D21" s="1025">
        <v>0</v>
      </c>
      <c r="E21" s="1025">
        <v>0</v>
      </c>
      <c r="F21" s="1026">
        <v>37.265000000000001</v>
      </c>
      <c r="G21" s="1027">
        <v>-1.339943722363568E-3</v>
      </c>
      <c r="H21" s="1026">
        <v>192.50400000000013</v>
      </c>
      <c r="I21" s="1026">
        <v>1366.2022400000001</v>
      </c>
    </row>
    <row r="22" spans="1:12" s="64" customFormat="1">
      <c r="A22" s="991" t="s">
        <v>248</v>
      </c>
      <c r="B22" s="1025">
        <v>0</v>
      </c>
      <c r="C22" s="1025">
        <v>6.867</v>
      </c>
      <c r="D22" s="1025">
        <v>0</v>
      </c>
      <c r="E22" s="1025">
        <v>0</v>
      </c>
      <c r="F22" s="1026">
        <v>6.867</v>
      </c>
      <c r="G22" s="1027">
        <v>5.0481872418540519E-2</v>
      </c>
      <c r="H22" s="1026">
        <v>71.174880000005942</v>
      </c>
      <c r="I22" s="1026">
        <v>54884.552920000009</v>
      </c>
    </row>
    <row r="23" spans="1:12" s="64" customFormat="1">
      <c r="A23" s="991" t="s">
        <v>210</v>
      </c>
      <c r="B23" s="1025">
        <v>0</v>
      </c>
      <c r="C23" s="1025">
        <v>193.154</v>
      </c>
      <c r="D23" s="1025">
        <v>0</v>
      </c>
      <c r="E23" s="1025">
        <v>0</v>
      </c>
      <c r="F23" s="1026">
        <v>193.154</v>
      </c>
      <c r="G23" s="1027">
        <v>7.8633158009979498E-2</v>
      </c>
      <c r="H23" s="1026">
        <v>1068.5579100000032</v>
      </c>
      <c r="I23" s="1026">
        <v>33226.099070000004</v>
      </c>
    </row>
    <row r="24" spans="1:12" s="64" customFormat="1" ht="24">
      <c r="A24" s="990" t="s">
        <v>211</v>
      </c>
      <c r="B24" s="1025">
        <v>0</v>
      </c>
      <c r="C24" s="1025">
        <v>206.59389000000002</v>
      </c>
      <c r="D24" s="1025">
        <v>0</v>
      </c>
      <c r="E24" s="1025">
        <v>0</v>
      </c>
      <c r="F24" s="1026">
        <v>206.59389000000002</v>
      </c>
      <c r="G24" s="1027">
        <v>-9.6869952717625329E-3</v>
      </c>
      <c r="H24" s="1026">
        <v>1358.7878299999938</v>
      </c>
      <c r="I24" s="1026">
        <v>35763.182880000008</v>
      </c>
    </row>
    <row r="25" spans="1:12" s="64" customFormat="1">
      <c r="A25" s="991" t="s">
        <v>212</v>
      </c>
      <c r="B25" s="1025">
        <v>0</v>
      </c>
      <c r="C25" s="1025">
        <v>210.16647</v>
      </c>
      <c r="D25" s="1025">
        <v>0</v>
      </c>
      <c r="E25" s="1025">
        <v>0</v>
      </c>
      <c r="F25" s="1026">
        <v>210.16647</v>
      </c>
      <c r="G25" s="1027">
        <v>-0.21658484599074945</v>
      </c>
      <c r="H25" s="1026">
        <v>2036.8812099999959</v>
      </c>
      <c r="I25" s="1026">
        <v>34446.312149999991</v>
      </c>
    </row>
    <row r="26" spans="1:12" s="64" customFormat="1">
      <c r="A26" s="991" t="s">
        <v>213</v>
      </c>
      <c r="B26" s="1025">
        <v>0</v>
      </c>
      <c r="C26" s="1025">
        <v>118.4263</v>
      </c>
      <c r="D26" s="1025">
        <v>0</v>
      </c>
      <c r="E26" s="1025">
        <v>0</v>
      </c>
      <c r="F26" s="1026">
        <v>118.4263</v>
      </c>
      <c r="G26" s="1027">
        <v>-6.2672395547986204E-2</v>
      </c>
      <c r="H26" s="1026">
        <v>639.47462999999698</v>
      </c>
      <c r="I26" s="1026">
        <v>44057.778680000039</v>
      </c>
    </row>
    <row r="27" spans="1:12" s="64" customFormat="1" ht="21.6" customHeight="1">
      <c r="A27" s="961" t="s">
        <v>1374</v>
      </c>
      <c r="B27" s="1028">
        <v>3936.4837500000008</v>
      </c>
      <c r="C27" s="1028">
        <v>3077.9015000000004</v>
      </c>
      <c r="D27" s="1028">
        <v>0</v>
      </c>
      <c r="E27" s="1028">
        <v>38.934420000000003</v>
      </c>
      <c r="F27" s="1029">
        <v>7053.3196699999999</v>
      </c>
      <c r="G27" s="1030">
        <v>-0.27157561643039763</v>
      </c>
      <c r="H27" s="1029">
        <v>38822.31501000002</v>
      </c>
      <c r="I27" s="1029">
        <v>1332276.75602</v>
      </c>
    </row>
    <row r="28" spans="1:12">
      <c r="A28" s="29" t="s">
        <v>584</v>
      </c>
      <c r="I28" s="971"/>
      <c r="J28" s="971"/>
      <c r="K28" s="971"/>
      <c r="L28" s="972"/>
    </row>
    <row r="29" spans="1:12">
      <c r="A29" s="33" t="s">
        <v>1009</v>
      </c>
      <c r="B29" s="848"/>
      <c r="C29" s="954"/>
      <c r="D29" s="772"/>
      <c r="E29" s="847"/>
      <c r="F29" s="847"/>
      <c r="G29" s="847"/>
      <c r="I29" s="971"/>
      <c r="J29" s="971"/>
      <c r="K29" s="971"/>
      <c r="L29" s="972"/>
    </row>
    <row r="30" spans="1:12" ht="12.75" customHeight="1">
      <c r="A30" s="271" t="s">
        <v>1535</v>
      </c>
    </row>
    <row r="31" spans="1:12" ht="12.75" customHeight="1">
      <c r="A31" s="1016" t="s">
        <v>1444</v>
      </c>
    </row>
    <row r="32" spans="1:12" ht="12.75" customHeight="1"/>
    <row r="33" spans="1:13">
      <c r="A33" s="153" t="s">
        <v>1381</v>
      </c>
      <c r="H33" s="950"/>
      <c r="L33" s="140" t="str">
        <f>I1</f>
        <v>Svibanj 2021.</v>
      </c>
    </row>
    <row r="34" spans="1:13">
      <c r="A34" s="573" t="s">
        <v>1382</v>
      </c>
      <c r="H34" s="951"/>
      <c r="L34" s="548" t="str">
        <f>I2</f>
        <v>May 2021</v>
      </c>
    </row>
    <row r="35" spans="1:13" ht="10.15" customHeight="1">
      <c r="A35" s="573"/>
      <c r="H35" s="951"/>
    </row>
    <row r="36" spans="1:13" ht="10.15" customHeight="1">
      <c r="A36" s="573"/>
      <c r="H36" s="951"/>
      <c r="L36" s="14" t="s">
        <v>592</v>
      </c>
    </row>
    <row r="37" spans="1:13" s="64" customFormat="1" ht="14.45" customHeight="1">
      <c r="A37" s="1103" t="s">
        <v>1438</v>
      </c>
      <c r="B37" s="1104" t="s">
        <v>1499</v>
      </c>
      <c r="C37" s="1104"/>
      <c r="D37" s="1104"/>
      <c r="E37" s="1104"/>
      <c r="F37" s="1108" t="s">
        <v>1422</v>
      </c>
      <c r="G37" s="1108"/>
      <c r="H37" s="1108"/>
      <c r="I37" s="1106" t="s">
        <v>1421</v>
      </c>
      <c r="J37" s="1107" t="s">
        <v>1416</v>
      </c>
      <c r="K37" s="1103" t="s">
        <v>1418</v>
      </c>
      <c r="L37" s="1103" t="s">
        <v>1441</v>
      </c>
      <c r="M37" s="955"/>
    </row>
    <row r="38" spans="1:13" s="64" customFormat="1" ht="94.9" customHeight="1">
      <c r="A38" s="1103"/>
      <c r="B38" s="1005" t="s">
        <v>1424</v>
      </c>
      <c r="C38" s="1005" t="s">
        <v>1425</v>
      </c>
      <c r="D38" s="1005" t="s">
        <v>1426</v>
      </c>
      <c r="E38" s="1005" t="s">
        <v>1427</v>
      </c>
      <c r="F38" s="1005" t="s">
        <v>1423</v>
      </c>
      <c r="G38" s="1005" t="s">
        <v>1428</v>
      </c>
      <c r="H38" s="1005" t="s">
        <v>1375</v>
      </c>
      <c r="I38" s="1106"/>
      <c r="J38" s="1107"/>
      <c r="K38" s="1103"/>
      <c r="L38" s="1103"/>
    </row>
    <row r="39" spans="1:13" s="64" customFormat="1">
      <c r="A39" s="990" t="s">
        <v>926</v>
      </c>
      <c r="B39" s="1025">
        <v>0</v>
      </c>
      <c r="C39" s="1025">
        <v>0</v>
      </c>
      <c r="D39" s="1025">
        <v>0</v>
      </c>
      <c r="E39" s="1025">
        <v>0</v>
      </c>
      <c r="F39" s="1025">
        <v>0</v>
      </c>
      <c r="G39" s="1025">
        <v>0</v>
      </c>
      <c r="H39" s="1025">
        <v>0</v>
      </c>
      <c r="I39" s="1026">
        <v>0</v>
      </c>
      <c r="J39" s="1031" t="s">
        <v>150</v>
      </c>
      <c r="K39" s="1026">
        <v>183.48563999999988</v>
      </c>
      <c r="L39" s="1026">
        <v>1946.37264</v>
      </c>
    </row>
    <row r="40" spans="1:13" s="64" customFormat="1">
      <c r="A40" s="990" t="s">
        <v>909</v>
      </c>
      <c r="B40" s="1025">
        <v>0</v>
      </c>
      <c r="C40" s="1025">
        <v>0</v>
      </c>
      <c r="D40" s="1025">
        <v>0</v>
      </c>
      <c r="E40" s="1025">
        <v>0</v>
      </c>
      <c r="F40" s="1025">
        <v>0</v>
      </c>
      <c r="G40" s="1025">
        <v>133.19657999999998</v>
      </c>
      <c r="H40" s="1025">
        <v>0</v>
      </c>
      <c r="I40" s="1026">
        <v>133.19657999999998</v>
      </c>
      <c r="J40" s="1031">
        <v>200.28234654093751</v>
      </c>
      <c r="K40" s="1026">
        <v>147.80080000000044</v>
      </c>
      <c r="L40" s="1026">
        <v>4092.9389099999999</v>
      </c>
    </row>
    <row r="41" spans="1:13" s="64" customFormat="1">
      <c r="A41" s="990" t="s">
        <v>201</v>
      </c>
      <c r="B41" s="1025">
        <v>0</v>
      </c>
      <c r="C41" s="1025">
        <v>0</v>
      </c>
      <c r="D41" s="1025">
        <v>0</v>
      </c>
      <c r="E41" s="1025">
        <v>0</v>
      </c>
      <c r="F41" s="1025">
        <v>0</v>
      </c>
      <c r="G41" s="1025">
        <v>0</v>
      </c>
      <c r="H41" s="1025">
        <v>0</v>
      </c>
      <c r="I41" s="1026">
        <v>0</v>
      </c>
      <c r="J41" s="1031" t="s">
        <v>150</v>
      </c>
      <c r="K41" s="1026">
        <v>748.86127000000124</v>
      </c>
      <c r="L41" s="1026">
        <v>28372.869540000014</v>
      </c>
    </row>
    <row r="42" spans="1:13" s="64" customFormat="1">
      <c r="A42" s="990" t="s">
        <v>928</v>
      </c>
      <c r="B42" s="1025">
        <v>348.26519999999999</v>
      </c>
      <c r="C42" s="1025">
        <v>0</v>
      </c>
      <c r="D42" s="1025">
        <v>0</v>
      </c>
      <c r="E42" s="1025">
        <v>0</v>
      </c>
      <c r="F42" s="1025">
        <v>0</v>
      </c>
      <c r="G42" s="1025">
        <v>0</v>
      </c>
      <c r="H42" s="1025">
        <v>0</v>
      </c>
      <c r="I42" s="1026">
        <v>348.26519999999999</v>
      </c>
      <c r="J42" s="1031">
        <v>-0.3266010557545157</v>
      </c>
      <c r="K42" s="1026">
        <v>2640.8021300000037</v>
      </c>
      <c r="L42" s="1026">
        <v>31221.360180000003</v>
      </c>
      <c r="M42" s="1043"/>
    </row>
    <row r="43" spans="1:13" s="64" customFormat="1">
      <c r="A43" s="990" t="s">
        <v>202</v>
      </c>
      <c r="B43" s="1025">
        <v>0</v>
      </c>
      <c r="C43" s="1025">
        <v>0</v>
      </c>
      <c r="D43" s="1025">
        <v>0</v>
      </c>
      <c r="E43" s="1025">
        <v>0</v>
      </c>
      <c r="F43" s="1025">
        <v>0</v>
      </c>
      <c r="G43" s="1025">
        <v>0</v>
      </c>
      <c r="H43" s="1025">
        <v>0</v>
      </c>
      <c r="I43" s="1026">
        <v>0</v>
      </c>
      <c r="J43" s="1031" t="s">
        <v>150</v>
      </c>
      <c r="K43" s="1026">
        <v>6.5033999999999992</v>
      </c>
      <c r="L43" s="1026">
        <v>319.97057000000007</v>
      </c>
    </row>
    <row r="44" spans="1:13" s="64" customFormat="1">
      <c r="A44" s="990" t="s">
        <v>203</v>
      </c>
      <c r="B44" s="1025">
        <v>41.72522</v>
      </c>
      <c r="C44" s="1025">
        <v>0</v>
      </c>
      <c r="D44" s="1025">
        <v>0</v>
      </c>
      <c r="E44" s="1025">
        <v>0</v>
      </c>
      <c r="F44" s="1025">
        <v>0</v>
      </c>
      <c r="G44" s="1025">
        <v>104.55018</v>
      </c>
      <c r="H44" s="1025">
        <v>0</v>
      </c>
      <c r="I44" s="1026">
        <v>146.27539999999999</v>
      </c>
      <c r="J44" s="1031">
        <v>-0.55722822082632328</v>
      </c>
      <c r="K44" s="1026">
        <v>2240.7649399999973</v>
      </c>
      <c r="L44" s="1026">
        <v>27960.817489999998</v>
      </c>
    </row>
    <row r="45" spans="1:13" s="64" customFormat="1">
      <c r="A45" s="991" t="s">
        <v>204</v>
      </c>
      <c r="B45" s="1025">
        <v>0</v>
      </c>
      <c r="C45" s="1025">
        <v>0</v>
      </c>
      <c r="D45" s="1025">
        <v>0</v>
      </c>
      <c r="E45" s="1025">
        <v>0</v>
      </c>
      <c r="F45" s="1025">
        <v>102.45547999999999</v>
      </c>
      <c r="G45" s="1025">
        <v>697.59355000000005</v>
      </c>
      <c r="H45" s="1025">
        <v>0</v>
      </c>
      <c r="I45" s="1026">
        <v>800.04903000000002</v>
      </c>
      <c r="J45" s="1031">
        <v>0.15868535621677782</v>
      </c>
      <c r="K45" s="1026">
        <v>3427.827529999995</v>
      </c>
      <c r="L45" s="1026">
        <v>47020.565429999995</v>
      </c>
    </row>
    <row r="46" spans="1:13" s="64" customFormat="1">
      <c r="A46" s="992" t="s">
        <v>205</v>
      </c>
      <c r="B46" s="1025">
        <v>0</v>
      </c>
      <c r="C46" s="1025">
        <v>0</v>
      </c>
      <c r="D46" s="1025">
        <v>88.92277</v>
      </c>
      <c r="E46" s="1025">
        <v>165.95704999999998</v>
      </c>
      <c r="F46" s="1025">
        <v>0</v>
      </c>
      <c r="G46" s="1025">
        <v>0</v>
      </c>
      <c r="H46" s="1025">
        <v>0</v>
      </c>
      <c r="I46" s="1026">
        <v>254.87982</v>
      </c>
      <c r="J46" s="1031">
        <v>-7.3203620777256395E-2</v>
      </c>
      <c r="K46" s="1026">
        <v>1422.3398500000112</v>
      </c>
      <c r="L46" s="1026">
        <v>40995.384429999991</v>
      </c>
    </row>
    <row r="47" spans="1:13" s="64" customFormat="1">
      <c r="A47" s="992" t="s">
        <v>206</v>
      </c>
      <c r="B47" s="1025">
        <v>0</v>
      </c>
      <c r="C47" s="1025">
        <v>0</v>
      </c>
      <c r="D47" s="1025">
        <v>230.97588000000002</v>
      </c>
      <c r="E47" s="1025">
        <v>119.24427</v>
      </c>
      <c r="F47" s="1025">
        <v>43.374360000000003</v>
      </c>
      <c r="G47" s="1025">
        <v>0</v>
      </c>
      <c r="H47" s="1025">
        <v>0</v>
      </c>
      <c r="I47" s="1026">
        <v>393.59451000000001</v>
      </c>
      <c r="J47" s="1031">
        <v>-0.43632269497878529</v>
      </c>
      <c r="K47" s="1026">
        <v>3089.3274800000036</v>
      </c>
      <c r="L47" s="1026">
        <v>22343.35439</v>
      </c>
    </row>
    <row r="48" spans="1:13" s="64" customFormat="1">
      <c r="A48" s="992" t="s">
        <v>207</v>
      </c>
      <c r="B48" s="1025">
        <v>36.49727</v>
      </c>
      <c r="C48" s="1025">
        <v>0</v>
      </c>
      <c r="D48" s="1025">
        <v>285.60744</v>
      </c>
      <c r="E48" s="1025">
        <v>184.03971999999999</v>
      </c>
      <c r="F48" s="1025">
        <v>0</v>
      </c>
      <c r="G48" s="1025">
        <v>0</v>
      </c>
      <c r="H48" s="1025">
        <v>0</v>
      </c>
      <c r="I48" s="1026">
        <v>506.14443</v>
      </c>
      <c r="J48" s="1031">
        <v>-0.2736778427086175</v>
      </c>
      <c r="K48" s="1026">
        <v>3456.7570600000035</v>
      </c>
      <c r="L48" s="1026">
        <v>117958.32356999998</v>
      </c>
    </row>
    <row r="49" spans="1:12" s="64" customFormat="1">
      <c r="A49" s="992" t="s">
        <v>679</v>
      </c>
      <c r="B49" s="1025">
        <v>0</v>
      </c>
      <c r="C49" s="1025">
        <v>0</v>
      </c>
      <c r="D49" s="1025">
        <v>4.2252099999999997</v>
      </c>
      <c r="E49" s="1025">
        <v>7.2901800000000003</v>
      </c>
      <c r="F49" s="1025">
        <v>0</v>
      </c>
      <c r="G49" s="1025">
        <v>0</v>
      </c>
      <c r="H49" s="1025">
        <v>0</v>
      </c>
      <c r="I49" s="1026">
        <v>11.51539</v>
      </c>
      <c r="J49" s="1031">
        <v>0.2250089093375176</v>
      </c>
      <c r="K49" s="1026">
        <v>77.078510000000023</v>
      </c>
      <c r="L49" s="1026">
        <v>330.07235000000003</v>
      </c>
    </row>
    <row r="50" spans="1:12" s="64" customFormat="1">
      <c r="A50" s="991" t="s">
        <v>208</v>
      </c>
      <c r="B50" s="1025">
        <v>0</v>
      </c>
      <c r="C50" s="1025">
        <v>0</v>
      </c>
      <c r="D50" s="1025">
        <v>0</v>
      </c>
      <c r="E50" s="1025">
        <v>4.8686800000000003</v>
      </c>
      <c r="F50" s="1025">
        <v>42.47166</v>
      </c>
      <c r="G50" s="1025">
        <v>11.360250000000001</v>
      </c>
      <c r="H50" s="1025">
        <v>0</v>
      </c>
      <c r="I50" s="1026">
        <v>58.700589999999998</v>
      </c>
      <c r="J50" s="1031">
        <v>2.0173007303644837</v>
      </c>
      <c r="K50" s="1026">
        <v>624.39651999999933</v>
      </c>
      <c r="L50" s="1026">
        <v>5115.6840199999997</v>
      </c>
    </row>
    <row r="51" spans="1:12" s="64" customFormat="1">
      <c r="A51" s="991" t="s">
        <v>209</v>
      </c>
      <c r="B51" s="1025">
        <v>0</v>
      </c>
      <c r="C51" s="1025">
        <v>0</v>
      </c>
      <c r="D51" s="1025">
        <v>0</v>
      </c>
      <c r="E51" s="1025">
        <v>60.706669999999995</v>
      </c>
      <c r="F51" s="1025">
        <v>0</v>
      </c>
      <c r="G51" s="1025">
        <v>48.63364</v>
      </c>
      <c r="H51" s="1025">
        <v>0</v>
      </c>
      <c r="I51" s="1026">
        <v>109.34030999999999</v>
      </c>
      <c r="J51" s="1031">
        <v>2.7745178993938828</v>
      </c>
      <c r="K51" s="1026">
        <v>357.88919999999985</v>
      </c>
      <c r="L51" s="1026">
        <v>1455.3899099999999</v>
      </c>
    </row>
    <row r="52" spans="1:12" s="64" customFormat="1">
      <c r="A52" s="991" t="s">
        <v>214</v>
      </c>
      <c r="B52" s="1025">
        <v>0</v>
      </c>
      <c r="C52" s="1025">
        <v>0</v>
      </c>
      <c r="D52" s="1025">
        <v>0</v>
      </c>
      <c r="E52" s="1025">
        <v>0</v>
      </c>
      <c r="F52" s="1025">
        <v>0</v>
      </c>
      <c r="G52" s="1025">
        <v>0</v>
      </c>
      <c r="H52" s="1025">
        <v>0</v>
      </c>
      <c r="I52" s="1026">
        <v>0</v>
      </c>
      <c r="J52" s="1031" t="s">
        <v>150</v>
      </c>
      <c r="K52" s="1026">
        <v>0</v>
      </c>
      <c r="L52" s="1026">
        <v>0</v>
      </c>
    </row>
    <row r="53" spans="1:12" s="64" customFormat="1">
      <c r="A53" s="991" t="s">
        <v>249</v>
      </c>
      <c r="B53" s="1025">
        <v>0</v>
      </c>
      <c r="C53" s="1025">
        <v>0</v>
      </c>
      <c r="D53" s="1025">
        <v>0</v>
      </c>
      <c r="E53" s="1025">
        <v>0</v>
      </c>
      <c r="F53" s="1025">
        <v>0</v>
      </c>
      <c r="G53" s="1025">
        <v>0</v>
      </c>
      <c r="H53" s="1025">
        <v>0</v>
      </c>
      <c r="I53" s="1026">
        <v>0</v>
      </c>
      <c r="J53" s="1031" t="s">
        <v>150</v>
      </c>
      <c r="K53" s="1026">
        <v>37.610309999999998</v>
      </c>
      <c r="L53" s="1026">
        <v>50.457419999999999</v>
      </c>
    </row>
    <row r="54" spans="1:12" s="64" customFormat="1">
      <c r="A54" s="991" t="s">
        <v>248</v>
      </c>
      <c r="B54" s="1025">
        <v>7.8212399999999995</v>
      </c>
      <c r="C54" s="1025">
        <v>0</v>
      </c>
      <c r="D54" s="1025">
        <v>0</v>
      </c>
      <c r="E54" s="1025">
        <v>332.23453000000001</v>
      </c>
      <c r="F54" s="1025">
        <v>0</v>
      </c>
      <c r="G54" s="1025">
        <v>65.953749999999999</v>
      </c>
      <c r="H54" s="1025">
        <v>0</v>
      </c>
      <c r="I54" s="1026">
        <v>406.00952000000001</v>
      </c>
      <c r="J54" s="1031">
        <v>0.6605942014800783</v>
      </c>
      <c r="K54" s="1026">
        <v>1363.2443599999988</v>
      </c>
      <c r="L54" s="1026">
        <v>7625.5435399999988</v>
      </c>
    </row>
    <row r="55" spans="1:12" s="64" customFormat="1">
      <c r="A55" s="991" t="s">
        <v>210</v>
      </c>
      <c r="B55" s="1025">
        <v>0</v>
      </c>
      <c r="C55" s="1025">
        <v>0</v>
      </c>
      <c r="D55" s="1025">
        <v>14.084110000000001</v>
      </c>
      <c r="E55" s="1025">
        <v>0</v>
      </c>
      <c r="F55" s="1025">
        <v>0</v>
      </c>
      <c r="G55" s="1025">
        <v>0</v>
      </c>
      <c r="H55" s="1025">
        <v>0</v>
      </c>
      <c r="I55" s="1026">
        <v>14.084110000000001</v>
      </c>
      <c r="J55" s="1031">
        <v>0.27516747533479236</v>
      </c>
      <c r="K55" s="1026">
        <v>318.99652999999853</v>
      </c>
      <c r="L55" s="1026">
        <v>11699.050039999998</v>
      </c>
    </row>
    <row r="56" spans="1:12" s="64" customFormat="1" ht="24">
      <c r="A56" s="990" t="s">
        <v>211</v>
      </c>
      <c r="B56" s="1025">
        <v>0</v>
      </c>
      <c r="C56" s="1025">
        <v>0</v>
      </c>
      <c r="D56" s="1025">
        <v>14.849629999999999</v>
      </c>
      <c r="E56" s="1025">
        <v>23.214919999999999</v>
      </c>
      <c r="F56" s="1025">
        <v>0</v>
      </c>
      <c r="G56" s="1025">
        <v>0</v>
      </c>
      <c r="H56" s="1025">
        <v>0</v>
      </c>
      <c r="I56" s="1026">
        <v>38.064549999999997</v>
      </c>
      <c r="J56" s="1031">
        <v>-0.35467877406335768</v>
      </c>
      <c r="K56" s="1026">
        <v>859.74991000000045</v>
      </c>
      <c r="L56" s="1026">
        <v>11572.227079999995</v>
      </c>
    </row>
    <row r="57" spans="1:12" s="64" customFormat="1">
      <c r="A57" s="991" t="s">
        <v>212</v>
      </c>
      <c r="B57" s="1025">
        <v>0</v>
      </c>
      <c r="C57" s="1025">
        <v>0</v>
      </c>
      <c r="D57" s="1025">
        <v>9.2738600000000009</v>
      </c>
      <c r="E57" s="1025">
        <v>39.828019999999995</v>
      </c>
      <c r="F57" s="1025">
        <v>0</v>
      </c>
      <c r="G57" s="1025">
        <v>0</v>
      </c>
      <c r="H57" s="1025">
        <v>0</v>
      </c>
      <c r="I57" s="1026">
        <v>49.101879999999994</v>
      </c>
      <c r="J57" s="1031">
        <v>1.0716269871084094E-2</v>
      </c>
      <c r="K57" s="1026">
        <v>184.76107999999931</v>
      </c>
      <c r="L57" s="1026">
        <v>3213.9596499999993</v>
      </c>
    </row>
    <row r="58" spans="1:12" s="64" customFormat="1">
      <c r="A58" s="991" t="s">
        <v>213</v>
      </c>
      <c r="B58" s="1025">
        <v>0</v>
      </c>
      <c r="C58" s="1025">
        <v>0</v>
      </c>
      <c r="D58" s="1025">
        <v>41.754519999999999</v>
      </c>
      <c r="E58" s="1025">
        <v>67.662789999999987</v>
      </c>
      <c r="F58" s="1025">
        <v>0</v>
      </c>
      <c r="G58" s="1025">
        <v>0</v>
      </c>
      <c r="H58" s="1025">
        <v>0</v>
      </c>
      <c r="I58" s="1026">
        <v>109.41730999999999</v>
      </c>
      <c r="J58" s="1031">
        <v>2.8837580595640153</v>
      </c>
      <c r="K58" s="1026">
        <v>551.79587000000174</v>
      </c>
      <c r="L58" s="1026">
        <v>19888.677049999998</v>
      </c>
    </row>
    <row r="59" spans="1:12" s="64" customFormat="1" ht="23.45" customHeight="1">
      <c r="A59" s="961" t="s">
        <v>1374</v>
      </c>
      <c r="B59" s="1028">
        <v>434.30892999999998</v>
      </c>
      <c r="C59" s="1028">
        <v>0</v>
      </c>
      <c r="D59" s="1028">
        <v>689.69342000000006</v>
      </c>
      <c r="E59" s="1028">
        <v>1005.0468300000001</v>
      </c>
      <c r="F59" s="1028">
        <v>188.30149999999998</v>
      </c>
      <c r="G59" s="1028">
        <v>1061.2879499999999</v>
      </c>
      <c r="H59" s="1028">
        <v>0</v>
      </c>
      <c r="I59" s="1029">
        <v>3378.6386299999995</v>
      </c>
      <c r="J59" s="1030">
        <v>-7.634905816183124E-2</v>
      </c>
      <c r="K59" s="1029">
        <v>21739.99239000001</v>
      </c>
      <c r="L59" s="1029">
        <v>405558.16464999999</v>
      </c>
    </row>
    <row r="60" spans="1:12" ht="12.75" customHeight="1">
      <c r="A60" s="33" t="s">
        <v>1009</v>
      </c>
      <c r="H60" s="184"/>
    </row>
    <row r="61" spans="1:12" ht="12.75" customHeight="1">
      <c r="A61" s="271" t="s">
        <v>1536</v>
      </c>
      <c r="B61" s="184"/>
      <c r="C61" s="184"/>
      <c r="D61" s="184"/>
      <c r="E61" s="184"/>
      <c r="F61" s="184"/>
      <c r="G61" s="184"/>
      <c r="H61" s="184"/>
    </row>
    <row r="62" spans="1:12">
      <c r="A62" s="1016" t="s">
        <v>1445</v>
      </c>
    </row>
    <row r="63" spans="1:12">
      <c r="A63" s="634" t="s">
        <v>87</v>
      </c>
    </row>
    <row r="64" spans="1:12">
      <c r="L64" s="838" t="s">
        <v>1388</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9"/>
      <c r="J75" s="1129"/>
      <c r="K75" s="204"/>
      <c r="L75" s="204"/>
    </row>
    <row r="76" spans="9:12" ht="12.75" customHeight="1">
      <c r="I76" s="340"/>
      <c r="J76" s="1126"/>
      <c r="K76" s="204"/>
      <c r="L76" s="204"/>
    </row>
    <row r="77" spans="9:12" ht="12.75" customHeight="1">
      <c r="I77" s="342"/>
      <c r="J77" s="1127"/>
      <c r="K77" s="204"/>
      <c r="L77" s="204"/>
    </row>
    <row r="78" spans="9:12" ht="12.75" customHeight="1">
      <c r="I78" s="344"/>
      <c r="J78" s="345"/>
      <c r="K78" s="204"/>
      <c r="L78" s="204"/>
    </row>
    <row r="79" spans="9:12" ht="12.75" customHeight="1">
      <c r="I79" s="344"/>
      <c r="J79" s="345"/>
      <c r="K79" s="204"/>
      <c r="L79" s="204"/>
    </row>
    <row r="80" spans="9:12" ht="12.75" customHeight="1">
      <c r="I80" s="344"/>
      <c r="J80" s="345"/>
      <c r="K80" s="204"/>
      <c r="L80" s="204"/>
    </row>
    <row r="81" spans="1:12" ht="12.75" customHeight="1">
      <c r="I81" s="344"/>
      <c r="J81" s="345"/>
      <c r="K81" s="204"/>
      <c r="L81" s="204"/>
    </row>
    <row r="82" spans="1:12" ht="12.75" customHeight="1">
      <c r="I82" s="344"/>
      <c r="J82" s="345"/>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71" customWidth="1"/>
    <col min="2" max="2" width="13.28515625" style="271" bestFit="1" customWidth="1"/>
    <col min="3" max="3" width="9.5703125" style="271" customWidth="1"/>
    <col min="4" max="4" width="11.5703125" style="271" customWidth="1"/>
    <col min="5" max="5" width="11" style="271" customWidth="1"/>
    <col min="6" max="6" width="13.140625" style="271" bestFit="1" customWidth="1"/>
    <col min="7" max="7" width="12.140625" style="271" customWidth="1"/>
    <col min="8" max="8" width="6" style="271" customWidth="1"/>
    <col min="9" max="9" width="8.42578125" style="271" customWidth="1"/>
    <col min="10" max="10" width="8" style="271" customWidth="1"/>
    <col min="11" max="11" width="8.140625" style="271" bestFit="1" customWidth="1"/>
    <col min="12" max="12" width="9" style="271" customWidth="1"/>
    <col min="13" max="13" width="8.85546875" style="271" customWidth="1"/>
    <col min="14" max="16384" width="8.85546875" style="271"/>
  </cols>
  <sheetData>
    <row r="1" spans="1:8">
      <c r="A1" s="154" t="s">
        <v>1383</v>
      </c>
      <c r="G1" s="140" t="str">
        <f>Naslovnica!A20</f>
        <v>Svibanj 2021.</v>
      </c>
    </row>
    <row r="2" spans="1:8">
      <c r="A2" s="546" t="s">
        <v>1384</v>
      </c>
      <c r="G2" s="548" t="str">
        <f>Naslovnica!A24</f>
        <v>May 2021</v>
      </c>
    </row>
    <row r="4" spans="1:8">
      <c r="A4" s="204"/>
      <c r="B4" s="204"/>
      <c r="C4" s="993"/>
      <c r="D4" s="993"/>
      <c r="E4" s="1003"/>
      <c r="F4" s="1003"/>
      <c r="G4" s="14" t="s">
        <v>592</v>
      </c>
    </row>
    <row r="5" spans="1:8" s="64" customFormat="1">
      <c r="A5" s="1120" t="s">
        <v>1443</v>
      </c>
      <c r="B5" s="1121" t="s">
        <v>1385</v>
      </c>
      <c r="C5" s="1121"/>
      <c r="D5" s="1121"/>
      <c r="E5" s="1121"/>
      <c r="F5" s="1121"/>
      <c r="G5" s="1121"/>
      <c r="H5" s="955"/>
    </row>
    <row r="6" spans="1:8" s="64" customFormat="1" ht="22.9" customHeight="1">
      <c r="A6" s="1120"/>
      <c r="B6" s="1122" t="str">
        <f>Naslovnica!A20</f>
        <v>Svibanj 2021.</v>
      </c>
      <c r="C6" s="1122"/>
      <c r="D6" s="1123" t="s">
        <v>17</v>
      </c>
      <c r="E6" s="1123"/>
      <c r="F6" s="1120" t="s">
        <v>250</v>
      </c>
      <c r="G6" s="1120"/>
    </row>
    <row r="7" spans="1:8" s="64" customFormat="1">
      <c r="A7" s="1120"/>
      <c r="B7" s="1124" t="str">
        <f>Naslovnica!A24</f>
        <v>May 2021</v>
      </c>
      <c r="C7" s="1125"/>
      <c r="D7" s="1130" t="s">
        <v>45</v>
      </c>
      <c r="E7" s="1130"/>
      <c r="F7" s="1130" t="s">
        <v>51</v>
      </c>
      <c r="G7" s="1130"/>
    </row>
    <row r="8" spans="1:8" s="64" customFormat="1">
      <c r="A8" s="1120"/>
      <c r="B8" s="974" t="s">
        <v>27</v>
      </c>
      <c r="C8" s="974" t="s">
        <v>28</v>
      </c>
      <c r="D8" s="695" t="s">
        <v>1429</v>
      </c>
      <c r="E8" s="695" t="s">
        <v>154</v>
      </c>
      <c r="F8" s="695" t="s">
        <v>1429</v>
      </c>
      <c r="G8" s="695" t="s">
        <v>154</v>
      </c>
    </row>
    <row r="9" spans="1:8" s="64" customFormat="1">
      <c r="A9" s="1120"/>
      <c r="B9" s="975" t="s">
        <v>29</v>
      </c>
      <c r="C9" s="975" t="s">
        <v>30</v>
      </c>
      <c r="D9" s="736" t="s">
        <v>1430</v>
      </c>
      <c r="E9" s="736" t="s">
        <v>155</v>
      </c>
      <c r="F9" s="736" t="s">
        <v>1430</v>
      </c>
      <c r="G9" s="736" t="s">
        <v>155</v>
      </c>
    </row>
    <row r="10" spans="1:8" s="64" customFormat="1" ht="15" customHeight="1">
      <c r="A10" s="998" t="s">
        <v>926</v>
      </c>
      <c r="B10" s="999">
        <v>24054.79941</v>
      </c>
      <c r="C10" s="1000">
        <v>1.9085244328605127E-2</v>
      </c>
      <c r="D10" s="999">
        <v>327.74648999999772</v>
      </c>
      <c r="E10" s="1000">
        <v>1.3813198423969997E-2</v>
      </c>
      <c r="F10" s="999">
        <v>1383.8364199999996</v>
      </c>
      <c r="G10" s="1000">
        <v>6.1040037011678816E-2</v>
      </c>
    </row>
    <row r="11" spans="1:8" s="64" customFormat="1" ht="15" customHeight="1">
      <c r="A11" s="998" t="s">
        <v>909</v>
      </c>
      <c r="B11" s="999">
        <v>24785.071520000001</v>
      </c>
      <c r="C11" s="1000">
        <v>1.9664647274693383E-2</v>
      </c>
      <c r="D11" s="999">
        <v>82.760770000000775</v>
      </c>
      <c r="E11" s="1000">
        <v>3.3503250298152487E-3</v>
      </c>
      <c r="F11" s="999">
        <v>1378.6252700000005</v>
      </c>
      <c r="G11" s="1000">
        <v>5.8899384181398284E-2</v>
      </c>
    </row>
    <row r="12" spans="1:8" s="64" customFormat="1" ht="15" customHeight="1">
      <c r="A12" s="998" t="s">
        <v>201</v>
      </c>
      <c r="B12" s="999">
        <v>26399.555190000003</v>
      </c>
      <c r="C12" s="1000">
        <v>2.0945589791872873E-2</v>
      </c>
      <c r="D12" s="999">
        <v>288.61583000000246</v>
      </c>
      <c r="E12" s="1000">
        <v>1.1053444919034261E-2</v>
      </c>
      <c r="F12" s="999">
        <v>521.09579000000303</v>
      </c>
      <c r="G12" s="1000">
        <v>2.0136275577517626E-2</v>
      </c>
    </row>
    <row r="13" spans="1:8" s="64" customFormat="1" ht="15" customHeight="1">
      <c r="A13" s="998" t="s">
        <v>928</v>
      </c>
      <c r="B13" s="999">
        <v>92898.312879999998</v>
      </c>
      <c r="C13" s="1000">
        <v>7.3706164362898119E-2</v>
      </c>
      <c r="D13" s="999">
        <v>947.40850000000501</v>
      </c>
      <c r="E13" s="1000">
        <v>1.0303416876518146E-2</v>
      </c>
      <c r="F13" s="999">
        <v>3674.5802899999981</v>
      </c>
      <c r="G13" s="1000">
        <v>4.1183888897423637E-2</v>
      </c>
    </row>
    <row r="14" spans="1:8" s="64" customFormat="1" ht="15" customHeight="1">
      <c r="A14" s="998" t="s">
        <v>202</v>
      </c>
      <c r="B14" s="999">
        <v>6278.0053600000001</v>
      </c>
      <c r="C14" s="1000">
        <v>4.9810129009881694E-3</v>
      </c>
      <c r="D14" s="999">
        <v>86.513990000000376</v>
      </c>
      <c r="E14" s="1000">
        <v>1.3973045398915085E-2</v>
      </c>
      <c r="F14" s="999">
        <v>548.90699000000041</v>
      </c>
      <c r="G14" s="1000">
        <v>9.5810362215861256E-2</v>
      </c>
    </row>
    <row r="15" spans="1:8" s="64" customFormat="1" ht="15" customHeight="1">
      <c r="A15" s="998" t="s">
        <v>203</v>
      </c>
      <c r="B15" s="999">
        <v>165515.46450999999</v>
      </c>
      <c r="C15" s="1000">
        <v>0.1313211150296564</v>
      </c>
      <c r="D15" s="999">
        <v>2013.8922599999933</v>
      </c>
      <c r="E15" s="1000">
        <v>1.2317265407825406E-2</v>
      </c>
      <c r="F15" s="999">
        <v>8034.1583199999877</v>
      </c>
      <c r="G15" s="1000">
        <v>5.1016584217982164E-2</v>
      </c>
    </row>
    <row r="16" spans="1:8" s="64" customFormat="1" ht="15" customHeight="1">
      <c r="A16" s="998" t="s">
        <v>204</v>
      </c>
      <c r="B16" s="999">
        <v>95572.475980000003</v>
      </c>
      <c r="C16" s="1000">
        <v>7.5827863873592152E-2</v>
      </c>
      <c r="D16" s="999">
        <v>627.5265100000106</v>
      </c>
      <c r="E16" s="1000">
        <v>6.6093722046616232E-3</v>
      </c>
      <c r="F16" s="999">
        <v>3547.1816000000108</v>
      </c>
      <c r="G16" s="1000">
        <v>3.854572401966605E-2</v>
      </c>
    </row>
    <row r="17" spans="1:7" s="64" customFormat="1" ht="15" customHeight="1">
      <c r="A17" s="998" t="s">
        <v>205</v>
      </c>
      <c r="B17" s="999">
        <v>77701.748749999999</v>
      </c>
      <c r="C17" s="1000">
        <v>6.1649105210877256E-2</v>
      </c>
      <c r="D17" s="999">
        <v>545.74245999999403</v>
      </c>
      <c r="E17" s="1000">
        <v>7.0732336501289073E-3</v>
      </c>
      <c r="F17" s="999">
        <v>2726.0260699999926</v>
      </c>
      <c r="G17" s="1000">
        <v>3.6358783517630222E-2</v>
      </c>
    </row>
    <row r="18" spans="1:7" s="64" customFormat="1" ht="15" customHeight="1">
      <c r="A18" s="998" t="s">
        <v>206</v>
      </c>
      <c r="B18" s="999">
        <v>178540.92468999999</v>
      </c>
      <c r="C18" s="1000">
        <v>0.1416556052821285</v>
      </c>
      <c r="D18" s="999">
        <v>2226.9430599999905</v>
      </c>
      <c r="E18" s="1000">
        <v>1.2630552832011421E-2</v>
      </c>
      <c r="F18" s="999">
        <v>10306.023929999996</v>
      </c>
      <c r="G18" s="1000">
        <v>6.1259726034506468E-2</v>
      </c>
    </row>
    <row r="19" spans="1:7" s="64" customFormat="1" ht="15" customHeight="1">
      <c r="A19" s="998" t="s">
        <v>207</v>
      </c>
      <c r="B19" s="999">
        <v>234192.50321</v>
      </c>
      <c r="C19" s="1000">
        <v>0.18580995282930488</v>
      </c>
      <c r="D19" s="999">
        <v>2131.2310299999954</v>
      </c>
      <c r="E19" s="1000">
        <v>9.1839151357702153E-3</v>
      </c>
      <c r="F19" s="999">
        <v>10156.676210000005</v>
      </c>
      <c r="G19" s="1000">
        <v>4.533505353141587E-2</v>
      </c>
    </row>
    <row r="20" spans="1:7" s="64" customFormat="1" ht="15" customHeight="1">
      <c r="A20" s="998" t="s">
        <v>679</v>
      </c>
      <c r="B20" s="999">
        <v>42250.431450000004</v>
      </c>
      <c r="C20" s="1000">
        <v>3.3521784716151679E-2</v>
      </c>
      <c r="D20" s="999">
        <v>527.82431000000361</v>
      </c>
      <c r="E20" s="1000">
        <v>1.2650798839796584E-2</v>
      </c>
      <c r="F20" s="999">
        <v>2672.9746200000081</v>
      </c>
      <c r="G20" s="1000">
        <v>6.7537806471028139E-2</v>
      </c>
    </row>
    <row r="21" spans="1:7" s="64" customFormat="1" ht="15" customHeight="1">
      <c r="A21" s="998" t="s">
        <v>208</v>
      </c>
      <c r="B21" s="999">
        <v>24228.914510000002</v>
      </c>
      <c r="C21" s="1000">
        <v>1.9223388453948286E-2</v>
      </c>
      <c r="D21" s="999">
        <v>451.3417300000001</v>
      </c>
      <c r="E21" s="1000">
        <v>1.8981825191999313E-2</v>
      </c>
      <c r="F21" s="999">
        <v>1803.7549300000028</v>
      </c>
      <c r="G21" s="1000">
        <v>8.0434430067944485E-2</v>
      </c>
    </row>
    <row r="22" spans="1:7" s="64" customFormat="1" ht="15" customHeight="1">
      <c r="A22" s="998" t="s">
        <v>209</v>
      </c>
      <c r="B22" s="999">
        <v>45598.84549</v>
      </c>
      <c r="C22" s="1000">
        <v>3.6178439588948709E-2</v>
      </c>
      <c r="D22" s="999">
        <v>487.70191000000341</v>
      </c>
      <c r="E22" s="1000">
        <v>1.0811118302401557E-2</v>
      </c>
      <c r="F22" s="999">
        <v>4078.5673700000043</v>
      </c>
      <c r="G22" s="1000">
        <v>9.8230733383151136E-2</v>
      </c>
    </row>
    <row r="23" spans="1:7" s="64" customFormat="1" ht="15" customHeight="1">
      <c r="A23" s="998" t="s">
        <v>214</v>
      </c>
      <c r="B23" s="999">
        <v>2466.0050499999998</v>
      </c>
      <c r="C23" s="1000">
        <v>1.9565454732188973E-3</v>
      </c>
      <c r="D23" s="999">
        <v>64.958329999999478</v>
      </c>
      <c r="E23" s="1000">
        <v>2.7054171607289401E-2</v>
      </c>
      <c r="F23" s="999">
        <v>349.53332999999975</v>
      </c>
      <c r="G23" s="1000">
        <v>0.16514906705202748</v>
      </c>
    </row>
    <row r="24" spans="1:7" s="64" customFormat="1" ht="15" customHeight="1">
      <c r="A24" s="998" t="s">
        <v>249</v>
      </c>
      <c r="B24" s="999">
        <v>1389.9040199999999</v>
      </c>
      <c r="C24" s="1000">
        <v>1.1027594686149357E-3</v>
      </c>
      <c r="D24" s="999">
        <v>45.419509999999946</v>
      </c>
      <c r="E24" s="1000">
        <v>3.3782099877074812E-2</v>
      </c>
      <c r="F24" s="999">
        <v>196.88039999999978</v>
      </c>
      <c r="G24" s="1000">
        <v>0.16502640576386884</v>
      </c>
    </row>
    <row r="25" spans="1:7" s="64" customFormat="1" ht="15" customHeight="1">
      <c r="A25" s="998" t="s">
        <v>248</v>
      </c>
      <c r="B25" s="999">
        <v>51247.751649999998</v>
      </c>
      <c r="C25" s="1000">
        <v>4.0660320830832763E-2</v>
      </c>
      <c r="D25" s="999">
        <v>-154.98748999999953</v>
      </c>
      <c r="E25" s="1000">
        <v>-3.0151601372424564E-3</v>
      </c>
      <c r="F25" s="999">
        <v>135.67676999999821</v>
      </c>
      <c r="G25" s="1000">
        <v>2.6544954459104542E-3</v>
      </c>
    </row>
    <row r="26" spans="1:7" s="64" customFormat="1" ht="15" customHeight="1">
      <c r="A26" s="998" t="s">
        <v>210</v>
      </c>
      <c r="B26" s="999">
        <v>37369.059099999999</v>
      </c>
      <c r="C26" s="1000">
        <v>2.9648870111013945E-2</v>
      </c>
      <c r="D26" s="999">
        <v>595.60667999999714</v>
      </c>
      <c r="E26" s="1000">
        <v>1.6196648419011694E-2</v>
      </c>
      <c r="F26" s="999">
        <v>2582.0219299999953</v>
      </c>
      <c r="G26" s="1000">
        <v>7.4223680429637229E-2</v>
      </c>
    </row>
    <row r="27" spans="1:7" s="64" customFormat="1" ht="15" customHeight="1">
      <c r="A27" s="998" t="s">
        <v>932</v>
      </c>
      <c r="B27" s="999">
        <v>36201.837329999995</v>
      </c>
      <c r="C27" s="1000">
        <v>2.8722788280672172E-2</v>
      </c>
      <c r="D27" s="999">
        <v>609.90578999999707</v>
      </c>
      <c r="E27" s="1000">
        <v>1.7136068867590337E-2</v>
      </c>
      <c r="F27" s="999">
        <v>2391.712729999992</v>
      </c>
      <c r="G27" s="1000">
        <v>7.0739542024639279E-2</v>
      </c>
    </row>
    <row r="28" spans="1:7" s="64" customFormat="1" ht="15" customHeight="1">
      <c r="A28" s="998" t="s">
        <v>212</v>
      </c>
      <c r="B28" s="999">
        <v>38245.838349999998</v>
      </c>
      <c r="C28" s="1000">
        <v>3.0344512835914186E-2</v>
      </c>
      <c r="D28" s="999">
        <v>593.79194999999891</v>
      </c>
      <c r="E28" s="1000">
        <v>1.5770509355369278E-2</v>
      </c>
      <c r="F28" s="999">
        <v>3740.9419199999975</v>
      </c>
      <c r="G28" s="1000">
        <v>0.10841771189168004</v>
      </c>
    </row>
    <row r="29" spans="1:7" s="64" customFormat="1" ht="15" customHeight="1">
      <c r="A29" s="998" t="s">
        <v>213</v>
      </c>
      <c r="B29" s="999">
        <v>55449.843209999999</v>
      </c>
      <c r="C29" s="1000">
        <v>4.3994289356067265E-2</v>
      </c>
      <c r="D29" s="999">
        <v>524.33778000000166</v>
      </c>
      <c r="E29" s="1000">
        <v>9.5463441964724893E-3</v>
      </c>
      <c r="F29" s="999">
        <v>2083.4958899999983</v>
      </c>
      <c r="G29" s="1000">
        <v>3.9041380844500262E-2</v>
      </c>
    </row>
    <row r="30" spans="1:7" s="64" customFormat="1" ht="24" customHeight="1">
      <c r="A30" s="976" t="s">
        <v>1376</v>
      </c>
      <c r="B30" s="977">
        <v>1260387.2916600003</v>
      </c>
      <c r="C30" s="978">
        <v>0.99999999999999989</v>
      </c>
      <c r="D30" s="977">
        <v>13024.281400000211</v>
      </c>
      <c r="E30" s="978">
        <v>1.0441452322115463E-2</v>
      </c>
      <c r="F30" s="977">
        <v>62312.67078000051</v>
      </c>
      <c r="G30" s="978">
        <v>5.2010675874455181E-2</v>
      </c>
    </row>
    <row r="31" spans="1:7">
      <c r="A31" s="34" t="s">
        <v>575</v>
      </c>
      <c r="B31" s="1002"/>
      <c r="C31" s="1002"/>
      <c r="D31" s="969"/>
      <c r="E31" s="994"/>
      <c r="F31" s="994"/>
      <c r="G31" s="994"/>
    </row>
    <row r="33" spans="1:13">
      <c r="A33" s="546"/>
      <c r="H33" s="951"/>
    </row>
    <row r="34" spans="1:13" ht="12.75" customHeight="1">
      <c r="A34" s="156" t="s">
        <v>1386</v>
      </c>
      <c r="G34" s="140" t="str">
        <f>G1</f>
        <v>Svibanj 2021.</v>
      </c>
    </row>
    <row r="35" spans="1:13">
      <c r="A35" s="876" t="s">
        <v>1387</v>
      </c>
      <c r="G35" s="548" t="str">
        <f>G2</f>
        <v>May 2021</v>
      </c>
      <c r="M35" s="838"/>
    </row>
    <row r="37" spans="1:13" ht="30" customHeight="1">
      <c r="A37" s="1109" t="s">
        <v>1442</v>
      </c>
      <c r="B37" s="949" t="s">
        <v>1108</v>
      </c>
      <c r="C37" s="1097" t="s">
        <v>1109</v>
      </c>
      <c r="D37" s="1097"/>
      <c r="E37" s="1097"/>
      <c r="F37" s="1097"/>
      <c r="G37" s="949"/>
    </row>
    <row r="38" spans="1:13" ht="31.9" customHeight="1">
      <c r="A38" s="1109"/>
      <c r="B38" s="851" t="str">
        <f>G34</f>
        <v>Svibanj 2021.</v>
      </c>
      <c r="C38" s="1013" t="s">
        <v>682</v>
      </c>
      <c r="D38" s="1013" t="s">
        <v>60</v>
      </c>
      <c r="E38" s="1013" t="s">
        <v>61</v>
      </c>
      <c r="F38" s="1013" t="s">
        <v>877</v>
      </c>
      <c r="G38" s="1013" t="s">
        <v>62</v>
      </c>
    </row>
    <row r="39" spans="1:13" ht="39" customHeight="1">
      <c r="A39" s="1109"/>
      <c r="B39" s="852" t="str">
        <f>G35</f>
        <v>May 2021</v>
      </c>
      <c r="C39" s="1014" t="s">
        <v>263</v>
      </c>
      <c r="D39" s="1014" t="s">
        <v>51</v>
      </c>
      <c r="E39" s="1014" t="s">
        <v>879</v>
      </c>
      <c r="F39" s="1015" t="s">
        <v>53</v>
      </c>
      <c r="G39" s="1014" t="s">
        <v>878</v>
      </c>
    </row>
    <row r="40" spans="1:13" ht="15" customHeight="1">
      <c r="A40" s="998" t="s">
        <v>926</v>
      </c>
      <c r="B40" s="995">
        <v>168.31020000000001</v>
      </c>
      <c r="C40" s="996">
        <v>6.5177493402415855E-3</v>
      </c>
      <c r="D40" s="996">
        <v>3.1587463570253195E-2</v>
      </c>
      <c r="E40" s="996">
        <v>7.4370258024733932E-2</v>
      </c>
      <c r="F40" s="996">
        <v>5.6779540716313637E-2</v>
      </c>
      <c r="G40" s="997">
        <v>40906</v>
      </c>
    </row>
    <row r="41" spans="1:13" ht="15" customHeight="1">
      <c r="A41" s="998" t="s">
        <v>909</v>
      </c>
      <c r="B41" s="995">
        <v>294.66180000000003</v>
      </c>
      <c r="C41" s="996">
        <v>7.2303010870747282E-3</v>
      </c>
      <c r="D41" s="996">
        <v>3.5961707691545053E-2</v>
      </c>
      <c r="E41" s="996">
        <v>7.6383452595910811E-2</v>
      </c>
      <c r="F41" s="996">
        <v>6.468523184146302E-2</v>
      </c>
      <c r="G41" s="997">
        <v>38054</v>
      </c>
    </row>
    <row r="42" spans="1:13" ht="15" customHeight="1">
      <c r="A42" s="998" t="s">
        <v>201</v>
      </c>
      <c r="B42" s="995">
        <v>279.04559999999998</v>
      </c>
      <c r="C42" s="996">
        <v>8.553594598795013E-3</v>
      </c>
      <c r="D42" s="996">
        <v>3.7386658934008471E-2</v>
      </c>
      <c r="E42" s="996">
        <v>8.0225161107254847E-2</v>
      </c>
      <c r="F42" s="996">
        <v>6.4284632103411399E-2</v>
      </c>
      <c r="G42" s="997">
        <v>38335</v>
      </c>
    </row>
    <row r="43" spans="1:13" ht="15" customHeight="1">
      <c r="A43" s="998" t="s">
        <v>928</v>
      </c>
      <c r="B43" s="995">
        <v>272.18239999999997</v>
      </c>
      <c r="C43" s="996">
        <v>7.323366528055061E-3</v>
      </c>
      <c r="D43" s="996">
        <v>3.5219910977501587E-2</v>
      </c>
      <c r="E43" s="996">
        <v>8.0986279085653576E-2</v>
      </c>
      <c r="F43" s="996">
        <v>6.3658995037434662E-2</v>
      </c>
      <c r="G43" s="997">
        <v>38425</v>
      </c>
    </row>
    <row r="44" spans="1:13" ht="15" customHeight="1">
      <c r="A44" s="1001" t="s">
        <v>202</v>
      </c>
      <c r="B44" s="995">
        <v>111.6186</v>
      </c>
      <c r="C44" s="996">
        <v>-3.4391036836020823E-4</v>
      </c>
      <c r="D44" s="996">
        <v>5.4389144510462286E-3</v>
      </c>
      <c r="E44" s="996">
        <v>2.0070844726491146E-2</v>
      </c>
      <c r="F44" s="996">
        <v>2.5184751452255183E-2</v>
      </c>
      <c r="G44" s="997">
        <v>42734</v>
      </c>
    </row>
    <row r="45" spans="1:13" ht="15" customHeight="1">
      <c r="A45" s="1001" t="s">
        <v>203</v>
      </c>
      <c r="B45" s="995">
        <v>146.79470000000001</v>
      </c>
      <c r="C45" s="996">
        <v>7.0095333220373144E-3</v>
      </c>
      <c r="D45" s="996">
        <v>3.2362352577131034E-2</v>
      </c>
      <c r="E45" s="996">
        <v>7.8655012657018783E-2</v>
      </c>
      <c r="F45" s="996">
        <v>4.5292513046265359E-2</v>
      </c>
      <c r="G45" s="997">
        <v>41184</v>
      </c>
      <c r="I45" s="204"/>
      <c r="J45" s="204"/>
      <c r="K45" s="204"/>
      <c r="L45" s="204"/>
      <c r="M45" s="204"/>
    </row>
    <row r="46" spans="1:13" ht="15" customHeight="1">
      <c r="A46" s="1001" t="s">
        <v>204</v>
      </c>
      <c r="B46" s="995">
        <v>217.2576</v>
      </c>
      <c r="C46" s="996">
        <v>7.4850389647729129E-3</v>
      </c>
      <c r="D46" s="996">
        <v>3.5008503684930158E-2</v>
      </c>
      <c r="E46" s="996">
        <v>7.958807639787481E-2</v>
      </c>
      <c r="F46" s="996">
        <v>6.3260745734766255E-2</v>
      </c>
      <c r="G46" s="997">
        <v>39730</v>
      </c>
      <c r="I46" s="204"/>
      <c r="J46" s="204"/>
      <c r="K46" s="204"/>
      <c r="L46" s="204"/>
      <c r="M46" s="204"/>
    </row>
    <row r="47" spans="1:13" ht="15" customHeight="1">
      <c r="A47" s="1001" t="s">
        <v>205</v>
      </c>
      <c r="B47" s="995">
        <v>164.8689</v>
      </c>
      <c r="C47" s="996">
        <v>6.3849437410764447E-3</v>
      </c>
      <c r="D47" s="996">
        <v>3.4593570880831717E-2</v>
      </c>
      <c r="E47" s="996">
        <v>9.7757462363586622E-2</v>
      </c>
      <c r="F47" s="996">
        <v>3.2349789903890258E-2</v>
      </c>
      <c r="G47" s="997">
        <v>38615</v>
      </c>
      <c r="I47" s="204"/>
      <c r="J47" s="204"/>
      <c r="K47" s="204"/>
      <c r="L47" s="204"/>
      <c r="M47" s="204"/>
    </row>
    <row r="48" spans="1:13" ht="15" customHeight="1">
      <c r="A48" s="1001" t="s">
        <v>206</v>
      </c>
      <c r="B48" s="995">
        <v>195.6447</v>
      </c>
      <c r="C48" s="996">
        <v>6.4302164616627921E-3</v>
      </c>
      <c r="D48" s="996">
        <v>3.4919494676883774E-2</v>
      </c>
      <c r="E48" s="996">
        <v>9.8723839667897231E-2</v>
      </c>
      <c r="F48" s="996">
        <v>5.2981211580768628E-2</v>
      </c>
      <c r="G48" s="997">
        <v>39602</v>
      </c>
      <c r="I48" s="1129"/>
      <c r="J48" s="1129"/>
      <c r="K48" s="1129"/>
      <c r="L48" s="204"/>
      <c r="M48" s="204"/>
    </row>
    <row r="49" spans="1:15" ht="15" customHeight="1">
      <c r="A49" s="1001" t="s">
        <v>207</v>
      </c>
      <c r="B49" s="995">
        <v>183.46549999999999</v>
      </c>
      <c r="C49" s="996">
        <v>6.8240936879190393E-3</v>
      </c>
      <c r="D49" s="996">
        <v>3.6976433317224687E-2</v>
      </c>
      <c r="E49" s="996">
        <v>0.10402137931739981</v>
      </c>
      <c r="F49" s="996">
        <v>4.108754164686812E-2</v>
      </c>
      <c r="G49" s="997">
        <v>38846</v>
      </c>
      <c r="I49" s="953"/>
      <c r="J49" s="340"/>
      <c r="K49" s="1126"/>
      <c r="L49" s="204"/>
      <c r="M49" s="204"/>
    </row>
    <row r="50" spans="1:15" ht="15" customHeight="1">
      <c r="A50" s="1001" t="s">
        <v>679</v>
      </c>
      <c r="B50" s="995">
        <v>113.43510000000001</v>
      </c>
      <c r="C50" s="996">
        <v>5.7863586992663463E-3</v>
      </c>
      <c r="D50" s="996">
        <v>3.2462443739561461E-2</v>
      </c>
      <c r="E50" s="996">
        <v>9.6796681621287115E-2</v>
      </c>
      <c r="F50" s="996">
        <v>5.5422918920825959E-2</v>
      </c>
      <c r="G50" s="997">
        <v>43494</v>
      </c>
      <c r="I50" s="341"/>
      <c r="J50" s="342"/>
      <c r="K50" s="1127"/>
      <c r="L50" s="204"/>
      <c r="M50" s="204"/>
    </row>
    <row r="51" spans="1:15" ht="15" customHeight="1">
      <c r="A51" s="998" t="s">
        <v>208</v>
      </c>
      <c r="B51" s="995">
        <v>233.14099999999999</v>
      </c>
      <c r="C51" s="996">
        <v>9.6390363215587034E-3</v>
      </c>
      <c r="D51" s="996">
        <v>5.5209764699279566E-2</v>
      </c>
      <c r="E51" s="996">
        <v>0.11193143961452187</v>
      </c>
      <c r="F51" s="996">
        <v>7.0502855289916289E-2</v>
      </c>
      <c r="G51" s="997">
        <v>39812</v>
      </c>
      <c r="I51" s="344"/>
      <c r="J51" s="344"/>
      <c r="K51" s="345"/>
      <c r="L51" s="204"/>
      <c r="M51" s="204"/>
    </row>
    <row r="52" spans="1:15" ht="15" customHeight="1">
      <c r="A52" s="998" t="s">
        <v>209</v>
      </c>
      <c r="B52" s="995">
        <v>147.78739999999999</v>
      </c>
      <c r="C52" s="996">
        <v>1.1006406550894811E-2</v>
      </c>
      <c r="D52" s="996">
        <v>6.2674371113501479E-2</v>
      </c>
      <c r="E52" s="996">
        <v>0.13479051424675104</v>
      </c>
      <c r="F52" s="996">
        <v>7.4661133932760304E-2</v>
      </c>
      <c r="G52" s="997">
        <v>42367</v>
      </c>
      <c r="I52" s="344"/>
      <c r="J52" s="344"/>
      <c r="K52" s="345"/>
      <c r="L52" s="204"/>
      <c r="M52" s="204"/>
    </row>
    <row r="53" spans="1:15" ht="15" customHeight="1">
      <c r="A53" s="998" t="s">
        <v>214</v>
      </c>
      <c r="B53" s="995">
        <v>122.6978</v>
      </c>
      <c r="C53" s="996">
        <v>1.2852812594930875E-2</v>
      </c>
      <c r="D53" s="996">
        <v>6.6090081448309856E-2</v>
      </c>
      <c r="E53" s="996">
        <v>0.13007934643954153</v>
      </c>
      <c r="F53" s="996">
        <v>5.461763875515202E-2</v>
      </c>
      <c r="G53" s="997">
        <v>42943</v>
      </c>
      <c r="I53" s="344"/>
      <c r="J53" s="344"/>
      <c r="K53" s="345"/>
      <c r="L53" s="204"/>
      <c r="M53" s="204"/>
    </row>
    <row r="54" spans="1:15" ht="15" customHeight="1">
      <c r="A54" s="998" t="s">
        <v>249</v>
      </c>
      <c r="B54" s="995">
        <v>112.65049999999999</v>
      </c>
      <c r="C54" s="996">
        <v>5.9391670699930109E-3</v>
      </c>
      <c r="D54" s="996">
        <v>3.3503151872453472E-2</v>
      </c>
      <c r="E54" s="996">
        <v>6.9380815592670592E-2</v>
      </c>
      <c r="F54" s="996">
        <v>4.5891605123804302E-2</v>
      </c>
      <c r="G54" s="997">
        <v>43378</v>
      </c>
      <c r="I54" s="344"/>
      <c r="J54" s="344"/>
      <c r="K54" s="345"/>
      <c r="L54" s="204"/>
      <c r="M54" s="204"/>
    </row>
    <row r="55" spans="1:15" ht="15" customHeight="1">
      <c r="A55" s="998" t="s">
        <v>248</v>
      </c>
      <c r="B55" s="995">
        <v>113.1724</v>
      </c>
      <c r="C55" s="996">
        <v>4.7675952675623468E-3</v>
      </c>
      <c r="D55" s="996">
        <v>2.8189436501995121E-2</v>
      </c>
      <c r="E55" s="996">
        <v>6.5616357998826771E-2</v>
      </c>
      <c r="F55" s="996">
        <v>4.5966327008028163E-2</v>
      </c>
      <c r="G55" s="997">
        <v>43342</v>
      </c>
      <c r="I55" s="344"/>
      <c r="J55" s="344"/>
      <c r="K55" s="345"/>
      <c r="L55" s="204"/>
      <c r="M55" s="204"/>
    </row>
    <row r="56" spans="1:15" ht="15" customHeight="1">
      <c r="A56" s="998" t="s">
        <v>210</v>
      </c>
      <c r="B56" s="995">
        <v>294.04790000000003</v>
      </c>
      <c r="C56" s="996">
        <v>1.1287083083991963E-2</v>
      </c>
      <c r="D56" s="996">
        <v>5.2267338290351323E-2</v>
      </c>
      <c r="E56" s="996">
        <v>0.10173915291559259</v>
      </c>
      <c r="F56" s="996">
        <v>6.8485754459054471E-2</v>
      </c>
      <c r="G56" s="997">
        <v>38404</v>
      </c>
      <c r="I56" s="204"/>
      <c r="J56" s="204"/>
      <c r="K56" s="204"/>
      <c r="L56" s="204"/>
      <c r="M56" s="204"/>
    </row>
    <row r="57" spans="1:15" ht="15" customHeight="1">
      <c r="A57" s="998" t="s">
        <v>211</v>
      </c>
      <c r="B57" s="995">
        <v>305.89760000000001</v>
      </c>
      <c r="C57" s="996">
        <v>1.2363239706925355E-2</v>
      </c>
      <c r="D57" s="996">
        <v>5.561466139142774E-2</v>
      </c>
      <c r="E57" s="996">
        <v>0.10632483528867573</v>
      </c>
      <c r="F57" s="996">
        <v>6.8287458093560627E-2</v>
      </c>
      <c r="G57" s="997">
        <v>38169</v>
      </c>
      <c r="I57" s="204"/>
      <c r="J57" s="204"/>
      <c r="K57" s="204"/>
      <c r="L57" s="204"/>
      <c r="M57" s="204"/>
    </row>
    <row r="58" spans="1:15" ht="15" customHeight="1">
      <c r="A58" s="1001" t="s">
        <v>212</v>
      </c>
      <c r="B58" s="995">
        <v>140.358</v>
      </c>
      <c r="C58" s="996">
        <v>1.1463804126623593E-2</v>
      </c>
      <c r="D58" s="996">
        <v>5.3746649749622677E-2</v>
      </c>
      <c r="E58" s="996">
        <v>0.10737579912314409</v>
      </c>
      <c r="F58" s="996">
        <v>6.2758562333836476E-2</v>
      </c>
      <c r="G58" s="997">
        <v>42314</v>
      </c>
      <c r="I58" s="204"/>
      <c r="J58" s="204"/>
      <c r="K58" s="204"/>
      <c r="L58" s="204"/>
      <c r="M58" s="204"/>
    </row>
    <row r="59" spans="1:15" ht="15" customHeight="1">
      <c r="A59" s="998" t="s">
        <v>213</v>
      </c>
      <c r="B59" s="995">
        <v>263.3168</v>
      </c>
      <c r="C59" s="996">
        <v>9.378610512047714E-3</v>
      </c>
      <c r="D59" s="996">
        <v>3.7388516412385414E-2</v>
      </c>
      <c r="E59" s="996">
        <v>7.5989076526832455E-2</v>
      </c>
      <c r="F59" s="996">
        <v>6.9274502813645222E-2</v>
      </c>
      <c r="G59" s="997">
        <v>39071</v>
      </c>
    </row>
    <row r="60" spans="1:15" ht="12.75" customHeight="1">
      <c r="A60" s="34" t="s">
        <v>575</v>
      </c>
      <c r="O60" s="271"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1389</v>
      </c>
    </row>
    <row r="65" spans="1:7" ht="12.75" customHeight="1"/>
    <row r="66" spans="1:7" ht="12.75" customHeight="1">
      <c r="B66" s="1032"/>
      <c r="C66" s="77"/>
      <c r="D66" s="77"/>
      <c r="E66" s="77"/>
      <c r="F66" s="77"/>
      <c r="G66" s="1033"/>
    </row>
    <row r="67" spans="1:7" ht="12.75" customHeight="1">
      <c r="B67" s="1032"/>
      <c r="C67" s="77"/>
      <c r="D67" s="77"/>
      <c r="E67" s="77"/>
      <c r="F67" s="77"/>
      <c r="G67" s="1033"/>
    </row>
    <row r="68" spans="1:7" ht="12.75" customHeight="1">
      <c r="B68" s="1032"/>
      <c r="C68" s="77"/>
      <c r="D68" s="77"/>
      <c r="E68" s="77"/>
      <c r="F68" s="77"/>
      <c r="G68" s="1033"/>
    </row>
    <row r="69" spans="1:7" ht="12.75" customHeight="1">
      <c r="B69" s="1032"/>
      <c r="C69" s="77"/>
      <c r="D69" s="77"/>
      <c r="E69" s="77"/>
      <c r="F69" s="77"/>
      <c r="G69" s="1033"/>
    </row>
    <row r="70" spans="1:7" ht="12.75" customHeight="1">
      <c r="B70" s="1032"/>
      <c r="C70" s="77"/>
      <c r="D70" s="77"/>
      <c r="E70" s="77"/>
      <c r="F70" s="77"/>
      <c r="G70" s="1033"/>
    </row>
    <row r="71" spans="1:7" ht="12.75" customHeight="1">
      <c r="B71" s="1032"/>
      <c r="C71" s="77"/>
      <c r="D71" s="77"/>
      <c r="E71" s="77"/>
      <c r="F71" s="77"/>
      <c r="G71" s="1033"/>
    </row>
    <row r="72" spans="1:7" ht="12.75" customHeight="1">
      <c r="B72" s="1032"/>
      <c r="C72" s="77"/>
      <c r="D72" s="77"/>
      <c r="E72" s="77"/>
      <c r="F72" s="77"/>
      <c r="G72" s="1033"/>
    </row>
    <row r="73" spans="1:7" ht="12.75" customHeight="1">
      <c r="B73" s="1032"/>
      <c r="C73" s="77"/>
      <c r="D73" s="77"/>
      <c r="E73" s="77"/>
      <c r="F73" s="77"/>
      <c r="G73" s="1033"/>
    </row>
    <row r="74" spans="1:7" ht="12.75" customHeight="1">
      <c r="B74" s="1032"/>
      <c r="C74" s="77"/>
      <c r="D74" s="77"/>
      <c r="E74" s="77"/>
      <c r="F74" s="77"/>
      <c r="G74" s="1033"/>
    </row>
    <row r="75" spans="1:7" ht="12.75" customHeight="1">
      <c r="B75" s="1032"/>
      <c r="C75" s="77"/>
      <c r="D75" s="77"/>
      <c r="E75" s="77"/>
      <c r="F75" s="77"/>
      <c r="G75" s="1033"/>
    </row>
    <row r="76" spans="1:7" ht="12.75" customHeight="1">
      <c r="B76" s="1032"/>
      <c r="C76" s="77"/>
      <c r="D76" s="77"/>
      <c r="E76" s="77"/>
      <c r="F76" s="77"/>
      <c r="G76" s="1033"/>
    </row>
    <row r="77" spans="1:7" ht="12.75" customHeight="1">
      <c r="B77" s="1032"/>
      <c r="C77" s="77"/>
      <c r="D77" s="77"/>
      <c r="E77" s="77"/>
      <c r="F77" s="77"/>
      <c r="G77" s="1033"/>
    </row>
    <row r="78" spans="1:7" ht="12.75" customHeight="1">
      <c r="A78" s="343"/>
      <c r="B78" s="1032"/>
      <c r="C78" s="77"/>
      <c r="D78" s="77"/>
      <c r="E78" s="77"/>
      <c r="F78" s="77"/>
      <c r="G78" s="1033"/>
    </row>
    <row r="79" spans="1:7" ht="12.75" customHeight="1">
      <c r="A79" s="343"/>
      <c r="B79" s="1032"/>
      <c r="C79" s="77"/>
      <c r="D79" s="77"/>
      <c r="E79" s="77"/>
      <c r="F79" s="77"/>
      <c r="G79" s="1033"/>
    </row>
    <row r="80" spans="1:7" ht="12.75" customHeight="1">
      <c r="A80" s="343"/>
      <c r="B80" s="1032"/>
      <c r="C80" s="77"/>
      <c r="D80" s="77"/>
      <c r="E80" s="77"/>
      <c r="F80" s="77"/>
      <c r="G80" s="1033"/>
    </row>
    <row r="81" spans="1:7" ht="12.75" customHeight="1">
      <c r="A81" s="970"/>
      <c r="B81" s="1032"/>
      <c r="C81" s="77"/>
      <c r="D81" s="77"/>
      <c r="E81" s="77"/>
      <c r="F81" s="77"/>
      <c r="G81" s="1033"/>
    </row>
    <row r="82" spans="1:7">
      <c r="A82" s="970"/>
      <c r="B82" s="1032"/>
      <c r="C82" s="77"/>
      <c r="D82" s="77"/>
      <c r="E82" s="77"/>
      <c r="F82" s="77"/>
      <c r="G82" s="1033"/>
    </row>
    <row r="83" spans="1:7">
      <c r="A83" s="970"/>
      <c r="B83" s="1032"/>
      <c r="C83" s="77"/>
      <c r="D83" s="77"/>
      <c r="E83" s="77"/>
      <c r="F83" s="77"/>
      <c r="G83" s="1033"/>
    </row>
    <row r="84" spans="1:7">
      <c r="A84" s="970"/>
      <c r="B84" s="1032"/>
      <c r="C84" s="77"/>
      <c r="D84" s="77"/>
      <c r="E84" s="77"/>
      <c r="F84" s="77"/>
      <c r="G84" s="1033"/>
    </row>
    <row r="85" spans="1:7">
      <c r="A85" s="970"/>
      <c r="B85" s="1032"/>
      <c r="C85" s="77"/>
      <c r="D85" s="77"/>
      <c r="E85" s="77"/>
      <c r="F85" s="77"/>
      <c r="G85" s="1033"/>
    </row>
    <row r="86" spans="1:7">
      <c r="A86" s="970"/>
    </row>
    <row r="87" spans="1:7">
      <c r="A87" s="970"/>
    </row>
    <row r="88" spans="1:7">
      <c r="A88" s="973"/>
    </row>
    <row r="89" spans="1:7">
      <c r="A89" s="973"/>
    </row>
    <row r="90" spans="1:7">
      <c r="A90" s="973"/>
    </row>
    <row r="91" spans="1:7">
      <c r="A91" s="973"/>
    </row>
    <row r="92" spans="1:7">
      <c r="A92" s="970"/>
    </row>
    <row r="93" spans="1:7">
      <c r="A93" s="970"/>
    </row>
    <row r="94" spans="1:7">
      <c r="A94" s="970"/>
    </row>
    <row r="95" spans="1:7">
      <c r="A95" s="970"/>
    </row>
    <row r="96" spans="1:7">
      <c r="A96" s="970"/>
    </row>
    <row r="97" spans="1:1">
      <c r="A97" s="973"/>
    </row>
    <row r="98" spans="1:1">
      <c r="A98" s="973"/>
    </row>
    <row r="99" spans="1:1">
      <c r="A99" s="973"/>
    </row>
    <row r="100" spans="1:1">
      <c r="A100" s="973"/>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1410</v>
      </c>
      <c r="AQ1" s="140" t="str">
        <f>Naslovnica!A20</f>
        <v>Svibanj 2021.</v>
      </c>
    </row>
    <row r="2" spans="1:43" ht="12.75" customHeight="1">
      <c r="A2" s="571" t="s">
        <v>1411</v>
      </c>
      <c r="G2" s="537"/>
      <c r="AQ2" s="548" t="str">
        <f>Naslovnica!A24</f>
        <v>May 2021</v>
      </c>
    </row>
    <row r="3" spans="1:43" ht="12.75" customHeight="1">
      <c r="AQ3" s="25"/>
    </row>
    <row r="4" spans="1:43" ht="12.75" customHeight="1">
      <c r="A4" s="343"/>
      <c r="B4" s="877"/>
      <c r="C4" s="877"/>
      <c r="D4" s="877"/>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271"/>
      <c r="AQ4" s="25" t="s">
        <v>452</v>
      </c>
    </row>
    <row r="5" spans="1:43" ht="48.75" customHeight="1">
      <c r="A5" s="1116" t="s">
        <v>586</v>
      </c>
      <c r="B5" s="1085" t="s">
        <v>926</v>
      </c>
      <c r="C5" s="1085"/>
      <c r="D5" s="1085" t="s">
        <v>909</v>
      </c>
      <c r="E5" s="1085"/>
      <c r="F5" s="1085" t="s">
        <v>927</v>
      </c>
      <c r="G5" s="1085"/>
      <c r="H5" s="1118" t="s">
        <v>928</v>
      </c>
      <c r="I5" s="1118"/>
      <c r="J5" s="1085" t="s">
        <v>202</v>
      </c>
      <c r="K5" s="1085"/>
      <c r="L5" s="1085" t="s">
        <v>203</v>
      </c>
      <c r="M5" s="1085"/>
      <c r="N5" s="1085" t="s">
        <v>204</v>
      </c>
      <c r="O5" s="1085"/>
      <c r="P5" s="1085" t="s">
        <v>208</v>
      </c>
      <c r="Q5" s="1085"/>
      <c r="R5" s="1085" t="s">
        <v>205</v>
      </c>
      <c r="S5" s="1085"/>
      <c r="T5" s="1085" t="s">
        <v>929</v>
      </c>
      <c r="U5" s="1085"/>
      <c r="V5" s="1085" t="s">
        <v>930</v>
      </c>
      <c r="W5" s="1085"/>
      <c r="X5" s="1085" t="s">
        <v>679</v>
      </c>
      <c r="Y5" s="1085"/>
      <c r="Z5" s="1085" t="s">
        <v>207</v>
      </c>
      <c r="AA5" s="1085"/>
      <c r="AB5" s="1085" t="s">
        <v>931</v>
      </c>
      <c r="AC5" s="1085"/>
      <c r="AD5" s="1085" t="s">
        <v>932</v>
      </c>
      <c r="AE5" s="1085"/>
      <c r="AF5" s="1085" t="s">
        <v>933</v>
      </c>
      <c r="AG5" s="1085"/>
      <c r="AH5" s="1085" t="s">
        <v>249</v>
      </c>
      <c r="AI5" s="1085"/>
      <c r="AJ5" s="1085" t="s">
        <v>248</v>
      </c>
      <c r="AK5" s="1085"/>
      <c r="AL5" s="1085" t="s">
        <v>934</v>
      </c>
      <c r="AM5" s="1085"/>
      <c r="AN5" s="1085" t="s">
        <v>935</v>
      </c>
      <c r="AO5" s="1085"/>
      <c r="AP5" s="1085" t="s">
        <v>451</v>
      </c>
      <c r="AQ5" s="1085"/>
    </row>
    <row r="6" spans="1:43">
      <c r="A6" s="1116"/>
      <c r="B6" s="740" t="s">
        <v>31</v>
      </c>
      <c r="C6" s="740" t="s">
        <v>32</v>
      </c>
      <c r="D6" s="740" t="s">
        <v>31</v>
      </c>
      <c r="E6" s="740" t="s">
        <v>32</v>
      </c>
      <c r="F6" s="740" t="s">
        <v>31</v>
      </c>
      <c r="G6" s="740" t="s">
        <v>32</v>
      </c>
      <c r="H6" s="740" t="s">
        <v>31</v>
      </c>
      <c r="I6" s="740" t="s">
        <v>32</v>
      </c>
      <c r="J6" s="740" t="s">
        <v>32</v>
      </c>
      <c r="K6" s="740" t="s">
        <v>32</v>
      </c>
      <c r="L6" s="740" t="s">
        <v>31</v>
      </c>
      <c r="M6" s="740" t="s">
        <v>32</v>
      </c>
      <c r="N6" s="740" t="s">
        <v>31</v>
      </c>
      <c r="O6" s="740" t="s">
        <v>32</v>
      </c>
      <c r="P6" s="740" t="s">
        <v>31</v>
      </c>
      <c r="Q6" s="740" t="s">
        <v>32</v>
      </c>
      <c r="R6" s="740" t="s">
        <v>31</v>
      </c>
      <c r="S6" s="740" t="s">
        <v>32</v>
      </c>
      <c r="T6" s="740" t="s">
        <v>31</v>
      </c>
      <c r="U6" s="740" t="s">
        <v>32</v>
      </c>
      <c r="V6" s="740" t="s">
        <v>31</v>
      </c>
      <c r="W6" s="740" t="s">
        <v>32</v>
      </c>
      <c r="X6" s="740" t="s">
        <v>31</v>
      </c>
      <c r="Y6" s="740" t="s">
        <v>32</v>
      </c>
      <c r="Z6" s="740" t="s">
        <v>31</v>
      </c>
      <c r="AA6" s="740" t="s">
        <v>32</v>
      </c>
      <c r="AB6" s="740" t="s">
        <v>31</v>
      </c>
      <c r="AC6" s="740" t="s">
        <v>32</v>
      </c>
      <c r="AD6" s="740" t="s">
        <v>31</v>
      </c>
      <c r="AE6" s="740" t="s">
        <v>32</v>
      </c>
      <c r="AF6" s="740" t="s">
        <v>31</v>
      </c>
      <c r="AG6" s="740" t="s">
        <v>32</v>
      </c>
      <c r="AH6" s="740" t="s">
        <v>31</v>
      </c>
      <c r="AI6" s="740" t="s">
        <v>32</v>
      </c>
      <c r="AJ6" s="740" t="s">
        <v>31</v>
      </c>
      <c r="AK6" s="740" t="s">
        <v>32</v>
      </c>
      <c r="AL6" s="740" t="s">
        <v>31</v>
      </c>
      <c r="AM6" s="740" t="s">
        <v>32</v>
      </c>
      <c r="AN6" s="740" t="s">
        <v>31</v>
      </c>
      <c r="AO6" s="740" t="s">
        <v>32</v>
      </c>
      <c r="AP6" s="740" t="s">
        <v>31</v>
      </c>
      <c r="AQ6" s="740" t="s">
        <v>32</v>
      </c>
    </row>
    <row r="7" spans="1:43">
      <c r="A7" s="1116"/>
      <c r="B7" s="741" t="s">
        <v>29</v>
      </c>
      <c r="C7" s="741" t="s">
        <v>30</v>
      </c>
      <c r="D7" s="741" t="s">
        <v>29</v>
      </c>
      <c r="E7" s="741" t="s">
        <v>30</v>
      </c>
      <c r="F7" s="741" t="s">
        <v>29</v>
      </c>
      <c r="G7" s="741" t="s">
        <v>30</v>
      </c>
      <c r="H7" s="741" t="s">
        <v>29</v>
      </c>
      <c r="I7" s="741" t="s">
        <v>30</v>
      </c>
      <c r="J7" s="741" t="s">
        <v>30</v>
      </c>
      <c r="K7" s="741" t="s">
        <v>30</v>
      </c>
      <c r="L7" s="741" t="s">
        <v>29</v>
      </c>
      <c r="M7" s="741" t="s">
        <v>30</v>
      </c>
      <c r="N7" s="741" t="s">
        <v>29</v>
      </c>
      <c r="O7" s="741" t="s">
        <v>30</v>
      </c>
      <c r="P7" s="741" t="s">
        <v>29</v>
      </c>
      <c r="Q7" s="741" t="s">
        <v>30</v>
      </c>
      <c r="R7" s="741" t="s">
        <v>29</v>
      </c>
      <c r="S7" s="741" t="s">
        <v>30</v>
      </c>
      <c r="T7" s="741" t="s">
        <v>29</v>
      </c>
      <c r="U7" s="741" t="s">
        <v>30</v>
      </c>
      <c r="V7" s="741" t="s">
        <v>29</v>
      </c>
      <c r="W7" s="741" t="s">
        <v>30</v>
      </c>
      <c r="X7" s="741" t="s">
        <v>29</v>
      </c>
      <c r="Y7" s="741" t="s">
        <v>30</v>
      </c>
      <c r="Z7" s="741" t="s">
        <v>29</v>
      </c>
      <c r="AA7" s="741" t="s">
        <v>30</v>
      </c>
      <c r="AB7" s="741" t="s">
        <v>29</v>
      </c>
      <c r="AC7" s="741" t="s">
        <v>30</v>
      </c>
      <c r="AD7" s="741" t="s">
        <v>29</v>
      </c>
      <c r="AE7" s="741" t="s">
        <v>30</v>
      </c>
      <c r="AF7" s="741" t="s">
        <v>29</v>
      </c>
      <c r="AG7" s="741" t="s">
        <v>30</v>
      </c>
      <c r="AH7" s="741" t="s">
        <v>29</v>
      </c>
      <c r="AI7" s="741" t="s">
        <v>30</v>
      </c>
      <c r="AJ7" s="741" t="s">
        <v>29</v>
      </c>
      <c r="AK7" s="741" t="s">
        <v>30</v>
      </c>
      <c r="AL7" s="741" t="s">
        <v>29</v>
      </c>
      <c r="AM7" s="741" t="s">
        <v>30</v>
      </c>
      <c r="AN7" s="741" t="s">
        <v>29</v>
      </c>
      <c r="AO7" s="741" t="s">
        <v>30</v>
      </c>
      <c r="AP7" s="741" t="s">
        <v>29</v>
      </c>
      <c r="AQ7" s="741" t="s">
        <v>30</v>
      </c>
    </row>
    <row r="8" spans="1:43" ht="18">
      <c r="A8" s="376" t="s">
        <v>453</v>
      </c>
      <c r="B8" s="397">
        <v>1493.2096899999999</v>
      </c>
      <c r="C8" s="398">
        <v>6.207533321345178E-2</v>
      </c>
      <c r="D8" s="397">
        <v>1248.2198700000001</v>
      </c>
      <c r="E8" s="398">
        <v>5.036176187721568E-2</v>
      </c>
      <c r="F8" s="397">
        <v>666.93541000000005</v>
      </c>
      <c r="G8" s="398">
        <v>2.5263130569715055E-2</v>
      </c>
      <c r="H8" s="397">
        <v>2771.6028300000003</v>
      </c>
      <c r="I8" s="398">
        <v>2.9834802639295766E-2</v>
      </c>
      <c r="J8" s="397">
        <v>455.95053000000001</v>
      </c>
      <c r="K8" s="398">
        <v>7.2626655100530207E-2</v>
      </c>
      <c r="L8" s="397">
        <v>6559.0301100000006</v>
      </c>
      <c r="M8" s="398">
        <v>3.9627898994341056E-2</v>
      </c>
      <c r="N8" s="397">
        <v>2070.7787699999999</v>
      </c>
      <c r="O8" s="398">
        <v>2.1667103933249703E-2</v>
      </c>
      <c r="P8" s="397">
        <v>1120.9483500000001</v>
      </c>
      <c r="Q8" s="398">
        <v>4.6264901778300921E-2</v>
      </c>
      <c r="R8" s="397">
        <v>8763.9129400000002</v>
      </c>
      <c r="S8" s="398">
        <v>0.11278913384816194</v>
      </c>
      <c r="T8" s="397">
        <v>2937.83887</v>
      </c>
      <c r="U8" s="398">
        <v>7.861688093720294E-2</v>
      </c>
      <c r="V8" s="397">
        <v>1751.1553000000001</v>
      </c>
      <c r="W8" s="398">
        <v>3.8403500816353679E-2</v>
      </c>
      <c r="X8" s="397">
        <v>3047.5962000000004</v>
      </c>
      <c r="Y8" s="398">
        <v>7.2131717840718049E-2</v>
      </c>
      <c r="Z8" s="397">
        <v>24661.500940000002</v>
      </c>
      <c r="AA8" s="398">
        <v>0.105304399594235</v>
      </c>
      <c r="AB8" s="397">
        <v>20522.163800000002</v>
      </c>
      <c r="AC8" s="398">
        <v>0.11494375217128827</v>
      </c>
      <c r="AD8" s="397">
        <v>1034.7463</v>
      </c>
      <c r="AE8" s="398">
        <v>2.8582701211595462E-2</v>
      </c>
      <c r="AF8" s="397">
        <v>186.25207999999998</v>
      </c>
      <c r="AG8" s="398">
        <v>7.5527858306697296E-2</v>
      </c>
      <c r="AH8" s="397">
        <v>138.46409</v>
      </c>
      <c r="AI8" s="398">
        <v>9.9621332126228396E-2</v>
      </c>
      <c r="AJ8" s="397">
        <v>1175.5503999999999</v>
      </c>
      <c r="AK8" s="398">
        <v>2.2938575101372274E-2</v>
      </c>
      <c r="AL8" s="397">
        <v>2129.2520199999999</v>
      </c>
      <c r="AM8" s="398">
        <v>5.5672776748009238E-2</v>
      </c>
      <c r="AN8" s="397">
        <v>2505.8452900000002</v>
      </c>
      <c r="AO8" s="398">
        <v>4.5191206042872564E-2</v>
      </c>
      <c r="AP8" s="397">
        <v>85240.95379</v>
      </c>
      <c r="AQ8" s="398">
        <v>6.763076266425036E-2</v>
      </c>
    </row>
    <row r="9" spans="1:43" ht="18">
      <c r="A9" s="376" t="s">
        <v>454</v>
      </c>
      <c r="B9" s="397">
        <v>13.49376</v>
      </c>
      <c r="C9" s="398">
        <v>5.6095915658191798E-4</v>
      </c>
      <c r="D9" s="397">
        <v>18.080389999999998</v>
      </c>
      <c r="E9" s="398">
        <v>7.2948710216189029E-4</v>
      </c>
      <c r="F9" s="397">
        <v>21.63897</v>
      </c>
      <c r="G9" s="398">
        <v>8.1967176477276411E-4</v>
      </c>
      <c r="H9" s="397">
        <v>61.39226</v>
      </c>
      <c r="I9" s="398">
        <v>6.6085441278046747E-4</v>
      </c>
      <c r="J9" s="397">
        <v>3.52874</v>
      </c>
      <c r="K9" s="398">
        <v>5.6207980045432776E-4</v>
      </c>
      <c r="L9" s="397">
        <v>106.72177000000001</v>
      </c>
      <c r="M9" s="398">
        <v>6.4478428229952081E-4</v>
      </c>
      <c r="N9" s="397">
        <v>95.058350000000004</v>
      </c>
      <c r="O9" s="398">
        <v>9.9462056450058504E-4</v>
      </c>
      <c r="P9" s="397">
        <v>17.28509</v>
      </c>
      <c r="Q9" s="398">
        <v>7.1340752772337053E-4</v>
      </c>
      <c r="R9" s="397">
        <v>1303.7938200000001</v>
      </c>
      <c r="S9" s="398">
        <v>1.6779465597291338E-2</v>
      </c>
      <c r="T9" s="397">
        <v>544.13486999999998</v>
      </c>
      <c r="U9" s="398">
        <v>1.4561107052331429E-2</v>
      </c>
      <c r="V9" s="397">
        <v>18.358370000000001</v>
      </c>
      <c r="W9" s="398">
        <v>4.0260602659394218E-4</v>
      </c>
      <c r="X9" s="397">
        <v>686.46124999999995</v>
      </c>
      <c r="Y9" s="398">
        <v>1.6247437634154618E-2</v>
      </c>
      <c r="Z9" s="397">
        <v>2190.50288</v>
      </c>
      <c r="AA9" s="398">
        <v>9.3534286963736831E-3</v>
      </c>
      <c r="AB9" s="397">
        <v>1463.9241299999999</v>
      </c>
      <c r="AC9" s="398">
        <v>8.1993757596013715E-3</v>
      </c>
      <c r="AD9" s="397">
        <v>558.2411800000001</v>
      </c>
      <c r="AE9" s="398">
        <v>1.5420244413484236E-2</v>
      </c>
      <c r="AF9" s="397">
        <v>1.34358</v>
      </c>
      <c r="AG9" s="398">
        <v>5.4484073339590292E-4</v>
      </c>
      <c r="AH9" s="397">
        <v>0.72729999999999995</v>
      </c>
      <c r="AI9" s="398">
        <v>5.2327354229826607E-4</v>
      </c>
      <c r="AJ9" s="397">
        <v>81.481589999999997</v>
      </c>
      <c r="AK9" s="398">
        <v>1.5899544346156696E-3</v>
      </c>
      <c r="AL9" s="397">
        <v>577.46431000000007</v>
      </c>
      <c r="AM9" s="398">
        <v>1.5098748907408905E-2</v>
      </c>
      <c r="AN9" s="397">
        <v>556.64619999999991</v>
      </c>
      <c r="AO9" s="398">
        <v>1.0038733523402016E-2</v>
      </c>
      <c r="AP9" s="397">
        <v>8320.2788099999998</v>
      </c>
      <c r="AQ9" s="398">
        <v>6.6013667900266396E-3</v>
      </c>
    </row>
    <row r="10" spans="1:43" ht="27">
      <c r="A10" s="376" t="s">
        <v>455</v>
      </c>
      <c r="B10" s="397">
        <v>22582.465690000001</v>
      </c>
      <c r="C10" s="398">
        <v>0.93879251646705586</v>
      </c>
      <c r="D10" s="397">
        <v>23549.2889</v>
      </c>
      <c r="E10" s="398">
        <v>0.95014004220230708</v>
      </c>
      <c r="F10" s="397">
        <v>25744.633300000001</v>
      </c>
      <c r="G10" s="398">
        <v>0.9751919342944082</v>
      </c>
      <c r="H10" s="397">
        <v>90182.198739999993</v>
      </c>
      <c r="I10" s="398">
        <v>0.97076250314899803</v>
      </c>
      <c r="J10" s="397">
        <v>5823.3559800000003</v>
      </c>
      <c r="K10" s="398">
        <v>0.92758060021790112</v>
      </c>
      <c r="L10" s="397">
        <v>159051.92277999999</v>
      </c>
      <c r="M10" s="398">
        <v>0.96094901610103634</v>
      </c>
      <c r="N10" s="397">
        <v>93533.534489999991</v>
      </c>
      <c r="O10" s="398">
        <v>0.97866601802133879</v>
      </c>
      <c r="P10" s="397">
        <v>23136.381969999999</v>
      </c>
      <c r="Q10" s="398">
        <v>0.95490790396123271</v>
      </c>
      <c r="R10" s="397">
        <v>68473.109890000007</v>
      </c>
      <c r="S10" s="398">
        <v>0.88122997218901089</v>
      </c>
      <c r="T10" s="397">
        <v>33927.041810000002</v>
      </c>
      <c r="U10" s="398">
        <v>0.90789125086641542</v>
      </c>
      <c r="V10" s="397">
        <v>43907.745240000004</v>
      </c>
      <c r="W10" s="398">
        <v>0.96291352923900542</v>
      </c>
      <c r="X10" s="397">
        <v>39329.909479999995</v>
      </c>
      <c r="Y10" s="398">
        <v>0.93087592552856624</v>
      </c>
      <c r="Z10" s="397">
        <v>209607.96328</v>
      </c>
      <c r="AA10" s="398">
        <v>0.89502422326493059</v>
      </c>
      <c r="AB10" s="397">
        <v>158442.47355000002</v>
      </c>
      <c r="AC10" s="398">
        <v>0.887429444118222</v>
      </c>
      <c r="AD10" s="397">
        <v>34655.97939</v>
      </c>
      <c r="AE10" s="398">
        <v>0.95729890901719616</v>
      </c>
      <c r="AF10" s="397">
        <v>2280.5096600000002</v>
      </c>
      <c r="AG10" s="398">
        <v>0.92477899021334142</v>
      </c>
      <c r="AH10" s="397">
        <v>1251.9061000000002</v>
      </c>
      <c r="AI10" s="398">
        <v>0.9007140651337926</v>
      </c>
      <c r="AJ10" s="397">
        <v>50080.570610000002</v>
      </c>
      <c r="AK10" s="398">
        <v>0.97722473664851994</v>
      </c>
      <c r="AL10" s="397">
        <v>35582.622000000003</v>
      </c>
      <c r="AM10" s="398">
        <v>0.93036585247189396</v>
      </c>
      <c r="AN10" s="397">
        <v>52477.505520000006</v>
      </c>
      <c r="AO10" s="398">
        <v>0.94639592237967041</v>
      </c>
      <c r="AP10" s="397">
        <v>1173621.1183799999</v>
      </c>
      <c r="AQ10" s="398">
        <v>0.9311591176050571</v>
      </c>
    </row>
    <row r="11" spans="1:43" ht="18.75">
      <c r="A11" s="376" t="s">
        <v>456</v>
      </c>
      <c r="B11" s="399">
        <v>18455.74552</v>
      </c>
      <c r="C11" s="400">
        <v>0.76723755580280895</v>
      </c>
      <c r="D11" s="399">
        <v>19295.77765</v>
      </c>
      <c r="E11" s="400">
        <v>0.77852418680452529</v>
      </c>
      <c r="F11" s="399">
        <v>21307.998159999999</v>
      </c>
      <c r="G11" s="400">
        <v>0.80713474142170394</v>
      </c>
      <c r="H11" s="399">
        <v>74266.250769999999</v>
      </c>
      <c r="I11" s="400">
        <v>0.79943594749591051</v>
      </c>
      <c r="J11" s="399">
        <v>5538.0436799999998</v>
      </c>
      <c r="K11" s="400">
        <v>0.88213427074869522</v>
      </c>
      <c r="L11" s="399">
        <v>129701.58793000001</v>
      </c>
      <c r="M11" s="400">
        <v>0.7836221727446353</v>
      </c>
      <c r="N11" s="399">
        <v>76931.739060000007</v>
      </c>
      <c r="O11" s="400">
        <v>0.80495705776366744</v>
      </c>
      <c r="P11" s="399">
        <v>17034.679370000002</v>
      </c>
      <c r="Q11" s="400">
        <v>0.70307232967326194</v>
      </c>
      <c r="R11" s="399">
        <v>31143.961660000001</v>
      </c>
      <c r="S11" s="400">
        <v>0.40081416648939966</v>
      </c>
      <c r="T11" s="399">
        <v>23720.628629999999</v>
      </c>
      <c r="U11" s="400">
        <v>0.63476654754735318</v>
      </c>
      <c r="V11" s="399">
        <v>29526.272399999998</v>
      </c>
      <c r="W11" s="400">
        <v>0.64752236778615857</v>
      </c>
      <c r="X11" s="399">
        <v>20332.752179999999</v>
      </c>
      <c r="Y11" s="400">
        <v>0.4812436579271902</v>
      </c>
      <c r="Z11" s="399">
        <v>99842.296760000012</v>
      </c>
      <c r="AA11" s="400">
        <v>0.42632575932830608</v>
      </c>
      <c r="AB11" s="399">
        <v>73741.807650000002</v>
      </c>
      <c r="AC11" s="400">
        <v>0.41302467643223906</v>
      </c>
      <c r="AD11" s="399">
        <v>24472.933489999999</v>
      </c>
      <c r="AE11" s="400">
        <v>0.676013575227008</v>
      </c>
      <c r="AF11" s="399">
        <v>1501.6151599999998</v>
      </c>
      <c r="AG11" s="400">
        <v>0.60892623070662411</v>
      </c>
      <c r="AH11" s="399">
        <v>1034.4618599999999</v>
      </c>
      <c r="AI11" s="400">
        <v>0.74426855747924225</v>
      </c>
      <c r="AJ11" s="399">
        <v>42005.60671</v>
      </c>
      <c r="AK11" s="400">
        <v>0.8196575529182264</v>
      </c>
      <c r="AL11" s="399">
        <v>24966.944500000001</v>
      </c>
      <c r="AM11" s="400">
        <v>0.65280160083090455</v>
      </c>
      <c r="AN11" s="399">
        <v>40964.588409999997</v>
      </c>
      <c r="AO11" s="400">
        <v>0.73876833605229442</v>
      </c>
      <c r="AP11" s="399">
        <v>775785.69154999999</v>
      </c>
      <c r="AQ11" s="400">
        <v>0.61551373665758446</v>
      </c>
    </row>
    <row r="12" spans="1:43" ht="19.5">
      <c r="A12" s="383" t="s">
        <v>457</v>
      </c>
      <c r="B12" s="399">
        <v>5307.4775999999993</v>
      </c>
      <c r="C12" s="400">
        <v>0.22064110804352691</v>
      </c>
      <c r="D12" s="399">
        <v>5837.2770399999999</v>
      </c>
      <c r="E12" s="400">
        <v>0.23551584409549445</v>
      </c>
      <c r="F12" s="399">
        <v>6539.5123099999992</v>
      </c>
      <c r="G12" s="400">
        <v>0.24771297320948799</v>
      </c>
      <c r="H12" s="399">
        <v>22694.629850000001</v>
      </c>
      <c r="I12" s="400">
        <v>0.24429539298263037</v>
      </c>
      <c r="J12" s="399">
        <v>293.58384999999998</v>
      </c>
      <c r="K12" s="400">
        <v>4.6763873740942458E-2</v>
      </c>
      <c r="L12" s="399">
        <v>38648.030679999996</v>
      </c>
      <c r="M12" s="400">
        <v>0.23350102536992834</v>
      </c>
      <c r="N12" s="399">
        <v>23130.149850000002</v>
      </c>
      <c r="O12" s="400">
        <v>0.24201685281503543</v>
      </c>
      <c r="P12" s="399">
        <v>5089.8005700000003</v>
      </c>
      <c r="Q12" s="400">
        <v>0.21007134132646704</v>
      </c>
      <c r="R12" s="399">
        <v>10222.3815</v>
      </c>
      <c r="S12" s="400">
        <v>0.13155922053813493</v>
      </c>
      <c r="T12" s="399">
        <v>7191.9449800000002</v>
      </c>
      <c r="U12" s="400">
        <v>0.19245721335274402</v>
      </c>
      <c r="V12" s="399">
        <v>9150.0639900000006</v>
      </c>
      <c r="W12" s="400">
        <v>0.20066437848753527</v>
      </c>
      <c r="X12" s="399">
        <v>4965.9949699999997</v>
      </c>
      <c r="Y12" s="400">
        <v>0.11753714221538439</v>
      </c>
      <c r="Z12" s="399">
        <v>30335.631659999999</v>
      </c>
      <c r="AA12" s="400">
        <v>0.12953288958527462</v>
      </c>
      <c r="AB12" s="399">
        <v>22436.988309999997</v>
      </c>
      <c r="AC12" s="400">
        <v>0.12566860146466288</v>
      </c>
      <c r="AD12" s="399">
        <v>7441.7554199999995</v>
      </c>
      <c r="AE12" s="400">
        <v>0.20556292074649707</v>
      </c>
      <c r="AF12" s="399">
        <v>496.19671</v>
      </c>
      <c r="AG12" s="400">
        <v>0.20121479880992135</v>
      </c>
      <c r="AH12" s="399">
        <v>165.12394</v>
      </c>
      <c r="AI12" s="400">
        <v>0.11880240478763419</v>
      </c>
      <c r="AJ12" s="399">
        <v>6783.3256200000005</v>
      </c>
      <c r="AK12" s="400">
        <v>0.13236337988693014</v>
      </c>
      <c r="AL12" s="399">
        <v>7521.3081199999997</v>
      </c>
      <c r="AM12" s="400">
        <v>0.19665690293333576</v>
      </c>
      <c r="AN12" s="399">
        <v>6897.8408300000001</v>
      </c>
      <c r="AO12" s="400">
        <v>0.1243978418952868</v>
      </c>
      <c r="AP12" s="399">
        <v>221149.01779999997</v>
      </c>
      <c r="AQ12" s="400">
        <v>0.17546116122903457</v>
      </c>
    </row>
    <row r="13" spans="1:43" ht="19.5">
      <c r="A13" s="383" t="s">
        <v>458</v>
      </c>
      <c r="B13" s="399">
        <v>12262.25935</v>
      </c>
      <c r="C13" s="400">
        <v>0.50976352497485777</v>
      </c>
      <c r="D13" s="399">
        <v>12272.565710000001</v>
      </c>
      <c r="E13" s="400">
        <v>0.49515958427220225</v>
      </c>
      <c r="F13" s="399">
        <v>13197.567289999999</v>
      </c>
      <c r="G13" s="400">
        <v>0.49991627472571959</v>
      </c>
      <c r="H13" s="399">
        <v>47373.013749999998</v>
      </c>
      <c r="I13" s="400">
        <v>0.50994482339300196</v>
      </c>
      <c r="J13" s="399">
        <v>5225.8370199999999</v>
      </c>
      <c r="K13" s="400">
        <v>0.83240403923452522</v>
      </c>
      <c r="L13" s="399">
        <v>84273.892640000005</v>
      </c>
      <c r="M13" s="400">
        <v>0.50916023396603405</v>
      </c>
      <c r="N13" s="399">
        <v>49152.709689999996</v>
      </c>
      <c r="O13" s="400">
        <v>0.51429775352298013</v>
      </c>
      <c r="P13" s="399">
        <v>10967.027789999998</v>
      </c>
      <c r="Q13" s="400">
        <v>0.45264214314981283</v>
      </c>
      <c r="R13" s="399">
        <v>16107.66129</v>
      </c>
      <c r="S13" s="400">
        <v>0.20730114249841772</v>
      </c>
      <c r="T13" s="399">
        <v>15990.37732</v>
      </c>
      <c r="U13" s="400">
        <v>0.42790419949321123</v>
      </c>
      <c r="V13" s="399">
        <v>18881.18965</v>
      </c>
      <c r="W13" s="400">
        <v>0.41407166008491852</v>
      </c>
      <c r="X13" s="399">
        <v>10145.01893</v>
      </c>
      <c r="Y13" s="400">
        <v>0.24011633921433007</v>
      </c>
      <c r="Z13" s="399">
        <v>51357.442710000003</v>
      </c>
      <c r="AA13" s="400">
        <v>0.21929584425658527</v>
      </c>
      <c r="AB13" s="399">
        <v>37054.757740000001</v>
      </c>
      <c r="AC13" s="400">
        <v>0.20754209604513954</v>
      </c>
      <c r="AD13" s="399">
        <v>16551.47334</v>
      </c>
      <c r="AE13" s="400">
        <v>0.45719981515170238</v>
      </c>
      <c r="AF13" s="399">
        <v>905.34328000000005</v>
      </c>
      <c r="AG13" s="400">
        <v>0.36712953203400783</v>
      </c>
      <c r="AH13" s="399">
        <v>845.76675999999998</v>
      </c>
      <c r="AI13" s="400">
        <v>0.60850731261285218</v>
      </c>
      <c r="AJ13" s="399">
        <v>32337.00332</v>
      </c>
      <c r="AK13" s="400">
        <v>0.63099360028216966</v>
      </c>
      <c r="AL13" s="399">
        <v>16989.354010000003</v>
      </c>
      <c r="AM13" s="400">
        <v>0.44421444902122281</v>
      </c>
      <c r="AN13" s="399">
        <v>31752.323850000001</v>
      </c>
      <c r="AO13" s="400">
        <v>0.57263144503440855</v>
      </c>
      <c r="AP13" s="399">
        <v>483642.58544000005</v>
      </c>
      <c r="AQ13" s="400">
        <v>0.38372537443444615</v>
      </c>
    </row>
    <row r="14" spans="1:43" ht="19.5">
      <c r="A14" s="383" t="s">
        <v>459</v>
      </c>
      <c r="B14" s="399">
        <v>0</v>
      </c>
      <c r="C14" s="400">
        <v>0</v>
      </c>
      <c r="D14" s="399">
        <v>0</v>
      </c>
      <c r="E14" s="400">
        <v>0</v>
      </c>
      <c r="F14" s="399">
        <v>0</v>
      </c>
      <c r="G14" s="400">
        <v>0</v>
      </c>
      <c r="H14" s="399">
        <v>0</v>
      </c>
      <c r="I14" s="400">
        <v>0</v>
      </c>
      <c r="J14" s="399">
        <v>0</v>
      </c>
      <c r="K14" s="400">
        <v>0</v>
      </c>
      <c r="L14" s="399">
        <v>0</v>
      </c>
      <c r="M14" s="400">
        <v>0</v>
      </c>
      <c r="N14" s="399">
        <v>0</v>
      </c>
      <c r="O14" s="400">
        <v>0</v>
      </c>
      <c r="P14" s="399">
        <v>0</v>
      </c>
      <c r="Q14" s="400">
        <v>0</v>
      </c>
      <c r="R14" s="399">
        <v>0</v>
      </c>
      <c r="S14" s="400">
        <v>0</v>
      </c>
      <c r="T14" s="399">
        <v>0</v>
      </c>
      <c r="U14" s="400">
        <v>0</v>
      </c>
      <c r="V14" s="399">
        <v>0</v>
      </c>
      <c r="W14" s="400">
        <v>0</v>
      </c>
      <c r="X14" s="399">
        <v>551.19015999999999</v>
      </c>
      <c r="Y14" s="400">
        <v>1.3045787725322743E-2</v>
      </c>
      <c r="Z14" s="399">
        <v>0</v>
      </c>
      <c r="AA14" s="400">
        <v>0</v>
      </c>
      <c r="AB14" s="399">
        <v>0</v>
      </c>
      <c r="AC14" s="400">
        <v>0</v>
      </c>
      <c r="AD14" s="399">
        <v>0</v>
      </c>
      <c r="AE14" s="400">
        <v>0</v>
      </c>
      <c r="AF14" s="399">
        <v>0</v>
      </c>
      <c r="AG14" s="400">
        <v>0</v>
      </c>
      <c r="AH14" s="399">
        <v>0</v>
      </c>
      <c r="AI14" s="400">
        <v>0</v>
      </c>
      <c r="AJ14" s="399">
        <v>0</v>
      </c>
      <c r="AK14" s="400">
        <v>0</v>
      </c>
      <c r="AL14" s="399">
        <v>0</v>
      </c>
      <c r="AM14" s="400">
        <v>0</v>
      </c>
      <c r="AN14" s="399">
        <v>0</v>
      </c>
      <c r="AO14" s="400">
        <v>0</v>
      </c>
      <c r="AP14" s="399">
        <v>551.19015999999999</v>
      </c>
      <c r="AQ14" s="400">
        <v>4.3731808756700423E-4</v>
      </c>
    </row>
    <row r="15" spans="1:43" ht="19.5">
      <c r="A15" s="383" t="s">
        <v>460</v>
      </c>
      <c r="B15" s="399">
        <v>781.71023000000002</v>
      </c>
      <c r="C15" s="400">
        <v>3.2497058737687427E-2</v>
      </c>
      <c r="D15" s="399">
        <v>1052.3026499999999</v>
      </c>
      <c r="E15" s="400">
        <v>4.245711573399566E-2</v>
      </c>
      <c r="F15" s="399">
        <v>1449.15371</v>
      </c>
      <c r="G15" s="400">
        <v>5.4893110850594944E-2</v>
      </c>
      <c r="H15" s="399">
        <v>3709.7087099999999</v>
      </c>
      <c r="I15" s="400">
        <v>3.9933004113769967E-2</v>
      </c>
      <c r="J15" s="399">
        <v>6.6719600000000003</v>
      </c>
      <c r="K15" s="400">
        <v>1.0627515615883451E-3</v>
      </c>
      <c r="L15" s="399">
        <v>5990.9084199999998</v>
      </c>
      <c r="M15" s="400">
        <v>3.6195460269370115E-2</v>
      </c>
      <c r="N15" s="399">
        <v>4114.3505299999997</v>
      </c>
      <c r="O15" s="400">
        <v>4.3049533751657598E-2</v>
      </c>
      <c r="P15" s="399">
        <v>673.57619</v>
      </c>
      <c r="Q15" s="400">
        <v>2.7800510407595635E-2</v>
      </c>
      <c r="R15" s="399">
        <v>3584.7911300000001</v>
      </c>
      <c r="S15" s="400">
        <v>4.6135269638960349E-2</v>
      </c>
      <c r="T15" s="399">
        <v>343.70580000000001</v>
      </c>
      <c r="U15" s="400">
        <v>9.197603800519559E-3</v>
      </c>
      <c r="V15" s="399">
        <v>699.32317</v>
      </c>
      <c r="W15" s="400">
        <v>1.5336422720469188E-2</v>
      </c>
      <c r="X15" s="399">
        <v>4449.1817199999996</v>
      </c>
      <c r="Y15" s="400">
        <v>0.10530500085579597</v>
      </c>
      <c r="Z15" s="399">
        <v>14646.29219</v>
      </c>
      <c r="AA15" s="400">
        <v>6.2539543278491275E-2</v>
      </c>
      <c r="AB15" s="399">
        <v>11767.74641</v>
      </c>
      <c r="AC15" s="400">
        <v>6.5910638865751922E-2</v>
      </c>
      <c r="AD15" s="399">
        <v>290.82774000000001</v>
      </c>
      <c r="AE15" s="400">
        <v>8.0335077269312969E-3</v>
      </c>
      <c r="AF15" s="399">
        <v>28.786060000000003</v>
      </c>
      <c r="AG15" s="400">
        <v>1.1673155332751652E-2</v>
      </c>
      <c r="AH15" s="399">
        <v>0</v>
      </c>
      <c r="AI15" s="400">
        <v>0</v>
      </c>
      <c r="AJ15" s="399">
        <v>2885.2777700000001</v>
      </c>
      <c r="AK15" s="400">
        <v>5.630057274912665E-2</v>
      </c>
      <c r="AL15" s="399">
        <v>261.68184000000002</v>
      </c>
      <c r="AM15" s="400">
        <v>6.8420997235114876E-3</v>
      </c>
      <c r="AN15" s="399">
        <v>2314.42373</v>
      </c>
      <c r="AO15" s="400">
        <v>4.1739049122599126E-2</v>
      </c>
      <c r="AP15" s="399">
        <v>59050.419959999999</v>
      </c>
      <c r="AQ15" s="400">
        <v>4.6851011866640827E-2</v>
      </c>
    </row>
    <row r="16" spans="1:43" ht="19.5">
      <c r="A16" s="384" t="s">
        <v>461</v>
      </c>
      <c r="B16" s="399">
        <v>0</v>
      </c>
      <c r="C16" s="400">
        <v>0</v>
      </c>
      <c r="D16" s="399">
        <v>0</v>
      </c>
      <c r="E16" s="400">
        <v>0</v>
      </c>
      <c r="F16" s="399">
        <v>0</v>
      </c>
      <c r="G16" s="400">
        <v>0</v>
      </c>
      <c r="H16" s="399">
        <v>0</v>
      </c>
      <c r="I16" s="400">
        <v>0</v>
      </c>
      <c r="J16" s="399">
        <v>0</v>
      </c>
      <c r="K16" s="400">
        <v>0</v>
      </c>
      <c r="L16" s="399">
        <v>0</v>
      </c>
      <c r="M16" s="400">
        <v>0</v>
      </c>
      <c r="N16" s="399">
        <v>0</v>
      </c>
      <c r="O16" s="400">
        <v>0</v>
      </c>
      <c r="P16" s="399">
        <v>0</v>
      </c>
      <c r="Q16" s="400">
        <v>0</v>
      </c>
      <c r="R16" s="399">
        <v>0</v>
      </c>
      <c r="S16" s="400">
        <v>0</v>
      </c>
      <c r="T16" s="399">
        <v>0</v>
      </c>
      <c r="U16" s="400">
        <v>0</v>
      </c>
      <c r="V16" s="399">
        <v>0</v>
      </c>
      <c r="W16" s="400">
        <v>0</v>
      </c>
      <c r="X16" s="399">
        <v>0</v>
      </c>
      <c r="Y16" s="400">
        <v>0</v>
      </c>
      <c r="Z16" s="399">
        <v>0</v>
      </c>
      <c r="AA16" s="400">
        <v>0</v>
      </c>
      <c r="AB16" s="399">
        <v>0</v>
      </c>
      <c r="AC16" s="400">
        <v>0</v>
      </c>
      <c r="AD16" s="399">
        <v>0</v>
      </c>
      <c r="AE16" s="400">
        <v>0</v>
      </c>
      <c r="AF16" s="399">
        <v>0</v>
      </c>
      <c r="AG16" s="400">
        <v>0</v>
      </c>
      <c r="AH16" s="399">
        <v>0</v>
      </c>
      <c r="AI16" s="400">
        <v>0</v>
      </c>
      <c r="AJ16" s="399">
        <v>0</v>
      </c>
      <c r="AK16" s="400">
        <v>0</v>
      </c>
      <c r="AL16" s="399">
        <v>0</v>
      </c>
      <c r="AM16" s="400">
        <v>0</v>
      </c>
      <c r="AN16" s="399">
        <v>0</v>
      </c>
      <c r="AO16" s="400">
        <v>0</v>
      </c>
      <c r="AP16" s="399">
        <v>0</v>
      </c>
      <c r="AQ16" s="400">
        <v>0</v>
      </c>
    </row>
    <row r="17" spans="1:43" s="271" customFormat="1" ht="19.5">
      <c r="A17" s="384" t="s">
        <v>462</v>
      </c>
      <c r="B17" s="399">
        <v>104.29834</v>
      </c>
      <c r="C17" s="400">
        <v>4.3358640467367222E-3</v>
      </c>
      <c r="D17" s="399">
        <v>133.63225</v>
      </c>
      <c r="E17" s="400">
        <v>5.3916427028329189E-3</v>
      </c>
      <c r="F17" s="399">
        <v>121.76485000000001</v>
      </c>
      <c r="G17" s="400">
        <v>4.612382635901381E-3</v>
      </c>
      <c r="H17" s="399">
        <v>488.89846</v>
      </c>
      <c r="I17" s="400">
        <v>5.2627270065082289E-3</v>
      </c>
      <c r="J17" s="399">
        <v>11.950850000000001</v>
      </c>
      <c r="K17" s="400">
        <v>1.9036062116391695E-3</v>
      </c>
      <c r="L17" s="399">
        <v>788.75618999999995</v>
      </c>
      <c r="M17" s="400">
        <v>4.7654531393028282E-3</v>
      </c>
      <c r="N17" s="399">
        <v>534.52899000000002</v>
      </c>
      <c r="O17" s="400">
        <v>5.5929176739942113E-3</v>
      </c>
      <c r="P17" s="399">
        <v>304.27482000000003</v>
      </c>
      <c r="Q17" s="400">
        <v>1.2558334789386319E-2</v>
      </c>
      <c r="R17" s="399">
        <v>1229.1277399999999</v>
      </c>
      <c r="S17" s="400">
        <v>1.5818533813886652E-2</v>
      </c>
      <c r="T17" s="399">
        <v>194.60052999999999</v>
      </c>
      <c r="U17" s="400">
        <v>5.2075309008783686E-3</v>
      </c>
      <c r="V17" s="399">
        <v>795.69558999999992</v>
      </c>
      <c r="W17" s="400">
        <v>1.7449906493235644E-2</v>
      </c>
      <c r="X17" s="399">
        <v>221.3664</v>
      </c>
      <c r="Y17" s="400">
        <v>5.2393879163570049E-3</v>
      </c>
      <c r="Z17" s="399">
        <v>3502.9302000000002</v>
      </c>
      <c r="AA17" s="400">
        <v>1.495748220795492E-2</v>
      </c>
      <c r="AB17" s="399">
        <v>2482.3151899999998</v>
      </c>
      <c r="AC17" s="400">
        <v>1.3903340056684681E-2</v>
      </c>
      <c r="AD17" s="399">
        <v>188.87698999999998</v>
      </c>
      <c r="AE17" s="400">
        <v>5.2173316018771978E-3</v>
      </c>
      <c r="AF17" s="399">
        <v>71.289109999999994</v>
      </c>
      <c r="AG17" s="400">
        <v>2.8908744529943277E-2</v>
      </c>
      <c r="AH17" s="399">
        <v>23.571159999999999</v>
      </c>
      <c r="AI17" s="400">
        <v>1.6958840078755942E-2</v>
      </c>
      <c r="AJ17" s="399">
        <v>0</v>
      </c>
      <c r="AK17" s="400">
        <v>0</v>
      </c>
      <c r="AL17" s="399">
        <v>194.60052999999999</v>
      </c>
      <c r="AM17" s="400">
        <v>5.0881491528345594E-3</v>
      </c>
      <c r="AN17" s="399">
        <v>0</v>
      </c>
      <c r="AO17" s="400">
        <v>0</v>
      </c>
      <c r="AP17" s="399">
        <v>11392.47819</v>
      </c>
      <c r="AQ17" s="400">
        <v>9.0388710398959342E-3</v>
      </c>
    </row>
    <row r="18" spans="1:43" ht="19.5">
      <c r="A18" s="385" t="s">
        <v>463</v>
      </c>
      <c r="B18" s="399">
        <v>0</v>
      </c>
      <c r="C18" s="400">
        <v>0</v>
      </c>
      <c r="D18" s="399">
        <v>0</v>
      </c>
      <c r="E18" s="400">
        <v>0</v>
      </c>
      <c r="F18" s="399">
        <v>0</v>
      </c>
      <c r="G18" s="400">
        <v>0</v>
      </c>
      <c r="H18" s="399">
        <v>0</v>
      </c>
      <c r="I18" s="400">
        <v>0</v>
      </c>
      <c r="J18" s="399">
        <v>0</v>
      </c>
      <c r="K18" s="400">
        <v>0</v>
      </c>
      <c r="L18" s="399">
        <v>0</v>
      </c>
      <c r="M18" s="400">
        <v>0</v>
      </c>
      <c r="N18" s="399">
        <v>0</v>
      </c>
      <c r="O18" s="400">
        <v>0</v>
      </c>
      <c r="P18" s="399">
        <v>0</v>
      </c>
      <c r="Q18" s="400">
        <v>0</v>
      </c>
      <c r="R18" s="399">
        <v>0</v>
      </c>
      <c r="S18" s="400">
        <v>0</v>
      </c>
      <c r="T18" s="399">
        <v>0</v>
      </c>
      <c r="U18" s="400">
        <v>0</v>
      </c>
      <c r="V18" s="399">
        <v>0</v>
      </c>
      <c r="W18" s="400">
        <v>0</v>
      </c>
      <c r="X18" s="399">
        <v>0</v>
      </c>
      <c r="Y18" s="400">
        <v>0</v>
      </c>
      <c r="Z18" s="399">
        <v>0</v>
      </c>
      <c r="AA18" s="400">
        <v>0</v>
      </c>
      <c r="AB18" s="399">
        <v>0</v>
      </c>
      <c r="AC18" s="400">
        <v>0</v>
      </c>
      <c r="AD18" s="399">
        <v>0</v>
      </c>
      <c r="AE18" s="400">
        <v>0</v>
      </c>
      <c r="AF18" s="399">
        <v>0</v>
      </c>
      <c r="AG18" s="400">
        <v>0</v>
      </c>
      <c r="AH18" s="399">
        <v>0</v>
      </c>
      <c r="AI18" s="400">
        <v>0</v>
      </c>
      <c r="AJ18" s="399">
        <v>0</v>
      </c>
      <c r="AK18" s="400">
        <v>0</v>
      </c>
      <c r="AL18" s="399">
        <v>0</v>
      </c>
      <c r="AM18" s="400">
        <v>0</v>
      </c>
      <c r="AN18" s="399">
        <v>0</v>
      </c>
      <c r="AO18" s="400">
        <v>0</v>
      </c>
      <c r="AP18" s="399">
        <v>0</v>
      </c>
      <c r="AQ18" s="400">
        <v>0</v>
      </c>
    </row>
    <row r="19" spans="1:43" ht="18.75">
      <c r="A19" s="376" t="s">
        <v>464</v>
      </c>
      <c r="B19" s="399">
        <v>0</v>
      </c>
      <c r="C19" s="400">
        <v>0</v>
      </c>
      <c r="D19" s="399">
        <v>0</v>
      </c>
      <c r="E19" s="400">
        <v>0</v>
      </c>
      <c r="F19" s="399">
        <v>0</v>
      </c>
      <c r="G19" s="400">
        <v>0</v>
      </c>
      <c r="H19" s="399">
        <v>0</v>
      </c>
      <c r="I19" s="400">
        <v>0</v>
      </c>
      <c r="J19" s="399">
        <v>0</v>
      </c>
      <c r="K19" s="400">
        <v>0</v>
      </c>
      <c r="L19" s="399">
        <v>0</v>
      </c>
      <c r="M19" s="400">
        <v>0</v>
      </c>
      <c r="N19" s="399">
        <v>0</v>
      </c>
      <c r="O19" s="400">
        <v>0</v>
      </c>
      <c r="P19" s="399">
        <v>0</v>
      </c>
      <c r="Q19" s="400">
        <v>0</v>
      </c>
      <c r="R19" s="399">
        <v>0</v>
      </c>
      <c r="S19" s="400">
        <v>0</v>
      </c>
      <c r="T19" s="399">
        <v>0</v>
      </c>
      <c r="U19" s="400">
        <v>0</v>
      </c>
      <c r="V19" s="399">
        <v>0</v>
      </c>
      <c r="W19" s="400">
        <v>0</v>
      </c>
      <c r="X19" s="399">
        <v>0</v>
      </c>
      <c r="Y19" s="400">
        <v>0</v>
      </c>
      <c r="Z19" s="399">
        <v>0</v>
      </c>
      <c r="AA19" s="400">
        <v>0</v>
      </c>
      <c r="AB19" s="399">
        <v>0</v>
      </c>
      <c r="AC19" s="400">
        <v>0</v>
      </c>
      <c r="AD19" s="399">
        <v>0</v>
      </c>
      <c r="AE19" s="400">
        <v>0</v>
      </c>
      <c r="AF19" s="399">
        <v>0</v>
      </c>
      <c r="AG19" s="400">
        <v>0</v>
      </c>
      <c r="AH19" s="399">
        <v>0</v>
      </c>
      <c r="AI19" s="400">
        <v>0</v>
      </c>
      <c r="AJ19" s="399">
        <v>0</v>
      </c>
      <c r="AK19" s="400">
        <v>0</v>
      </c>
      <c r="AL19" s="399">
        <v>0</v>
      </c>
      <c r="AM19" s="400">
        <v>0</v>
      </c>
      <c r="AN19" s="399">
        <v>0</v>
      </c>
      <c r="AO19" s="400">
        <v>0</v>
      </c>
      <c r="AP19" s="399">
        <v>0</v>
      </c>
      <c r="AQ19" s="400">
        <v>0</v>
      </c>
    </row>
    <row r="20" spans="1:43" ht="19.5">
      <c r="A20" s="383" t="s">
        <v>465</v>
      </c>
      <c r="B20" s="399">
        <v>4126.7201699999996</v>
      </c>
      <c r="C20" s="400">
        <v>0.17155496066424694</v>
      </c>
      <c r="D20" s="399">
        <v>4253.5112499999996</v>
      </c>
      <c r="E20" s="400">
        <v>0.17161585539778176</v>
      </c>
      <c r="F20" s="399">
        <v>4436.6351399999994</v>
      </c>
      <c r="G20" s="400">
        <v>0.16805719287270415</v>
      </c>
      <c r="H20" s="399">
        <v>15915.947970000001</v>
      </c>
      <c r="I20" s="400">
        <v>0.1713265556530876</v>
      </c>
      <c r="J20" s="399">
        <v>285.31229999999999</v>
      </c>
      <c r="K20" s="400">
        <v>4.5446329469205807E-2</v>
      </c>
      <c r="L20" s="399">
        <v>29350.334850000003</v>
      </c>
      <c r="M20" s="400">
        <v>0.17732684335640109</v>
      </c>
      <c r="N20" s="399">
        <v>16601.795429999998</v>
      </c>
      <c r="O20" s="400">
        <v>0.17370896025767155</v>
      </c>
      <c r="P20" s="399">
        <v>6101.7025999999996</v>
      </c>
      <c r="Q20" s="400">
        <v>0.25183557428797082</v>
      </c>
      <c r="R20" s="399">
        <v>37329.148229999999</v>
      </c>
      <c r="S20" s="400">
        <v>0.48041580569961112</v>
      </c>
      <c r="T20" s="399">
        <v>10206.41318</v>
      </c>
      <c r="U20" s="400">
        <v>0.27312470331906213</v>
      </c>
      <c r="V20" s="399">
        <v>14381.47284</v>
      </c>
      <c r="W20" s="400">
        <v>0.31539116145284668</v>
      </c>
      <c r="X20" s="399">
        <v>18997.157299999999</v>
      </c>
      <c r="Y20" s="400">
        <v>0.44963226760137609</v>
      </c>
      <c r="Z20" s="399">
        <v>109765.66652</v>
      </c>
      <c r="AA20" s="400">
        <v>0.46869846393662451</v>
      </c>
      <c r="AB20" s="399">
        <v>84700.665900000007</v>
      </c>
      <c r="AC20" s="400">
        <v>0.47440476768598289</v>
      </c>
      <c r="AD20" s="399">
        <v>10183.045900000001</v>
      </c>
      <c r="AE20" s="400">
        <v>0.28128533379018822</v>
      </c>
      <c r="AF20" s="399">
        <v>778.89449999999999</v>
      </c>
      <c r="AG20" s="400">
        <v>0.31585275950671715</v>
      </c>
      <c r="AH20" s="399">
        <v>217.44423999999998</v>
      </c>
      <c r="AI20" s="400">
        <v>0.15644550765455012</v>
      </c>
      <c r="AJ20" s="399">
        <v>8074.9639000000006</v>
      </c>
      <c r="AK20" s="400">
        <v>0.15756718373029349</v>
      </c>
      <c r="AL20" s="399">
        <v>10615.6775</v>
      </c>
      <c r="AM20" s="400">
        <v>0.27756425164098936</v>
      </c>
      <c r="AN20" s="399">
        <v>11512.917109999999</v>
      </c>
      <c r="AO20" s="400">
        <v>0.20762758632737571</v>
      </c>
      <c r="AP20" s="399">
        <v>397835.42683000001</v>
      </c>
      <c r="AQ20" s="400">
        <v>0.31564538094747274</v>
      </c>
    </row>
    <row r="21" spans="1:43" s="271" customFormat="1" ht="19.5">
      <c r="A21" s="383" t="s">
        <v>466</v>
      </c>
      <c r="B21" s="399">
        <v>1761.12076</v>
      </c>
      <c r="C21" s="400">
        <v>7.321286403259776E-2</v>
      </c>
      <c r="D21" s="399">
        <v>1970.22291</v>
      </c>
      <c r="E21" s="400">
        <v>7.9492322965868931E-2</v>
      </c>
      <c r="F21" s="399">
        <v>2333.0554900000002</v>
      </c>
      <c r="G21" s="400">
        <v>8.837480299668081E-2</v>
      </c>
      <c r="H21" s="399">
        <v>7482.0321699999995</v>
      </c>
      <c r="I21" s="400">
        <v>8.0540022082749782E-2</v>
      </c>
      <c r="J21" s="399">
        <v>0</v>
      </c>
      <c r="K21" s="400">
        <v>0</v>
      </c>
      <c r="L21" s="399">
        <v>12527.2646</v>
      </c>
      <c r="M21" s="400">
        <v>7.5686369466016104E-2</v>
      </c>
      <c r="N21" s="399">
        <v>7810.6881800000001</v>
      </c>
      <c r="O21" s="400">
        <v>8.1725288590951212E-2</v>
      </c>
      <c r="P21" s="399">
        <v>1937.7561899999998</v>
      </c>
      <c r="Q21" s="400">
        <v>7.9977012143908857E-2</v>
      </c>
      <c r="R21" s="399">
        <v>10083.83893</v>
      </c>
      <c r="S21" s="400">
        <v>0.12977621600826583</v>
      </c>
      <c r="T21" s="399">
        <v>4089.0694600000002</v>
      </c>
      <c r="U21" s="400">
        <v>0.10942393409097101</v>
      </c>
      <c r="V21" s="399">
        <v>3690.02999</v>
      </c>
      <c r="W21" s="400">
        <v>8.0923759151078453E-2</v>
      </c>
      <c r="X21" s="399">
        <v>4533.2669900000001</v>
      </c>
      <c r="Y21" s="400">
        <v>0.10729516443790066</v>
      </c>
      <c r="Z21" s="399">
        <v>29334.677829999997</v>
      </c>
      <c r="AA21" s="400">
        <v>0.12525882523103501</v>
      </c>
      <c r="AB21" s="399">
        <v>21639.94124</v>
      </c>
      <c r="AC21" s="400">
        <v>0.12120437528579713</v>
      </c>
      <c r="AD21" s="399">
        <v>4091.5299799999998</v>
      </c>
      <c r="AE21" s="400">
        <v>0.1130199536993997</v>
      </c>
      <c r="AF21" s="399">
        <v>199.04369</v>
      </c>
      <c r="AG21" s="400">
        <v>8.0715037465150366E-2</v>
      </c>
      <c r="AH21" s="399">
        <v>66.73866000000001</v>
      </c>
      <c r="AI21" s="400">
        <v>4.8016740033603192E-2</v>
      </c>
      <c r="AJ21" s="399">
        <v>2454.8809900000001</v>
      </c>
      <c r="AK21" s="400">
        <v>4.7902218360051707E-2</v>
      </c>
      <c r="AL21" s="399">
        <v>4317.45784</v>
      </c>
      <c r="AM21" s="400">
        <v>0.11288699702408275</v>
      </c>
      <c r="AN21" s="399">
        <v>3374.4285599999998</v>
      </c>
      <c r="AO21" s="400">
        <v>6.0855511288134531E-2</v>
      </c>
      <c r="AP21" s="399">
        <v>123697.04446000002</v>
      </c>
      <c r="AQ21" s="400">
        <v>9.8142091144983262E-2</v>
      </c>
    </row>
    <row r="22" spans="1:43" s="271" customFormat="1" ht="19.5">
      <c r="A22" s="383" t="s">
        <v>467</v>
      </c>
      <c r="B22" s="399">
        <v>234.47041000000002</v>
      </c>
      <c r="C22" s="400">
        <v>9.7473442122148687E-3</v>
      </c>
      <c r="D22" s="399">
        <v>240.98348000000001</v>
      </c>
      <c r="E22" s="400">
        <v>9.7229285703509648E-3</v>
      </c>
      <c r="F22" s="399">
        <v>240.98348000000001</v>
      </c>
      <c r="G22" s="400">
        <v>9.1283159195045833E-3</v>
      </c>
      <c r="H22" s="399">
        <v>879.26405</v>
      </c>
      <c r="I22" s="400">
        <v>9.4648010586631855E-3</v>
      </c>
      <c r="J22" s="399">
        <v>172.59628000000001</v>
      </c>
      <c r="K22" s="400">
        <v>2.7492216094571795E-2</v>
      </c>
      <c r="L22" s="399">
        <v>1563.1360900000002</v>
      </c>
      <c r="M22" s="400">
        <v>9.4440485940884347E-3</v>
      </c>
      <c r="N22" s="399">
        <v>911.82938999999999</v>
      </c>
      <c r="O22" s="400">
        <v>9.5407111801332975E-3</v>
      </c>
      <c r="P22" s="399">
        <v>413.30993000000001</v>
      </c>
      <c r="Q22" s="400">
        <v>1.7058540935848139E-2</v>
      </c>
      <c r="R22" s="399">
        <v>13382.616769999999</v>
      </c>
      <c r="S22" s="400">
        <v>0.17223057376813541</v>
      </c>
      <c r="T22" s="399">
        <v>1550.4846200000002</v>
      </c>
      <c r="U22" s="400">
        <v>4.1491133503010792E-2</v>
      </c>
      <c r="V22" s="399">
        <v>801.36042000000009</v>
      </c>
      <c r="W22" s="400">
        <v>1.7574138366633459E-2</v>
      </c>
      <c r="X22" s="399">
        <v>5809.5247499999996</v>
      </c>
      <c r="Y22" s="400">
        <v>0.13750214022962359</v>
      </c>
      <c r="Z22" s="399">
        <v>40000.579859999998</v>
      </c>
      <c r="AA22" s="400">
        <v>0.1708021363268471</v>
      </c>
      <c r="AB22" s="399">
        <v>31895.682100000002</v>
      </c>
      <c r="AC22" s="400">
        <v>0.17864633643732028</v>
      </c>
      <c r="AD22" s="399">
        <v>1519.7715700000001</v>
      </c>
      <c r="AE22" s="400">
        <v>4.1980509324060729E-2</v>
      </c>
      <c r="AF22" s="399">
        <v>39.959160000000004</v>
      </c>
      <c r="AG22" s="400">
        <v>1.6204005746054739E-2</v>
      </c>
      <c r="AH22" s="399">
        <v>23.736049999999999</v>
      </c>
      <c r="AI22" s="400">
        <v>1.7077474169763174E-2</v>
      </c>
      <c r="AJ22" s="399">
        <v>964.35679000000005</v>
      </c>
      <c r="AK22" s="400">
        <v>1.8817543383876433E-2</v>
      </c>
      <c r="AL22" s="399">
        <v>1510.5959599999999</v>
      </c>
      <c r="AM22" s="400">
        <v>3.9497002162066606E-2</v>
      </c>
      <c r="AN22" s="399">
        <v>2387.4553100000003</v>
      </c>
      <c r="AO22" s="400">
        <v>4.3056123721173623E-2</v>
      </c>
      <c r="AP22" s="399">
        <v>104542.69647000002</v>
      </c>
      <c r="AQ22" s="400">
        <v>8.2944898888177201E-2</v>
      </c>
    </row>
    <row r="23" spans="1:43" ht="19.5">
      <c r="A23" s="383" t="s">
        <v>459</v>
      </c>
      <c r="B23" s="399">
        <v>0</v>
      </c>
      <c r="C23" s="400">
        <v>0</v>
      </c>
      <c r="D23" s="399">
        <v>0</v>
      </c>
      <c r="E23" s="400">
        <v>0</v>
      </c>
      <c r="F23" s="399">
        <v>0</v>
      </c>
      <c r="G23" s="400">
        <v>0</v>
      </c>
      <c r="H23" s="399">
        <v>0</v>
      </c>
      <c r="I23" s="400">
        <v>0</v>
      </c>
      <c r="J23" s="399">
        <v>0</v>
      </c>
      <c r="K23" s="400">
        <v>0</v>
      </c>
      <c r="L23" s="399">
        <v>0</v>
      </c>
      <c r="M23" s="400">
        <v>0</v>
      </c>
      <c r="N23" s="399">
        <v>0</v>
      </c>
      <c r="O23" s="400">
        <v>0</v>
      </c>
      <c r="P23" s="399">
        <v>0</v>
      </c>
      <c r="Q23" s="400">
        <v>0</v>
      </c>
      <c r="R23" s="399">
        <v>0</v>
      </c>
      <c r="S23" s="400">
        <v>0</v>
      </c>
      <c r="T23" s="399">
        <v>0</v>
      </c>
      <c r="U23" s="400">
        <v>0</v>
      </c>
      <c r="V23" s="399">
        <v>0</v>
      </c>
      <c r="W23" s="400">
        <v>0</v>
      </c>
      <c r="X23" s="399">
        <v>0</v>
      </c>
      <c r="Y23" s="400">
        <v>0</v>
      </c>
      <c r="Z23" s="399">
        <v>0</v>
      </c>
      <c r="AA23" s="400">
        <v>0</v>
      </c>
      <c r="AB23" s="399">
        <v>0</v>
      </c>
      <c r="AC23" s="400">
        <v>0</v>
      </c>
      <c r="AD23" s="399">
        <v>0</v>
      </c>
      <c r="AE23" s="400">
        <v>0</v>
      </c>
      <c r="AF23" s="399">
        <v>0</v>
      </c>
      <c r="AG23" s="400">
        <v>0</v>
      </c>
      <c r="AH23" s="399">
        <v>0</v>
      </c>
      <c r="AI23" s="400">
        <v>0</v>
      </c>
      <c r="AJ23" s="399">
        <v>0</v>
      </c>
      <c r="AK23" s="400">
        <v>0</v>
      </c>
      <c r="AL23" s="399">
        <v>0</v>
      </c>
      <c r="AM23" s="400">
        <v>0</v>
      </c>
      <c r="AN23" s="399">
        <v>0</v>
      </c>
      <c r="AO23" s="400">
        <v>0</v>
      </c>
      <c r="AP23" s="399">
        <v>0</v>
      </c>
      <c r="AQ23" s="400">
        <v>0</v>
      </c>
    </row>
    <row r="24" spans="1:43" ht="19.5">
      <c r="A24" s="383" t="s">
        <v>468</v>
      </c>
      <c r="B24" s="399">
        <v>0</v>
      </c>
      <c r="C24" s="400">
        <v>0</v>
      </c>
      <c r="D24" s="399">
        <v>0</v>
      </c>
      <c r="E24" s="400">
        <v>0</v>
      </c>
      <c r="F24" s="399">
        <v>0</v>
      </c>
      <c r="G24" s="400">
        <v>0</v>
      </c>
      <c r="H24" s="399">
        <v>0</v>
      </c>
      <c r="I24" s="400">
        <v>0</v>
      </c>
      <c r="J24" s="399">
        <v>0</v>
      </c>
      <c r="K24" s="400">
        <v>0</v>
      </c>
      <c r="L24" s="399">
        <v>0</v>
      </c>
      <c r="M24" s="400">
        <v>0</v>
      </c>
      <c r="N24" s="399">
        <v>0</v>
      </c>
      <c r="O24" s="400">
        <v>0</v>
      </c>
      <c r="P24" s="399">
        <v>0</v>
      </c>
      <c r="Q24" s="400">
        <v>0</v>
      </c>
      <c r="R24" s="399">
        <v>0</v>
      </c>
      <c r="S24" s="400">
        <v>0</v>
      </c>
      <c r="T24" s="399">
        <v>0</v>
      </c>
      <c r="U24" s="400">
        <v>0</v>
      </c>
      <c r="V24" s="399">
        <v>0</v>
      </c>
      <c r="W24" s="400">
        <v>0</v>
      </c>
      <c r="X24" s="399">
        <v>0</v>
      </c>
      <c r="Y24" s="400">
        <v>0</v>
      </c>
      <c r="Z24" s="399">
        <v>0</v>
      </c>
      <c r="AA24" s="400">
        <v>0</v>
      </c>
      <c r="AB24" s="399">
        <v>0</v>
      </c>
      <c r="AC24" s="400">
        <v>0</v>
      </c>
      <c r="AD24" s="399">
        <v>0</v>
      </c>
      <c r="AE24" s="400">
        <v>0</v>
      </c>
      <c r="AF24" s="399">
        <v>0</v>
      </c>
      <c r="AG24" s="400">
        <v>0</v>
      </c>
      <c r="AH24" s="399">
        <v>0</v>
      </c>
      <c r="AI24" s="400">
        <v>0</v>
      </c>
      <c r="AJ24" s="399">
        <v>0</v>
      </c>
      <c r="AK24" s="400">
        <v>0</v>
      </c>
      <c r="AL24" s="399">
        <v>0</v>
      </c>
      <c r="AM24" s="400">
        <v>0</v>
      </c>
      <c r="AN24" s="399">
        <v>0</v>
      </c>
      <c r="AO24" s="400">
        <v>0</v>
      </c>
      <c r="AP24" s="399">
        <v>0</v>
      </c>
      <c r="AQ24" s="400">
        <v>0</v>
      </c>
    </row>
    <row r="25" spans="1:43" ht="19.5">
      <c r="A25" s="384" t="s">
        <v>461</v>
      </c>
      <c r="B25" s="399">
        <v>0</v>
      </c>
      <c r="C25" s="400">
        <v>0</v>
      </c>
      <c r="D25" s="399">
        <v>0</v>
      </c>
      <c r="E25" s="400">
        <v>0</v>
      </c>
      <c r="F25" s="399">
        <v>0</v>
      </c>
      <c r="G25" s="400">
        <v>0</v>
      </c>
      <c r="H25" s="399">
        <v>0</v>
      </c>
      <c r="I25" s="400">
        <v>0</v>
      </c>
      <c r="J25" s="399">
        <v>0</v>
      </c>
      <c r="K25" s="400">
        <v>0</v>
      </c>
      <c r="L25" s="399">
        <v>0</v>
      </c>
      <c r="M25" s="400">
        <v>0</v>
      </c>
      <c r="N25" s="399">
        <v>0</v>
      </c>
      <c r="O25" s="400">
        <v>0</v>
      </c>
      <c r="P25" s="399">
        <v>0</v>
      </c>
      <c r="Q25" s="400">
        <v>0</v>
      </c>
      <c r="R25" s="399">
        <v>0</v>
      </c>
      <c r="S25" s="400">
        <v>0</v>
      </c>
      <c r="T25" s="399">
        <v>0</v>
      </c>
      <c r="U25" s="400">
        <v>0</v>
      </c>
      <c r="V25" s="399">
        <v>0</v>
      </c>
      <c r="W25" s="400">
        <v>0</v>
      </c>
      <c r="X25" s="399">
        <v>0</v>
      </c>
      <c r="Y25" s="400">
        <v>0</v>
      </c>
      <c r="Z25" s="399">
        <v>0</v>
      </c>
      <c r="AA25" s="400">
        <v>0</v>
      </c>
      <c r="AB25" s="399">
        <v>0</v>
      </c>
      <c r="AC25" s="400">
        <v>0</v>
      </c>
      <c r="AD25" s="399">
        <v>0</v>
      </c>
      <c r="AE25" s="400">
        <v>0</v>
      </c>
      <c r="AF25" s="399">
        <v>0</v>
      </c>
      <c r="AG25" s="400">
        <v>0</v>
      </c>
      <c r="AH25" s="399">
        <v>0</v>
      </c>
      <c r="AI25" s="400">
        <v>0</v>
      </c>
      <c r="AJ25" s="399">
        <v>0</v>
      </c>
      <c r="AK25" s="400">
        <v>0</v>
      </c>
      <c r="AL25" s="399">
        <v>0</v>
      </c>
      <c r="AM25" s="400">
        <v>0</v>
      </c>
      <c r="AN25" s="399">
        <v>0</v>
      </c>
      <c r="AO25" s="400">
        <v>0</v>
      </c>
      <c r="AP25" s="399">
        <v>0</v>
      </c>
      <c r="AQ25" s="400">
        <v>0</v>
      </c>
    </row>
    <row r="26" spans="1:43" ht="39">
      <c r="A26" s="384" t="s">
        <v>469</v>
      </c>
      <c r="B26" s="399">
        <v>2131.1289999999999</v>
      </c>
      <c r="C26" s="400">
        <v>8.8594752419434333E-2</v>
      </c>
      <c r="D26" s="399">
        <v>2042.3048600000002</v>
      </c>
      <c r="E26" s="400">
        <v>8.2400603861561908E-2</v>
      </c>
      <c r="F26" s="399">
        <v>1862.59617</v>
      </c>
      <c r="G26" s="400">
        <v>7.055407395651879E-2</v>
      </c>
      <c r="H26" s="399">
        <v>7554.65175</v>
      </c>
      <c r="I26" s="400">
        <v>8.1321732511674613E-2</v>
      </c>
      <c r="J26" s="399">
        <v>112.71602</v>
      </c>
      <c r="K26" s="400">
        <v>1.7954113374634009E-2</v>
      </c>
      <c r="L26" s="399">
        <v>15259.934160000001</v>
      </c>
      <c r="M26" s="400">
        <v>9.2196425296296541E-2</v>
      </c>
      <c r="N26" s="399">
        <v>7879.2778600000001</v>
      </c>
      <c r="O26" s="400">
        <v>8.2442960486587044E-2</v>
      </c>
      <c r="P26" s="399">
        <v>3750.6364800000001</v>
      </c>
      <c r="Q26" s="400">
        <v>0.15480002120821382</v>
      </c>
      <c r="R26" s="399">
        <v>13862.692529999998</v>
      </c>
      <c r="S26" s="400">
        <v>0.17840901592320982</v>
      </c>
      <c r="T26" s="399">
        <v>4566.8590999999997</v>
      </c>
      <c r="U26" s="400">
        <v>0.12220963572508037</v>
      </c>
      <c r="V26" s="399">
        <v>9890.0824300000004</v>
      </c>
      <c r="W26" s="400">
        <v>0.21689326393513478</v>
      </c>
      <c r="X26" s="399">
        <v>8654.3655600000002</v>
      </c>
      <c r="Y26" s="400">
        <v>0.20483496293385187</v>
      </c>
      <c r="Z26" s="399">
        <v>40430.40883</v>
      </c>
      <c r="AA26" s="400">
        <v>0.17263750237874234</v>
      </c>
      <c r="AB26" s="399">
        <v>31165.042559999998</v>
      </c>
      <c r="AC26" s="400">
        <v>0.17455405596286541</v>
      </c>
      <c r="AD26" s="399">
        <v>4571.7443499999999</v>
      </c>
      <c r="AE26" s="400">
        <v>0.12628487076672776</v>
      </c>
      <c r="AF26" s="399">
        <v>539.89165000000003</v>
      </c>
      <c r="AG26" s="400">
        <v>0.21893371629551209</v>
      </c>
      <c r="AH26" s="399">
        <v>126.96952999999999</v>
      </c>
      <c r="AI26" s="400">
        <v>9.1351293451183771E-2</v>
      </c>
      <c r="AJ26" s="399">
        <v>4655.7261200000003</v>
      </c>
      <c r="AK26" s="400">
        <v>9.0847421986365334E-2</v>
      </c>
      <c r="AL26" s="399">
        <v>4787.6237000000001</v>
      </c>
      <c r="AM26" s="400">
        <v>0.12518025245483996</v>
      </c>
      <c r="AN26" s="399">
        <v>5751.0332400000007</v>
      </c>
      <c r="AO26" s="400">
        <v>0.1037159513180676</v>
      </c>
      <c r="AP26" s="399">
        <v>169595.68589999998</v>
      </c>
      <c r="AQ26" s="400">
        <v>0.13455839091431229</v>
      </c>
    </row>
    <row r="27" spans="1:43" ht="19.5">
      <c r="A27" s="385" t="s">
        <v>463</v>
      </c>
      <c r="B27" s="399">
        <v>0</v>
      </c>
      <c r="C27" s="400">
        <v>0</v>
      </c>
      <c r="D27" s="399">
        <v>0</v>
      </c>
      <c r="E27" s="400">
        <v>0</v>
      </c>
      <c r="F27" s="399">
        <v>0</v>
      </c>
      <c r="G27" s="400">
        <v>0</v>
      </c>
      <c r="H27" s="399">
        <v>0</v>
      </c>
      <c r="I27" s="400">
        <v>0</v>
      </c>
      <c r="J27" s="399">
        <v>0</v>
      </c>
      <c r="K27" s="400">
        <v>0</v>
      </c>
      <c r="L27" s="399">
        <v>0</v>
      </c>
      <c r="M27" s="400">
        <v>0</v>
      </c>
      <c r="N27" s="399">
        <v>0</v>
      </c>
      <c r="O27" s="400">
        <v>0</v>
      </c>
      <c r="P27" s="399">
        <v>0</v>
      </c>
      <c r="Q27" s="400">
        <v>0</v>
      </c>
      <c r="R27" s="399">
        <v>0</v>
      </c>
      <c r="S27" s="400">
        <v>0</v>
      </c>
      <c r="T27" s="399">
        <v>0</v>
      </c>
      <c r="U27" s="400">
        <v>0</v>
      </c>
      <c r="V27" s="399">
        <v>0</v>
      </c>
      <c r="W27" s="400">
        <v>0</v>
      </c>
      <c r="X27" s="399">
        <v>0</v>
      </c>
      <c r="Y27" s="400">
        <v>0</v>
      </c>
      <c r="Z27" s="399">
        <v>0</v>
      </c>
      <c r="AA27" s="400">
        <v>0</v>
      </c>
      <c r="AB27" s="399">
        <v>0</v>
      </c>
      <c r="AC27" s="400">
        <v>0</v>
      </c>
      <c r="AD27" s="399">
        <v>0</v>
      </c>
      <c r="AE27" s="400">
        <v>0</v>
      </c>
      <c r="AF27" s="399">
        <v>0</v>
      </c>
      <c r="AG27" s="400">
        <v>0</v>
      </c>
      <c r="AH27" s="399">
        <v>0</v>
      </c>
      <c r="AI27" s="400">
        <v>0</v>
      </c>
      <c r="AJ27" s="399">
        <v>0</v>
      </c>
      <c r="AK27" s="400">
        <v>0</v>
      </c>
      <c r="AL27" s="399">
        <v>0</v>
      </c>
      <c r="AM27" s="400">
        <v>0</v>
      </c>
      <c r="AN27" s="399">
        <v>0</v>
      </c>
      <c r="AO27" s="400">
        <v>0</v>
      </c>
      <c r="AP27" s="399">
        <v>0</v>
      </c>
      <c r="AQ27" s="400">
        <v>0</v>
      </c>
    </row>
    <row r="28" spans="1:43" ht="19.5">
      <c r="A28" s="383" t="s">
        <v>464</v>
      </c>
      <c r="B28" s="399">
        <v>0</v>
      </c>
      <c r="C28" s="400">
        <v>0</v>
      </c>
      <c r="D28" s="399">
        <v>0</v>
      </c>
      <c r="E28" s="400">
        <v>0</v>
      </c>
      <c r="F28" s="399">
        <v>0</v>
      </c>
      <c r="G28" s="400">
        <v>0</v>
      </c>
      <c r="H28" s="399">
        <v>0</v>
      </c>
      <c r="I28" s="400">
        <v>0</v>
      </c>
      <c r="J28" s="399">
        <v>0</v>
      </c>
      <c r="K28" s="400">
        <v>0</v>
      </c>
      <c r="L28" s="399">
        <v>0</v>
      </c>
      <c r="M28" s="400">
        <v>0</v>
      </c>
      <c r="N28" s="399">
        <v>0</v>
      </c>
      <c r="O28" s="400">
        <v>0</v>
      </c>
      <c r="P28" s="399">
        <v>0</v>
      </c>
      <c r="Q28" s="400">
        <v>0</v>
      </c>
      <c r="R28" s="399">
        <v>0</v>
      </c>
      <c r="S28" s="400">
        <v>0</v>
      </c>
      <c r="T28" s="399">
        <v>0</v>
      </c>
      <c r="U28" s="400">
        <v>0</v>
      </c>
      <c r="V28" s="399">
        <v>0</v>
      </c>
      <c r="W28" s="400">
        <v>0</v>
      </c>
      <c r="X28" s="399">
        <v>0</v>
      </c>
      <c r="Y28" s="400">
        <v>0</v>
      </c>
      <c r="Z28" s="399">
        <v>0</v>
      </c>
      <c r="AA28" s="400">
        <v>0</v>
      </c>
      <c r="AB28" s="399">
        <v>0</v>
      </c>
      <c r="AC28" s="400">
        <v>0</v>
      </c>
      <c r="AD28" s="399">
        <v>0</v>
      </c>
      <c r="AE28" s="400">
        <v>0</v>
      </c>
      <c r="AF28" s="399">
        <v>0</v>
      </c>
      <c r="AG28" s="400">
        <v>0</v>
      </c>
      <c r="AH28" s="399">
        <v>0</v>
      </c>
      <c r="AI28" s="400">
        <v>0</v>
      </c>
      <c r="AJ28" s="399">
        <v>0</v>
      </c>
      <c r="AK28" s="400">
        <v>0</v>
      </c>
      <c r="AL28" s="399">
        <v>0</v>
      </c>
      <c r="AM28" s="400">
        <v>0</v>
      </c>
      <c r="AN28" s="399">
        <v>0</v>
      </c>
      <c r="AO28" s="400">
        <v>0</v>
      </c>
      <c r="AP28" s="399">
        <v>0</v>
      </c>
      <c r="AQ28" s="400">
        <v>0</v>
      </c>
    </row>
    <row r="29" spans="1:43" ht="19.5">
      <c r="A29" s="383" t="s">
        <v>470</v>
      </c>
      <c r="B29" s="399">
        <v>0</v>
      </c>
      <c r="C29" s="400">
        <v>0</v>
      </c>
      <c r="D29" s="399">
        <v>0</v>
      </c>
      <c r="E29" s="400">
        <v>0</v>
      </c>
      <c r="F29" s="399">
        <v>0</v>
      </c>
      <c r="G29" s="400">
        <v>0</v>
      </c>
      <c r="H29" s="399">
        <v>0</v>
      </c>
      <c r="I29" s="400">
        <v>0</v>
      </c>
      <c r="J29" s="399">
        <v>0</v>
      </c>
      <c r="K29" s="400">
        <v>0</v>
      </c>
      <c r="L29" s="399">
        <v>0</v>
      </c>
      <c r="M29" s="400">
        <v>0</v>
      </c>
      <c r="N29" s="399">
        <v>0</v>
      </c>
      <c r="O29" s="400">
        <v>0</v>
      </c>
      <c r="P29" s="399">
        <v>0</v>
      </c>
      <c r="Q29" s="400">
        <v>0</v>
      </c>
      <c r="R29" s="399">
        <v>0</v>
      </c>
      <c r="S29" s="400">
        <v>0</v>
      </c>
      <c r="T29" s="399">
        <v>0</v>
      </c>
      <c r="U29" s="400">
        <v>0</v>
      </c>
      <c r="V29" s="399">
        <v>0</v>
      </c>
      <c r="W29" s="400">
        <v>0</v>
      </c>
      <c r="X29" s="399">
        <v>0</v>
      </c>
      <c r="Y29" s="400">
        <v>0</v>
      </c>
      <c r="Z29" s="399">
        <v>0</v>
      </c>
      <c r="AA29" s="400">
        <v>0</v>
      </c>
      <c r="AB29" s="399">
        <v>0</v>
      </c>
      <c r="AC29" s="400">
        <v>0</v>
      </c>
      <c r="AD29" s="399">
        <v>0</v>
      </c>
      <c r="AE29" s="400">
        <v>0</v>
      </c>
      <c r="AF29" s="399">
        <v>0</v>
      </c>
      <c r="AG29" s="400">
        <v>0</v>
      </c>
      <c r="AH29" s="399">
        <v>0</v>
      </c>
      <c r="AI29" s="400">
        <v>0</v>
      </c>
      <c r="AJ29" s="399">
        <v>0</v>
      </c>
      <c r="AK29" s="400">
        <v>0</v>
      </c>
      <c r="AL29" s="399">
        <v>0</v>
      </c>
      <c r="AM29" s="400">
        <v>0</v>
      </c>
      <c r="AN29" s="399">
        <v>0</v>
      </c>
      <c r="AO29" s="400">
        <v>0</v>
      </c>
      <c r="AP29" s="399">
        <v>0</v>
      </c>
      <c r="AQ29" s="400">
        <v>0</v>
      </c>
    </row>
    <row r="30" spans="1:43" ht="18">
      <c r="A30" s="376" t="s">
        <v>471</v>
      </c>
      <c r="B30" s="397">
        <v>24089.169140000002</v>
      </c>
      <c r="C30" s="398">
        <v>1.0014288088370897</v>
      </c>
      <c r="D30" s="397">
        <v>24815.58916</v>
      </c>
      <c r="E30" s="398">
        <v>1.0012312911816845</v>
      </c>
      <c r="F30" s="397">
        <v>26433.20768</v>
      </c>
      <c r="G30" s="398">
        <v>1.0012747366288959</v>
      </c>
      <c r="H30" s="397">
        <v>93015.193830000004</v>
      </c>
      <c r="I30" s="398">
        <v>1.0012581602010744</v>
      </c>
      <c r="J30" s="397">
        <v>6282.8352500000001</v>
      </c>
      <c r="K30" s="398">
        <v>1.0007693351188856</v>
      </c>
      <c r="L30" s="397">
        <v>165717.67465999999</v>
      </c>
      <c r="M30" s="398">
        <v>1.0012216993776768</v>
      </c>
      <c r="N30" s="397">
        <v>95699.371610000002</v>
      </c>
      <c r="O30" s="398">
        <v>1.0013277425190892</v>
      </c>
      <c r="P30" s="397">
        <v>24274.615409999999</v>
      </c>
      <c r="Q30" s="398">
        <v>1.001886213267257</v>
      </c>
      <c r="R30" s="397">
        <v>78540.816650000008</v>
      </c>
      <c r="S30" s="398">
        <v>1.0107985716344641</v>
      </c>
      <c r="T30" s="397">
        <v>37409.015549999996</v>
      </c>
      <c r="U30" s="398">
        <v>1.0010692388559497</v>
      </c>
      <c r="V30" s="397">
        <v>45677.258909999997</v>
      </c>
      <c r="W30" s="398">
        <v>1.0017196360819529</v>
      </c>
      <c r="X30" s="397">
        <v>43063.966930000002</v>
      </c>
      <c r="Y30" s="398">
        <v>1.0192550810034391</v>
      </c>
      <c r="Z30" s="397">
        <v>236459.96709999998</v>
      </c>
      <c r="AA30" s="398">
        <v>1.0096820515555391</v>
      </c>
      <c r="AB30" s="397">
        <v>180428.56147999997</v>
      </c>
      <c r="AC30" s="398">
        <v>1.0105725720491114</v>
      </c>
      <c r="AD30" s="397">
        <v>36248.966869999997</v>
      </c>
      <c r="AE30" s="398">
        <v>1.0013018546422758</v>
      </c>
      <c r="AF30" s="397">
        <v>2468.1053199999997</v>
      </c>
      <c r="AG30" s="398">
        <v>1.0008516892534345</v>
      </c>
      <c r="AH30" s="397">
        <v>1391.0974899999999</v>
      </c>
      <c r="AI30" s="398">
        <v>1.0008586708023191</v>
      </c>
      <c r="AJ30" s="397">
        <v>51337.602599999998</v>
      </c>
      <c r="AK30" s="398">
        <v>1.0017532661845079</v>
      </c>
      <c r="AL30" s="397">
        <v>38289.338329999999</v>
      </c>
      <c r="AM30" s="398">
        <v>1.0011373781273121</v>
      </c>
      <c r="AN30" s="397">
        <v>55539.997009999999</v>
      </c>
      <c r="AO30" s="398">
        <v>1.0016258619459448</v>
      </c>
      <c r="AP30" s="397">
        <v>1267182.3509800001</v>
      </c>
      <c r="AQ30" s="398">
        <v>1.0053912470593342</v>
      </c>
    </row>
    <row r="31" spans="1:43" ht="19.5">
      <c r="A31" s="383" t="s">
        <v>472</v>
      </c>
      <c r="B31" s="399">
        <v>34.369709999999998</v>
      </c>
      <c r="C31" s="400">
        <v>1.428808837089522E-3</v>
      </c>
      <c r="D31" s="399">
        <v>30.51764</v>
      </c>
      <c r="E31" s="400">
        <v>1.2312911816846756E-3</v>
      </c>
      <c r="F31" s="399">
        <v>33.652480000000004</v>
      </c>
      <c r="G31" s="400">
        <v>1.2747366288959295E-3</v>
      </c>
      <c r="H31" s="399">
        <v>116.88096</v>
      </c>
      <c r="I31" s="400">
        <v>1.258160201074489E-3</v>
      </c>
      <c r="J31" s="399">
        <v>4.8298900000000007</v>
      </c>
      <c r="K31" s="400">
        <v>7.6933511888559463E-4</v>
      </c>
      <c r="L31" s="399">
        <v>202.21014000000002</v>
      </c>
      <c r="M31" s="400">
        <v>1.2216993776769786E-3</v>
      </c>
      <c r="N31" s="399">
        <v>126.89564</v>
      </c>
      <c r="O31" s="400">
        <v>1.3277425190892018E-3</v>
      </c>
      <c r="P31" s="399">
        <v>45.700900000000004</v>
      </c>
      <c r="Q31" s="400">
        <v>1.8862132672570976E-3</v>
      </c>
      <c r="R31" s="399">
        <v>839.06790000000001</v>
      </c>
      <c r="S31" s="400">
        <v>1.0798571634464019E-2</v>
      </c>
      <c r="T31" s="399">
        <v>39.956449999999997</v>
      </c>
      <c r="U31" s="400">
        <v>1.0692388559496806E-3</v>
      </c>
      <c r="V31" s="399">
        <v>78.413420000000002</v>
      </c>
      <c r="W31" s="400">
        <v>1.7196360819529161E-3</v>
      </c>
      <c r="X31" s="399">
        <v>813.53548000000001</v>
      </c>
      <c r="Y31" s="400">
        <v>1.9255081003439076E-2</v>
      </c>
      <c r="Z31" s="399">
        <v>2267.46389</v>
      </c>
      <c r="AA31" s="400">
        <v>9.682051555539202E-3</v>
      </c>
      <c r="AB31" s="399">
        <v>1887.63679</v>
      </c>
      <c r="AC31" s="400">
        <v>1.0572572049111415E-2</v>
      </c>
      <c r="AD31" s="399">
        <v>47.129529999999995</v>
      </c>
      <c r="AE31" s="400">
        <v>1.3018546422760096E-3</v>
      </c>
      <c r="AF31" s="399">
        <v>2.1002700000000001</v>
      </c>
      <c r="AG31" s="400">
        <v>8.5168925343441623E-4</v>
      </c>
      <c r="AH31" s="399">
        <v>1.19347</v>
      </c>
      <c r="AI31" s="400">
        <v>8.5867080231914153E-4</v>
      </c>
      <c r="AJ31" s="399">
        <v>89.850949999999997</v>
      </c>
      <c r="AK31" s="400">
        <v>1.7532661845078232E-3</v>
      </c>
      <c r="AL31" s="399">
        <v>43.499980000000001</v>
      </c>
      <c r="AM31" s="400">
        <v>1.1373781273119876E-3</v>
      </c>
      <c r="AN31" s="399">
        <v>90.153789999999987</v>
      </c>
      <c r="AO31" s="400">
        <v>1.6258619459447409E-3</v>
      </c>
      <c r="AP31" s="399">
        <v>6795.0592799999995</v>
      </c>
      <c r="AQ31" s="400">
        <v>5.3912470593343404E-3</v>
      </c>
    </row>
    <row r="32" spans="1:43" ht="22.5" customHeight="1">
      <c r="A32" s="727" t="s">
        <v>473</v>
      </c>
      <c r="B32" s="728">
        <v>24054.799429999999</v>
      </c>
      <c r="C32" s="729">
        <v>1</v>
      </c>
      <c r="D32" s="728">
        <v>24785.071520000001</v>
      </c>
      <c r="E32" s="729">
        <v>1</v>
      </c>
      <c r="F32" s="728">
        <v>26399.555199999999</v>
      </c>
      <c r="G32" s="729">
        <v>1</v>
      </c>
      <c r="H32" s="728">
        <v>92898.312870000009</v>
      </c>
      <c r="I32" s="729">
        <v>1</v>
      </c>
      <c r="J32" s="728">
        <v>6278.0053600000001</v>
      </c>
      <c r="K32" s="729">
        <v>1</v>
      </c>
      <c r="L32" s="728">
        <v>165515.46452000001</v>
      </c>
      <c r="M32" s="729">
        <v>1</v>
      </c>
      <c r="N32" s="728">
        <v>95572.47597</v>
      </c>
      <c r="O32" s="729">
        <v>1</v>
      </c>
      <c r="P32" s="728">
        <v>24228.914510000002</v>
      </c>
      <c r="Q32" s="729">
        <v>1</v>
      </c>
      <c r="R32" s="728">
        <v>77701.748749999999</v>
      </c>
      <c r="S32" s="729">
        <v>1</v>
      </c>
      <c r="T32" s="728">
        <v>37369.059099999999</v>
      </c>
      <c r="U32" s="729">
        <v>1</v>
      </c>
      <c r="V32" s="728">
        <v>45598.84549</v>
      </c>
      <c r="W32" s="729">
        <v>1</v>
      </c>
      <c r="X32" s="728">
        <v>42250.431450000004</v>
      </c>
      <c r="Y32" s="729">
        <v>1</v>
      </c>
      <c r="Z32" s="728">
        <v>234192.50321</v>
      </c>
      <c r="AA32" s="729">
        <v>1</v>
      </c>
      <c r="AB32" s="728">
        <v>178540.92468999999</v>
      </c>
      <c r="AC32" s="729">
        <v>1</v>
      </c>
      <c r="AD32" s="728">
        <v>36201.837340000005</v>
      </c>
      <c r="AE32" s="729">
        <v>1</v>
      </c>
      <c r="AF32" s="728">
        <v>2466.0050499999998</v>
      </c>
      <c r="AG32" s="729">
        <v>1</v>
      </c>
      <c r="AH32" s="728">
        <v>1389.9040199999999</v>
      </c>
      <c r="AI32" s="729">
        <v>1</v>
      </c>
      <c r="AJ32" s="728">
        <v>51247.751649999998</v>
      </c>
      <c r="AK32" s="729">
        <v>1</v>
      </c>
      <c r="AL32" s="728">
        <v>38245.838349999998</v>
      </c>
      <c r="AM32" s="729">
        <v>1</v>
      </c>
      <c r="AN32" s="728">
        <v>55449.843219999995</v>
      </c>
      <c r="AO32" s="729">
        <v>1</v>
      </c>
      <c r="AP32" s="728">
        <v>1260387.2917000002</v>
      </c>
      <c r="AQ32" s="729">
        <v>1</v>
      </c>
    </row>
    <row r="33" spans="1:43" ht="19.5">
      <c r="A33" s="385" t="s">
        <v>474</v>
      </c>
      <c r="B33" s="399">
        <v>11.634969999999999</v>
      </c>
      <c r="C33" s="400">
        <v>4.836860117606892E-4</v>
      </c>
      <c r="D33" s="399">
        <v>16.346229999999998</v>
      </c>
      <c r="E33" s="400">
        <v>6.5951917817988199E-4</v>
      </c>
      <c r="F33" s="399">
        <v>19.523669999999999</v>
      </c>
      <c r="G33" s="400">
        <v>7.3954541476517E-4</v>
      </c>
      <c r="H33" s="399">
        <v>53.880189999999999</v>
      </c>
      <c r="I33" s="400">
        <v>5.7999104973411979E-4</v>
      </c>
      <c r="J33" s="399">
        <v>3.4719600000000002</v>
      </c>
      <c r="K33" s="400">
        <v>5.5303552655775368E-4</v>
      </c>
      <c r="L33" s="399">
        <v>94.546890000000005</v>
      </c>
      <c r="M33" s="400">
        <v>5.7122692598053561E-4</v>
      </c>
      <c r="N33" s="399">
        <v>88.014560000000003</v>
      </c>
      <c r="O33" s="400">
        <v>9.2091953364928608E-4</v>
      </c>
      <c r="P33" s="399">
        <v>17.28509</v>
      </c>
      <c r="Q33" s="400">
        <v>7.1340752772337053E-4</v>
      </c>
      <c r="R33" s="399">
        <v>0</v>
      </c>
      <c r="S33" s="400">
        <v>0</v>
      </c>
      <c r="T33" s="399">
        <v>14.10378</v>
      </c>
      <c r="U33" s="400">
        <v>3.7741865435407767E-4</v>
      </c>
      <c r="V33" s="399">
        <v>18.358370000000001</v>
      </c>
      <c r="W33" s="400">
        <v>4.0260602659394218E-4</v>
      </c>
      <c r="X33" s="399">
        <v>0</v>
      </c>
      <c r="Y33" s="400">
        <v>0</v>
      </c>
      <c r="Z33" s="399">
        <v>0</v>
      </c>
      <c r="AA33" s="400">
        <v>0</v>
      </c>
      <c r="AB33" s="399">
        <v>0</v>
      </c>
      <c r="AC33" s="400">
        <v>0</v>
      </c>
      <c r="AD33" s="399">
        <v>14.513819999999999</v>
      </c>
      <c r="AE33" s="400">
        <v>4.0091390565868989E-4</v>
      </c>
      <c r="AF33" s="399">
        <v>1.34358</v>
      </c>
      <c r="AG33" s="400">
        <v>5.4484073339590292E-4</v>
      </c>
      <c r="AH33" s="399">
        <v>0.72729999999999995</v>
      </c>
      <c r="AI33" s="400">
        <v>5.2327354229826607E-4</v>
      </c>
      <c r="AJ33" s="399">
        <v>81.481589999999997</v>
      </c>
      <c r="AK33" s="400">
        <v>1.5899544346156696E-3</v>
      </c>
      <c r="AL33" s="399">
        <v>21.293680000000002</v>
      </c>
      <c r="AM33" s="400">
        <v>5.5675809234810515E-4</v>
      </c>
      <c r="AN33" s="399">
        <v>20.4452</v>
      </c>
      <c r="AO33" s="400">
        <v>3.6871519940791643E-4</v>
      </c>
      <c r="AP33" s="399">
        <v>476.97088000000002</v>
      </c>
      <c r="AQ33" s="400">
        <v>3.7843199716546298E-4</v>
      </c>
    </row>
    <row r="34" spans="1:43" ht="28.5">
      <c r="A34" s="385" t="s">
        <v>475</v>
      </c>
      <c r="B34" s="399">
        <v>0</v>
      </c>
      <c r="C34" s="400">
        <v>0</v>
      </c>
      <c r="D34" s="399">
        <v>0</v>
      </c>
      <c r="E34" s="400">
        <v>0</v>
      </c>
      <c r="F34" s="399">
        <v>0</v>
      </c>
      <c r="G34" s="400">
        <v>0</v>
      </c>
      <c r="H34" s="399">
        <v>0</v>
      </c>
      <c r="I34" s="400">
        <v>0</v>
      </c>
      <c r="J34" s="399">
        <v>0</v>
      </c>
      <c r="K34" s="400">
        <v>0</v>
      </c>
      <c r="L34" s="399">
        <v>0</v>
      </c>
      <c r="M34" s="400">
        <v>0</v>
      </c>
      <c r="N34" s="399">
        <v>0</v>
      </c>
      <c r="O34" s="400">
        <v>0</v>
      </c>
      <c r="P34" s="399">
        <v>0</v>
      </c>
      <c r="Q34" s="400">
        <v>0</v>
      </c>
      <c r="R34" s="399">
        <v>0</v>
      </c>
      <c r="S34" s="400">
        <v>0</v>
      </c>
      <c r="T34" s="399">
        <v>0</v>
      </c>
      <c r="U34" s="400">
        <v>0</v>
      </c>
      <c r="V34" s="399">
        <v>0</v>
      </c>
      <c r="W34" s="400">
        <v>0</v>
      </c>
      <c r="X34" s="399">
        <v>0</v>
      </c>
      <c r="Y34" s="400">
        <v>0</v>
      </c>
      <c r="Z34" s="399">
        <v>0</v>
      </c>
      <c r="AA34" s="400">
        <v>0</v>
      </c>
      <c r="AB34" s="399">
        <v>0</v>
      </c>
      <c r="AC34" s="400">
        <v>0</v>
      </c>
      <c r="AD34" s="399">
        <v>0</v>
      </c>
      <c r="AE34" s="400">
        <v>0</v>
      </c>
      <c r="AF34" s="399">
        <v>0</v>
      </c>
      <c r="AG34" s="400">
        <v>0</v>
      </c>
      <c r="AH34" s="399">
        <v>0</v>
      </c>
      <c r="AI34" s="400">
        <v>0</v>
      </c>
      <c r="AJ34" s="399">
        <v>0</v>
      </c>
      <c r="AK34" s="400">
        <v>0</v>
      </c>
      <c r="AL34" s="399">
        <v>0</v>
      </c>
      <c r="AM34" s="400">
        <v>0</v>
      </c>
      <c r="AN34" s="399">
        <v>0</v>
      </c>
      <c r="AO34" s="400">
        <v>0</v>
      </c>
      <c r="AP34" s="399">
        <v>0</v>
      </c>
      <c r="AQ34" s="400">
        <v>0</v>
      </c>
    </row>
    <row r="35" spans="1:43" ht="12.75" customHeight="1">
      <c r="A35" s="34" t="s">
        <v>575</v>
      </c>
    </row>
    <row r="36" spans="1:43" ht="12.75" customHeight="1"/>
    <row r="37" spans="1:43">
      <c r="A37" s="634" t="s">
        <v>87</v>
      </c>
      <c r="AQ37" s="25" t="s">
        <v>1085</v>
      </c>
    </row>
    <row r="39" spans="1:43" ht="12.75" customHeight="1"/>
    <row r="51" spans="1:1">
      <c r="A51" s="34"/>
    </row>
    <row r="52" spans="1:1">
      <c r="A52" s="555"/>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5" t="s">
        <v>90</v>
      </c>
      <c r="B1" s="614"/>
      <c r="C1" s="614"/>
      <c r="D1" s="614"/>
      <c r="E1" s="614"/>
      <c r="F1" s="568"/>
      <c r="G1" s="568"/>
      <c r="H1" s="568"/>
      <c r="I1" s="568"/>
    </row>
    <row r="2" spans="1:9">
      <c r="A2" s="616" t="s">
        <v>91</v>
      </c>
      <c r="B2" s="614"/>
      <c r="C2" s="614"/>
      <c r="D2" s="614"/>
      <c r="E2" s="614"/>
      <c r="G2" s="568"/>
      <c r="H2" s="568"/>
      <c r="I2" s="568"/>
    </row>
    <row r="4" spans="1:9">
      <c r="A4" s="59" t="s">
        <v>92</v>
      </c>
      <c r="I4" s="60"/>
    </row>
    <row r="5" spans="1:9">
      <c r="A5" s="567" t="s">
        <v>93</v>
      </c>
      <c r="I5" s="61"/>
    </row>
    <row r="7" spans="1:9" ht="26.25" customHeight="1">
      <c r="A7" s="1131" t="s">
        <v>706</v>
      </c>
      <c r="B7" s="1131"/>
      <c r="C7" s="1131"/>
      <c r="D7" s="59"/>
      <c r="E7" s="1131" t="s">
        <v>708</v>
      </c>
      <c r="F7" s="1131"/>
      <c r="G7" s="1131"/>
      <c r="I7" s="59"/>
    </row>
    <row r="8" spans="1:9" ht="27.75" customHeight="1">
      <c r="A8" s="1132" t="s">
        <v>707</v>
      </c>
      <c r="B8" s="1132"/>
      <c r="C8" s="1132"/>
      <c r="E8" s="1132" t="s">
        <v>709</v>
      </c>
      <c r="F8" s="1132"/>
      <c r="G8" s="1132"/>
      <c r="H8" s="569"/>
    </row>
    <row r="9" spans="1:9">
      <c r="B9" s="568"/>
    </row>
    <row r="10" spans="1:9" ht="26.25" customHeight="1">
      <c r="A10" s="141" t="s">
        <v>571</v>
      </c>
      <c r="B10" s="141" t="s">
        <v>572</v>
      </c>
      <c r="C10" s="141" t="s">
        <v>573</v>
      </c>
      <c r="E10" s="141" t="s">
        <v>574</v>
      </c>
      <c r="F10" s="141" t="s">
        <v>572</v>
      </c>
      <c r="G10" s="141" t="s">
        <v>573</v>
      </c>
    </row>
    <row r="11" spans="1:9">
      <c r="A11" s="81" t="s">
        <v>189</v>
      </c>
      <c r="B11" s="82">
        <v>191</v>
      </c>
      <c r="C11" s="82">
        <v>189</v>
      </c>
      <c r="E11" s="83" t="s">
        <v>983</v>
      </c>
      <c r="F11" s="82">
        <v>2223</v>
      </c>
      <c r="G11" s="82">
        <v>2216</v>
      </c>
    </row>
    <row r="12" spans="1:9">
      <c r="A12" s="81" t="s">
        <v>242</v>
      </c>
      <c r="B12" s="82">
        <v>251</v>
      </c>
      <c r="C12" s="82">
        <v>249</v>
      </c>
      <c r="E12" s="83" t="s">
        <v>1115</v>
      </c>
      <c r="F12" s="82">
        <v>2632</v>
      </c>
      <c r="G12" s="82">
        <v>2624</v>
      </c>
    </row>
    <row r="13" spans="1:9">
      <c r="A13" s="81" t="s">
        <v>252</v>
      </c>
      <c r="B13" s="183">
        <v>347</v>
      </c>
      <c r="C13" s="82">
        <v>343</v>
      </c>
      <c r="E13" s="83" t="s">
        <v>1449</v>
      </c>
      <c r="F13" s="82">
        <v>3675</v>
      </c>
      <c r="G13" s="82">
        <v>3666</v>
      </c>
    </row>
    <row r="14" spans="1:9">
      <c r="A14" s="81" t="s">
        <v>938</v>
      </c>
      <c r="B14" s="82">
        <v>1521</v>
      </c>
      <c r="C14" s="82">
        <v>1513</v>
      </c>
      <c r="E14" s="83" t="s">
        <v>1450</v>
      </c>
      <c r="F14" s="82">
        <v>4427</v>
      </c>
      <c r="G14" s="82">
        <v>4419</v>
      </c>
    </row>
    <row r="15" spans="1:9">
      <c r="A15" s="81" t="s">
        <v>1448</v>
      </c>
      <c r="B15" s="82">
        <v>4427</v>
      </c>
      <c r="C15" s="82">
        <v>4419</v>
      </c>
      <c r="E15" s="83" t="s">
        <v>1522</v>
      </c>
      <c r="F15" s="82">
        <v>5194</v>
      </c>
      <c r="G15" s="82">
        <v>5186</v>
      </c>
    </row>
    <row r="16" spans="1:9" ht="15">
      <c r="A16" s="34" t="s">
        <v>575</v>
      </c>
      <c r="E16" s="34" t="s">
        <v>570</v>
      </c>
      <c r="F16"/>
      <c r="G16"/>
    </row>
    <row r="17" spans="1:9">
      <c r="A17" s="34"/>
    </row>
    <row r="18" spans="1:9">
      <c r="A18" s="937"/>
    </row>
    <row r="19" spans="1:9">
      <c r="A19" s="938"/>
    </row>
    <row r="21" spans="1:9">
      <c r="A21" s="59" t="s">
        <v>94</v>
      </c>
    </row>
    <row r="22" spans="1:9">
      <c r="A22" s="567" t="s">
        <v>95</v>
      </c>
    </row>
    <row r="23" spans="1:9">
      <c r="E23" s="34"/>
    </row>
    <row r="24" spans="1:9" ht="29.25" customHeight="1">
      <c r="A24" s="1131" t="s">
        <v>710</v>
      </c>
      <c r="B24" s="1131"/>
      <c r="C24" s="1131"/>
      <c r="E24" s="1131" t="s">
        <v>712</v>
      </c>
      <c r="F24" s="1131"/>
      <c r="G24" s="1131"/>
    </row>
    <row r="25" spans="1:9" ht="27" customHeight="1">
      <c r="A25" s="1132" t="s">
        <v>711</v>
      </c>
      <c r="B25" s="1132"/>
      <c r="C25" s="1132"/>
      <c r="E25" s="1132" t="s">
        <v>713</v>
      </c>
      <c r="F25" s="1132"/>
      <c r="G25" s="1132"/>
      <c r="H25" s="1133"/>
      <c r="I25" s="1133"/>
    </row>
    <row r="26" spans="1:9">
      <c r="H26" s="75"/>
      <c r="I26" s="76"/>
    </row>
    <row r="27" spans="1:9" ht="25.5" customHeight="1">
      <c r="A27" s="141" t="s">
        <v>571</v>
      </c>
      <c r="B27" s="141" t="s">
        <v>572</v>
      </c>
      <c r="C27" s="141" t="s">
        <v>573</v>
      </c>
      <c r="E27" s="141" t="s">
        <v>574</v>
      </c>
      <c r="F27" s="141" t="s">
        <v>572</v>
      </c>
      <c r="G27" s="141" t="s">
        <v>573</v>
      </c>
    </row>
    <row r="28" spans="1:9">
      <c r="A28" s="81" t="s">
        <v>189</v>
      </c>
      <c r="B28" s="82">
        <v>13006</v>
      </c>
      <c r="C28" s="82">
        <v>13515</v>
      </c>
      <c r="E28" s="83" t="s">
        <v>983</v>
      </c>
      <c r="F28" s="82">
        <v>7134</v>
      </c>
      <c r="G28" s="82">
        <v>7300</v>
      </c>
    </row>
    <row r="29" spans="1:9">
      <c r="A29" s="81" t="s">
        <v>242</v>
      </c>
      <c r="B29" s="82">
        <v>11521</v>
      </c>
      <c r="C29" s="82">
        <v>11909</v>
      </c>
      <c r="E29" s="83" t="s">
        <v>1115</v>
      </c>
      <c r="F29" s="82">
        <v>6579</v>
      </c>
      <c r="G29" s="82">
        <v>6706</v>
      </c>
    </row>
    <row r="30" spans="1:9">
      <c r="A30" s="81" t="s">
        <v>252</v>
      </c>
      <c r="B30" s="82">
        <v>10024</v>
      </c>
      <c r="C30" s="82">
        <v>10317</v>
      </c>
      <c r="E30" s="83" t="s">
        <v>1449</v>
      </c>
      <c r="F30" s="82">
        <v>6412</v>
      </c>
      <c r="G30" s="82">
        <v>6532</v>
      </c>
    </row>
    <row r="31" spans="1:9">
      <c r="A31" s="81" t="s">
        <v>938</v>
      </c>
      <c r="B31" s="82">
        <v>7714</v>
      </c>
      <c r="C31" s="82">
        <v>7908</v>
      </c>
      <c r="E31" s="83" t="s">
        <v>1450</v>
      </c>
      <c r="F31" s="82">
        <v>6273</v>
      </c>
      <c r="G31" s="82">
        <v>6390</v>
      </c>
    </row>
    <row r="32" spans="1:9">
      <c r="A32" s="81" t="s">
        <v>1448</v>
      </c>
      <c r="B32" s="82">
        <v>6273</v>
      </c>
      <c r="C32" s="82">
        <v>6390</v>
      </c>
      <c r="E32" s="83" t="s">
        <v>1522</v>
      </c>
      <c r="F32" s="82">
        <v>6043</v>
      </c>
      <c r="G32" s="82">
        <v>6164</v>
      </c>
    </row>
    <row r="33" spans="1:9" ht="15">
      <c r="A33" s="34" t="s">
        <v>570</v>
      </c>
      <c r="E33" s="34" t="s">
        <v>570</v>
      </c>
      <c r="F33" s="271"/>
      <c r="G33" s="271"/>
    </row>
    <row r="35" spans="1:9">
      <c r="A35" s="937"/>
    </row>
    <row r="36" spans="1:9">
      <c r="A36" s="938"/>
    </row>
    <row r="37" spans="1:9">
      <c r="A37" s="634" t="s">
        <v>87</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1086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8" customWidth="1"/>
    <col min="2" max="2" width="14.28515625" style="878" bestFit="1" customWidth="1"/>
    <col min="3" max="3" width="12.5703125" style="878" customWidth="1"/>
    <col min="4" max="4" width="13.7109375" style="878" customWidth="1"/>
    <col min="5" max="16384" width="9.140625" style="878"/>
  </cols>
  <sheetData>
    <row r="1" spans="1:4">
      <c r="A1" s="151" t="s">
        <v>1023</v>
      </c>
      <c r="B1" s="296"/>
      <c r="C1" s="296"/>
      <c r="D1" s="296"/>
    </row>
    <row r="2" spans="1:4">
      <c r="A2" s="543" t="s">
        <v>1024</v>
      </c>
      <c r="B2" s="296"/>
      <c r="C2" s="296"/>
      <c r="D2" s="296"/>
    </row>
    <row r="3" spans="1:4">
      <c r="A3" s="296"/>
      <c r="B3" s="296"/>
      <c r="C3" s="296"/>
      <c r="D3" s="296"/>
    </row>
    <row r="4" spans="1:4">
      <c r="A4" s="296"/>
      <c r="B4" s="296"/>
      <c r="C4" s="296"/>
      <c r="D4" s="879" t="s">
        <v>343</v>
      </c>
    </row>
    <row r="5" spans="1:4" ht="35.25" customHeight="1">
      <c r="A5" s="1134" t="s">
        <v>333</v>
      </c>
      <c r="B5" s="880" t="s">
        <v>1025</v>
      </c>
      <c r="C5" s="1136" t="s">
        <v>372</v>
      </c>
      <c r="D5" s="1136"/>
    </row>
    <row r="6" spans="1:4" ht="22.5">
      <c r="A6" s="1135"/>
      <c r="B6" s="881" t="s">
        <v>1522</v>
      </c>
      <c r="C6" s="882" t="s">
        <v>373</v>
      </c>
      <c r="D6" s="882" t="s">
        <v>374</v>
      </c>
    </row>
    <row r="7" spans="1:4">
      <c r="A7" s="474" t="s">
        <v>1026</v>
      </c>
      <c r="B7" s="475">
        <v>4053.0522500000002</v>
      </c>
      <c r="C7" s="476">
        <v>39.259475580653252</v>
      </c>
      <c r="D7" s="475">
        <v>3952.3789999999999</v>
      </c>
    </row>
    <row r="8" spans="1:4">
      <c r="A8" s="474" t="s">
        <v>1069</v>
      </c>
      <c r="B8" s="475">
        <v>12371.23531</v>
      </c>
      <c r="C8" s="476">
        <v>16.471560756341638</v>
      </c>
      <c r="D8" s="475">
        <v>11663.15688</v>
      </c>
    </row>
    <row r="9" spans="1:4">
      <c r="A9" s="474" t="s">
        <v>1070</v>
      </c>
      <c r="B9" s="475">
        <v>1412990.8420899999</v>
      </c>
      <c r="C9" s="476">
        <v>0.6332018426040108</v>
      </c>
      <c r="D9" s="475">
        <v>547824.75836999994</v>
      </c>
    </row>
    <row r="10" spans="1:4">
      <c r="A10" s="474" t="s">
        <v>1027</v>
      </c>
      <c r="B10" s="475">
        <v>9.5435499999999998</v>
      </c>
      <c r="C10" s="476">
        <v>-0.66676013000599188</v>
      </c>
      <c r="D10" s="475">
        <v>-19.095130000000001</v>
      </c>
    </row>
    <row r="11" spans="1:4">
      <c r="A11" s="474" t="s">
        <v>1028</v>
      </c>
      <c r="B11" s="475">
        <v>688.78117000000009</v>
      </c>
      <c r="C11" s="476">
        <v>-0.87793028601224965</v>
      </c>
      <c r="D11" s="475">
        <v>-4953.7418399999997</v>
      </c>
    </row>
    <row r="12" spans="1:4">
      <c r="A12" s="474" t="s">
        <v>1071</v>
      </c>
      <c r="B12" s="475">
        <v>105506.07975</v>
      </c>
      <c r="C12" s="476">
        <v>1.2093215223419855</v>
      </c>
      <c r="D12" s="475">
        <v>57751.111229999995</v>
      </c>
    </row>
    <row r="13" spans="1:4" ht="22.5">
      <c r="A13" s="477" t="s">
        <v>1072</v>
      </c>
      <c r="B13" s="475">
        <v>221.3518</v>
      </c>
      <c r="C13" s="476">
        <v>2.7742184865123298</v>
      </c>
      <c r="D13" s="475">
        <v>162.70341999999999</v>
      </c>
    </row>
    <row r="14" spans="1:4">
      <c r="A14" s="883" t="s">
        <v>1029</v>
      </c>
      <c r="B14" s="884">
        <v>1535840.88592</v>
      </c>
      <c r="C14" s="885">
        <v>0.67037340471672291</v>
      </c>
      <c r="D14" s="884">
        <v>616381.27193000005</v>
      </c>
    </row>
    <row r="15" spans="1:4">
      <c r="A15" s="474" t="s">
        <v>1073</v>
      </c>
      <c r="B15" s="475">
        <v>605377.00773000007</v>
      </c>
      <c r="C15" s="476">
        <v>0.78253604342192318</v>
      </c>
      <c r="D15" s="475">
        <v>265761.43027000001</v>
      </c>
    </row>
    <row r="16" spans="1:4">
      <c r="A16" s="477" t="s">
        <v>1074</v>
      </c>
      <c r="B16" s="475">
        <v>100318.76562999999</v>
      </c>
      <c r="C16" s="476">
        <v>1.3082560637121781</v>
      </c>
      <c r="D16" s="475">
        <v>56857.917759999997</v>
      </c>
    </row>
    <row r="17" spans="1:4" ht="22.5">
      <c r="A17" s="477" t="s">
        <v>1076</v>
      </c>
      <c r="B17" s="475">
        <v>0</v>
      </c>
      <c r="C17" s="476">
        <v>0</v>
      </c>
      <c r="D17" s="475">
        <v>0</v>
      </c>
    </row>
    <row r="18" spans="1:4">
      <c r="A18" s="474" t="s">
        <v>1077</v>
      </c>
      <c r="B18" s="475">
        <v>0</v>
      </c>
      <c r="C18" s="476">
        <v>0</v>
      </c>
      <c r="D18" s="475">
        <v>0</v>
      </c>
    </row>
    <row r="19" spans="1:4">
      <c r="A19" s="474" t="s">
        <v>1078</v>
      </c>
      <c r="B19" s="475">
        <v>1332144.43783</v>
      </c>
      <c r="C19" s="476">
        <v>0.67018811175614612</v>
      </c>
      <c r="D19" s="475">
        <v>534543.00092999998</v>
      </c>
    </row>
    <row r="20" spans="1:4">
      <c r="A20" s="474" t="s">
        <v>1079</v>
      </c>
      <c r="B20" s="475">
        <v>15939.600210000001</v>
      </c>
      <c r="C20" s="476">
        <v>0.17906294078314469</v>
      </c>
      <c r="D20" s="475">
        <v>2420.7288600000011</v>
      </c>
    </row>
    <row r="21" spans="1:4">
      <c r="A21" s="474" t="s">
        <v>1080</v>
      </c>
      <c r="B21" s="475">
        <v>7301.8758100000005</v>
      </c>
      <c r="C21" s="476">
        <v>-0.17849472571705607</v>
      </c>
      <c r="D21" s="475">
        <v>-1586.5343300000002</v>
      </c>
    </row>
    <row r="22" spans="1:4">
      <c r="A22" s="474" t="s">
        <v>1081</v>
      </c>
      <c r="B22" s="475">
        <v>1633.11931</v>
      </c>
      <c r="C22" s="476">
        <v>1.9478858713242724</v>
      </c>
      <c r="D22" s="475">
        <v>1079.1225200000001</v>
      </c>
    </row>
    <row r="23" spans="1:4">
      <c r="A23" s="477" t="s">
        <v>1082</v>
      </c>
      <c r="B23" s="475">
        <v>2483.6572000000001</v>
      </c>
      <c r="C23" s="476">
        <v>2.8068483710778098</v>
      </c>
      <c r="D23" s="475">
        <v>1831.2389900000003</v>
      </c>
    </row>
    <row r="24" spans="1:4" ht="22.5">
      <c r="A24" s="477" t="s">
        <v>1083</v>
      </c>
      <c r="B24" s="475">
        <v>76019.429930000013</v>
      </c>
      <c r="C24" s="476">
        <v>0.38763032208287829</v>
      </c>
      <c r="D24" s="475">
        <v>21235.797200000012</v>
      </c>
    </row>
    <row r="25" spans="1:4">
      <c r="A25" s="883" t="s">
        <v>1030</v>
      </c>
      <c r="B25" s="884">
        <v>1535840.88592</v>
      </c>
      <c r="C25" s="885">
        <v>0.67037340471672291</v>
      </c>
      <c r="D25" s="884">
        <v>616381.27193000005</v>
      </c>
    </row>
    <row r="26" spans="1:4">
      <c r="A26" s="474" t="s">
        <v>1100</v>
      </c>
      <c r="B26" s="475">
        <v>605377.00773000007</v>
      </c>
      <c r="C26" s="476">
        <v>0.78253604342192318</v>
      </c>
      <c r="D26" s="475">
        <v>265761.43027000001</v>
      </c>
    </row>
    <row r="27" spans="1:4">
      <c r="A27" s="34" t="s">
        <v>575</v>
      </c>
      <c r="B27" s="886"/>
      <c r="C27" s="886"/>
      <c r="D27" s="887"/>
    </row>
    <row r="28" spans="1:4">
      <c r="A28" s="937"/>
      <c r="B28" s="886"/>
      <c r="C28" s="886"/>
      <c r="D28" s="887"/>
    </row>
    <row r="29" spans="1:4">
      <c r="A29" s="938"/>
      <c r="B29" s="889"/>
      <c r="C29" s="889"/>
      <c r="D29" s="887"/>
    </row>
    <row r="30" spans="1:4">
      <c r="A30" s="938"/>
      <c r="B30" s="889"/>
      <c r="C30" s="889"/>
      <c r="D30" s="887"/>
    </row>
    <row r="31" spans="1:4">
      <c r="A31" s="151" t="s">
        <v>1089</v>
      </c>
      <c r="B31" s="889"/>
      <c r="C31" s="889"/>
      <c r="D31" s="887"/>
    </row>
    <row r="32" spans="1:4">
      <c r="A32" s="543" t="s">
        <v>1090</v>
      </c>
      <c r="B32" s="889"/>
      <c r="C32" s="889"/>
      <c r="D32" s="887"/>
    </row>
    <row r="33" spans="1:4">
      <c r="A33" s="888"/>
      <c r="B33" s="889"/>
      <c r="C33" s="889"/>
      <c r="D33" s="887"/>
    </row>
    <row r="34" spans="1:4">
      <c r="A34" s="890"/>
      <c r="B34" s="296"/>
      <c r="C34" s="296"/>
      <c r="D34" s="879" t="s">
        <v>343</v>
      </c>
    </row>
    <row r="35" spans="1:4" ht="40.5" customHeight="1">
      <c r="A35" s="1134" t="s">
        <v>333</v>
      </c>
      <c r="B35" s="880" t="s">
        <v>334</v>
      </c>
      <c r="C35" s="1136" t="s">
        <v>392</v>
      </c>
      <c r="D35" s="1136"/>
    </row>
    <row r="36" spans="1:4" ht="22.5">
      <c r="A36" s="1137"/>
      <c r="B36" s="881" t="s">
        <v>1523</v>
      </c>
      <c r="C36" s="882" t="s">
        <v>373</v>
      </c>
      <c r="D36" s="882" t="s">
        <v>374</v>
      </c>
    </row>
    <row r="37" spans="1:4" ht="45">
      <c r="A37" s="80" t="s">
        <v>1057</v>
      </c>
      <c r="B37" s="475">
        <v>200902.28137000001</v>
      </c>
      <c r="C37" s="476">
        <v>0.17150194733615484</v>
      </c>
      <c r="D37" s="475">
        <v>29411.075719999997</v>
      </c>
    </row>
    <row r="38" spans="1:4">
      <c r="A38" s="80" t="s">
        <v>1058</v>
      </c>
      <c r="B38" s="475">
        <v>32606.659909999998</v>
      </c>
      <c r="C38" s="476">
        <v>-0.30921003832062699</v>
      </c>
      <c r="D38" s="475">
        <v>-14595.328709999998</v>
      </c>
    </row>
    <row r="39" spans="1:4">
      <c r="A39" s="80" t="s">
        <v>1059</v>
      </c>
      <c r="B39" s="475">
        <v>0</v>
      </c>
      <c r="C39" s="476">
        <v>0</v>
      </c>
      <c r="D39" s="475">
        <v>0</v>
      </c>
    </row>
    <row r="40" spans="1:4">
      <c r="A40" s="80" t="s">
        <v>1060</v>
      </c>
      <c r="B40" s="475">
        <v>19.45646</v>
      </c>
      <c r="C40" s="476">
        <v>13.350855971145547</v>
      </c>
      <c r="D40" s="475">
        <v>18.10069</v>
      </c>
    </row>
    <row r="41" spans="1:4" ht="22.5">
      <c r="A41" s="80" t="s">
        <v>1061</v>
      </c>
      <c r="B41" s="533">
        <v>-197667.56769999999</v>
      </c>
      <c r="C41" s="891">
        <v>0.27848944482082416</v>
      </c>
      <c r="D41" s="533">
        <v>-43057.321599999996</v>
      </c>
    </row>
    <row r="42" spans="1:4">
      <c r="A42" s="80" t="s">
        <v>1062</v>
      </c>
      <c r="B42" s="533">
        <v>-4378.3145500000001</v>
      </c>
      <c r="C42" s="891">
        <v>1.4066583230112257</v>
      </c>
      <c r="D42" s="533">
        <v>-2559.0639699999997</v>
      </c>
    </row>
    <row r="43" spans="1:4">
      <c r="A43" s="80" t="s">
        <v>1063</v>
      </c>
      <c r="B43" s="533">
        <v>-29533.854509999997</v>
      </c>
      <c r="C43" s="891">
        <v>-0.50277873190011979</v>
      </c>
      <c r="D43" s="533">
        <v>29863.955690000006</v>
      </c>
    </row>
    <row r="44" spans="1:4">
      <c r="A44" s="80" t="s">
        <v>1064</v>
      </c>
      <c r="B44" s="533">
        <v>-60.82987</v>
      </c>
      <c r="C44" s="891">
        <v>0</v>
      </c>
      <c r="D44" s="533">
        <v>-60.82987</v>
      </c>
    </row>
    <row r="45" spans="1:4" ht="22.5">
      <c r="A45" s="80" t="s">
        <v>1065</v>
      </c>
      <c r="B45" s="533">
        <v>1887.8311100000001</v>
      </c>
      <c r="C45" s="891">
        <v>-0.34158667240486151</v>
      </c>
      <c r="D45" s="533">
        <v>-979.41205000000002</v>
      </c>
    </row>
    <row r="46" spans="1:4">
      <c r="A46" s="80" t="s">
        <v>1066</v>
      </c>
      <c r="B46" s="533">
        <v>-657.84061999999994</v>
      </c>
      <c r="C46" s="891">
        <v>0.27434103076510585</v>
      </c>
      <c r="D46" s="533">
        <v>-141.62039000000001</v>
      </c>
    </row>
    <row r="47" spans="1:4" ht="22.5">
      <c r="A47" s="80" t="s">
        <v>1067</v>
      </c>
      <c r="B47" s="533">
        <v>1229.9904899999999</v>
      </c>
      <c r="C47" s="891">
        <v>-0.47682752290297742</v>
      </c>
      <c r="D47" s="533">
        <v>-1121.0324400000002</v>
      </c>
    </row>
    <row r="48" spans="1:4">
      <c r="A48" s="80" t="s">
        <v>1068</v>
      </c>
      <c r="B48" s="533">
        <v>-161.94839000000002</v>
      </c>
      <c r="C48" s="891">
        <v>-0.11351402864995681</v>
      </c>
      <c r="D48" s="533">
        <v>20.737399999999994</v>
      </c>
    </row>
    <row r="49" spans="1:5" ht="21.75">
      <c r="A49" s="892" t="s">
        <v>1075</v>
      </c>
      <c r="B49" s="893">
        <v>1068.0420999999999</v>
      </c>
      <c r="C49" s="894">
        <v>-0.50743725212399404</v>
      </c>
      <c r="D49" s="893">
        <v>-1100.2950400000002</v>
      </c>
    </row>
    <row r="50" spans="1:5">
      <c r="A50" s="34" t="s">
        <v>575</v>
      </c>
    </row>
    <row r="51" spans="1:5">
      <c r="A51" s="937"/>
    </row>
    <row r="52" spans="1:5">
      <c r="A52" s="938"/>
    </row>
    <row r="54" spans="1:5">
      <c r="A54" s="634" t="s">
        <v>87</v>
      </c>
    </row>
    <row r="56" spans="1:5">
      <c r="E56" s="62" t="s">
        <v>1390</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8" customWidth="1"/>
    <col min="2" max="2" width="13.140625" style="878" customWidth="1"/>
    <col min="3" max="3" width="13.42578125" style="878" customWidth="1"/>
    <col min="4" max="4" width="12.85546875" style="878" customWidth="1"/>
    <col min="5" max="5" width="12.7109375" style="878" bestFit="1" customWidth="1"/>
    <col min="6" max="16384" width="9.140625" style="878"/>
  </cols>
  <sheetData>
    <row r="1" spans="1:5">
      <c r="A1" s="895" t="s">
        <v>1092</v>
      </c>
      <c r="B1" s="896"/>
      <c r="C1" s="896"/>
      <c r="D1" s="897"/>
      <c r="E1" s="733" t="s">
        <v>1524</v>
      </c>
    </row>
    <row r="2" spans="1:5">
      <c r="A2" s="543" t="s">
        <v>1093</v>
      </c>
      <c r="B2" s="897"/>
      <c r="C2" s="897"/>
      <c r="D2" s="897"/>
      <c r="E2" s="548" t="s">
        <v>1525</v>
      </c>
    </row>
    <row r="3" spans="1:5">
      <c r="A3" s="897"/>
      <c r="B3" s="897"/>
      <c r="C3" s="879" t="s">
        <v>343</v>
      </c>
      <c r="D3" s="897"/>
    </row>
    <row r="4" spans="1:5" ht="24">
      <c r="A4" s="880" t="s">
        <v>445</v>
      </c>
      <c r="B4" s="909" t="s">
        <v>1031</v>
      </c>
      <c r="C4" s="909" t="s">
        <v>1032</v>
      </c>
      <c r="D4" s="897"/>
    </row>
    <row r="5" spans="1:5">
      <c r="A5" s="924" t="s">
        <v>1091</v>
      </c>
      <c r="B5" s="907">
        <v>52959.24379</v>
      </c>
      <c r="C5" s="908">
        <v>3.7501276982830546E-2</v>
      </c>
      <c r="D5" s="897"/>
    </row>
    <row r="6" spans="1:5">
      <c r="A6" s="80" t="s">
        <v>1033</v>
      </c>
      <c r="B6" s="907">
        <v>63002.891889999999</v>
      </c>
      <c r="C6" s="908">
        <v>4.4613342835011401E-2</v>
      </c>
      <c r="D6" s="897"/>
    </row>
    <row r="7" spans="1:5">
      <c r="A7" s="80" t="s">
        <v>1037</v>
      </c>
      <c r="B7" s="907">
        <v>790.93812000000003</v>
      </c>
      <c r="C7" s="908">
        <v>5.6007577510009733E-4</v>
      </c>
      <c r="D7" s="897"/>
    </row>
    <row r="8" spans="1:5">
      <c r="A8" s="80" t="s">
        <v>1034</v>
      </c>
      <c r="B8" s="907">
        <v>1221317.94508</v>
      </c>
      <c r="C8" s="908">
        <v>0.86483452679501538</v>
      </c>
      <c r="D8" s="897"/>
    </row>
    <row r="9" spans="1:5">
      <c r="A9" s="80" t="s">
        <v>1035</v>
      </c>
      <c r="B9" s="907">
        <v>0</v>
      </c>
      <c r="C9" s="908">
        <v>0</v>
      </c>
      <c r="D9" s="897"/>
    </row>
    <row r="10" spans="1:5">
      <c r="A10" s="80" t="s">
        <v>1036</v>
      </c>
      <c r="B10" s="907">
        <v>26951.09994</v>
      </c>
      <c r="C10" s="908">
        <v>1.9084499541753893E-2</v>
      </c>
      <c r="D10" s="897"/>
    </row>
    <row r="11" spans="1:5">
      <c r="A11" s="80" t="s">
        <v>1038</v>
      </c>
      <c r="B11" s="907"/>
      <c r="C11" s="908">
        <v>0</v>
      </c>
      <c r="D11" s="897"/>
    </row>
    <row r="12" spans="1:5">
      <c r="A12" s="906" t="s">
        <v>1043</v>
      </c>
      <c r="B12" s="907">
        <v>47176.292830000006</v>
      </c>
      <c r="C12" s="908">
        <v>3.3406278070288759E-2</v>
      </c>
      <c r="D12" s="897"/>
    </row>
    <row r="13" spans="1:5">
      <c r="A13" s="80" t="s">
        <v>1039</v>
      </c>
      <c r="B13" s="907">
        <v>0</v>
      </c>
      <c r="C13" s="908">
        <v>0</v>
      </c>
      <c r="D13" s="897"/>
    </row>
    <row r="14" spans="1:5" ht="21.75">
      <c r="A14" s="925" t="s">
        <v>1122</v>
      </c>
      <c r="B14" s="926">
        <v>1412198.4116499999</v>
      </c>
      <c r="C14" s="927">
        <v>1</v>
      </c>
      <c r="D14" s="897"/>
    </row>
    <row r="15" spans="1:5">
      <c r="A15" s="34" t="s">
        <v>575</v>
      </c>
      <c r="B15" s="897"/>
      <c r="C15" s="897"/>
      <c r="D15" s="897"/>
    </row>
    <row r="16" spans="1:5">
      <c r="A16" s="937"/>
      <c r="B16" s="897"/>
      <c r="C16" s="897"/>
      <c r="D16" s="897"/>
    </row>
    <row r="17" spans="1:5">
      <c r="A17" s="938"/>
      <c r="B17" s="897"/>
      <c r="C17" s="897"/>
      <c r="D17" s="897"/>
    </row>
    <row r="18" spans="1:5">
      <c r="A18" s="938"/>
      <c r="B18" s="897"/>
      <c r="C18" s="897"/>
      <c r="D18" s="897"/>
    </row>
    <row r="19" spans="1:5">
      <c r="A19" s="898" t="s">
        <v>1094</v>
      </c>
      <c r="B19" s="897"/>
      <c r="C19" s="897"/>
      <c r="E19" s="733" t="s">
        <v>1524</v>
      </c>
    </row>
    <row r="20" spans="1:5">
      <c r="A20" s="543" t="s">
        <v>1095</v>
      </c>
      <c r="B20" s="897"/>
      <c r="C20" s="897"/>
      <c r="E20" s="548" t="s">
        <v>1525</v>
      </c>
    </row>
    <row r="21" spans="1:5">
      <c r="A21" s="897"/>
      <c r="B21" s="879" t="s">
        <v>343</v>
      </c>
      <c r="C21" s="897"/>
      <c r="D21" s="897"/>
    </row>
    <row r="22" spans="1:5" ht="24">
      <c r="A22" s="912" t="s">
        <v>1048</v>
      </c>
      <c r="B22" s="913" t="s">
        <v>1049</v>
      </c>
      <c r="C22" s="897"/>
      <c r="D22" s="897"/>
    </row>
    <row r="23" spans="1:5">
      <c r="A23" s="899" t="s">
        <v>1040</v>
      </c>
      <c r="B23" s="900">
        <v>50631.751280000004</v>
      </c>
      <c r="C23" s="897"/>
      <c r="D23" s="897"/>
    </row>
    <row r="24" spans="1:5">
      <c r="A24" s="899" t="s">
        <v>1041</v>
      </c>
      <c r="B24" s="900">
        <v>108344.29176000001</v>
      </c>
      <c r="C24" s="897"/>
      <c r="D24" s="897"/>
    </row>
    <row r="25" spans="1:5" ht="21.75">
      <c r="A25" s="910" t="s">
        <v>1349</v>
      </c>
      <c r="B25" s="902">
        <v>57712.540480000003</v>
      </c>
      <c r="C25" s="897"/>
      <c r="D25" s="897"/>
    </row>
    <row r="26" spans="1:5">
      <c r="A26" s="899" t="s">
        <v>1042</v>
      </c>
      <c r="B26" s="900">
        <v>16877.25043</v>
      </c>
      <c r="C26" s="897"/>
      <c r="D26" s="897"/>
    </row>
    <row r="27" spans="1:5">
      <c r="A27" s="899" t="s">
        <v>1052</v>
      </c>
      <c r="B27" s="900">
        <v>108344.29176000001</v>
      </c>
      <c r="C27" s="897"/>
      <c r="D27" s="897"/>
    </row>
    <row r="28" spans="1:5" ht="32.25">
      <c r="A28" s="910" t="s">
        <v>1044</v>
      </c>
      <c r="B28" s="902">
        <v>91467.041329999993</v>
      </c>
      <c r="C28" s="897"/>
      <c r="D28" s="897"/>
    </row>
    <row r="29" spans="1:5" ht="22.5">
      <c r="A29" s="911" t="s">
        <v>1045</v>
      </c>
      <c r="B29" s="900">
        <v>46200</v>
      </c>
      <c r="C29" s="897"/>
      <c r="D29" s="897"/>
    </row>
    <row r="30" spans="1:5">
      <c r="A30" s="899" t="s">
        <v>1052</v>
      </c>
      <c r="B30" s="900">
        <v>108344.29176000001</v>
      </c>
      <c r="C30" s="897"/>
      <c r="D30" s="897"/>
    </row>
    <row r="31" spans="1:5" ht="32.25">
      <c r="A31" s="910" t="s">
        <v>1046</v>
      </c>
      <c r="B31" s="902">
        <v>62144.291760000007</v>
      </c>
      <c r="C31" s="897"/>
      <c r="D31" s="897"/>
    </row>
    <row r="32" spans="1:5">
      <c r="A32" s="34" t="s">
        <v>575</v>
      </c>
      <c r="B32" s="897"/>
      <c r="C32" s="897"/>
      <c r="D32" s="897"/>
    </row>
    <row r="33" spans="1:4">
      <c r="A33" s="57" t="s">
        <v>1350</v>
      </c>
      <c r="B33" s="897"/>
      <c r="C33" s="897"/>
      <c r="D33" s="897"/>
    </row>
    <row r="34" spans="1:4">
      <c r="A34" s="937"/>
      <c r="B34" s="897"/>
      <c r="C34" s="897"/>
      <c r="D34" s="897"/>
    </row>
    <row r="35" spans="1:4">
      <c r="A35" s="938"/>
    </row>
    <row r="36" spans="1:4">
      <c r="A36" s="938"/>
    </row>
    <row r="37" spans="1:4">
      <c r="A37" s="898" t="s">
        <v>1096</v>
      </c>
      <c r="B37" s="897"/>
      <c r="C37" s="897"/>
      <c r="D37" s="897"/>
    </row>
    <row r="38" spans="1:4">
      <c r="A38" s="543" t="s">
        <v>1097</v>
      </c>
      <c r="B38" s="897"/>
      <c r="C38" s="897"/>
      <c r="D38" s="897"/>
    </row>
    <row r="39" spans="1:4">
      <c r="A39" s="897"/>
      <c r="C39" s="897"/>
      <c r="D39" s="879" t="s">
        <v>343</v>
      </c>
    </row>
    <row r="40" spans="1:4" ht="78.75" customHeight="1">
      <c r="A40" s="921" t="s">
        <v>1050</v>
      </c>
      <c r="B40" s="921" t="s">
        <v>1025</v>
      </c>
      <c r="C40" s="1136" t="s">
        <v>372</v>
      </c>
      <c r="D40" s="1136"/>
    </row>
    <row r="41" spans="1:4" ht="22.5">
      <c r="A41" s="922"/>
      <c r="B41" s="939" t="s">
        <v>1522</v>
      </c>
      <c r="C41" s="923" t="s">
        <v>373</v>
      </c>
      <c r="D41" s="923" t="s">
        <v>374</v>
      </c>
    </row>
    <row r="42" spans="1:4">
      <c r="A42" s="899" t="s">
        <v>1051</v>
      </c>
      <c r="B42" s="900">
        <v>7833.4432899999993</v>
      </c>
      <c r="C42" s="903">
        <v>0.32817248863526438</v>
      </c>
      <c r="D42" s="900">
        <v>1935.532169999999</v>
      </c>
    </row>
    <row r="43" spans="1:4">
      <c r="A43" s="899" t="s">
        <v>1053</v>
      </c>
      <c r="B43" s="900">
        <v>2822.2980300000004</v>
      </c>
      <c r="C43" s="903">
        <v>0.27648267163726548</v>
      </c>
      <c r="D43" s="900">
        <v>611.3020700000003</v>
      </c>
    </row>
    <row r="44" spans="1:4">
      <c r="A44" s="899" t="s">
        <v>1054</v>
      </c>
      <c r="B44" s="900">
        <v>904126.62763000012</v>
      </c>
      <c r="C44" s="903">
        <v>0.99991403978478943</v>
      </c>
      <c r="D44" s="900">
        <v>452043.88325000013</v>
      </c>
    </row>
    <row r="45" spans="1:4">
      <c r="A45" s="899" t="s">
        <v>1055</v>
      </c>
      <c r="B45" s="900">
        <v>169757.70733</v>
      </c>
      <c r="C45" s="903">
        <v>-0.13450591969301362</v>
      </c>
      <c r="D45" s="900">
        <v>-26381.944219999968</v>
      </c>
    </row>
    <row r="46" spans="1:4">
      <c r="A46" s="899" t="s">
        <v>1056</v>
      </c>
      <c r="B46" s="900">
        <v>181253.70577</v>
      </c>
      <c r="C46" s="903">
        <v>1.226258554554307</v>
      </c>
      <c r="D46" s="900">
        <v>99837.418609999993</v>
      </c>
    </row>
    <row r="47" spans="1:4">
      <c r="A47" s="901" t="s">
        <v>1084</v>
      </c>
      <c r="B47" s="904">
        <v>1265793.78205</v>
      </c>
      <c r="C47" s="905">
        <v>0.71575454656289961</v>
      </c>
      <c r="D47" s="904">
        <v>528046.19188000029</v>
      </c>
    </row>
    <row r="48" spans="1:4">
      <c r="A48" s="34" t="s">
        <v>575</v>
      </c>
    </row>
    <row r="49" spans="1:5">
      <c r="E49" s="878" t="s">
        <v>1047</v>
      </c>
    </row>
    <row r="50" spans="1:5">
      <c r="A50" s="937"/>
    </row>
    <row r="51" spans="1:5">
      <c r="A51" s="938"/>
    </row>
    <row r="54" spans="1:5">
      <c r="A54" s="634" t="s">
        <v>87</v>
      </c>
    </row>
    <row r="58" spans="1:5">
      <c r="E58" s="62" t="s">
        <v>1391</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5"/>
  <sheetViews>
    <sheetView showGridLines="0" zoomScaleNormal="100" workbookViewId="0"/>
  </sheetViews>
  <sheetFormatPr defaultRowHeight="15"/>
  <cols>
    <col min="1" max="1" width="29.140625" customWidth="1"/>
    <col min="2" max="3" width="12.140625" customWidth="1"/>
    <col min="4" max="4" width="10.28515625" customWidth="1"/>
    <col min="5" max="6" width="11.42578125" customWidth="1"/>
    <col min="7" max="7" width="11.5703125" customWidth="1"/>
    <col min="8" max="8" width="11.85546875" customWidth="1"/>
    <col min="9" max="9" width="10.28515625" customWidth="1"/>
    <col min="10" max="11" width="11.42578125" customWidth="1"/>
    <col min="12" max="13" width="11" bestFit="1" customWidth="1"/>
    <col min="14" max="14" width="10.28515625" customWidth="1"/>
    <col min="15" max="16" width="11.42578125" customWidth="1"/>
  </cols>
  <sheetData>
    <row r="1" spans="1:16" ht="18">
      <c r="A1" s="617" t="s">
        <v>96</v>
      </c>
      <c r="B1" s="564"/>
      <c r="C1" s="564"/>
      <c r="D1" s="204"/>
      <c r="E1" s="204"/>
      <c r="F1" s="204"/>
      <c r="G1" s="204"/>
      <c r="H1" s="204"/>
      <c r="I1" s="204"/>
      <c r="J1" s="204"/>
      <c r="K1" s="204"/>
      <c r="L1" s="204"/>
      <c r="M1" s="204"/>
      <c r="N1" s="204"/>
      <c r="O1" s="204"/>
      <c r="P1" s="204"/>
    </row>
    <row r="2" spans="1:16" ht="18">
      <c r="A2" s="618" t="s">
        <v>97</v>
      </c>
      <c r="B2" s="564"/>
      <c r="C2" s="564"/>
      <c r="D2" s="204"/>
      <c r="E2" s="204"/>
      <c r="F2" s="204"/>
      <c r="G2" s="204"/>
      <c r="H2" s="204"/>
      <c r="I2" s="204"/>
      <c r="J2" s="204"/>
      <c r="K2" s="204"/>
      <c r="L2" s="204"/>
      <c r="M2" s="204"/>
      <c r="N2" s="204"/>
      <c r="O2" s="204"/>
      <c r="P2" s="204"/>
    </row>
    <row r="3" spans="1:16" s="271" customFormat="1" ht="18">
      <c r="A3" s="565"/>
      <c r="B3" s="564"/>
      <c r="C3" s="564"/>
      <c r="D3" s="204"/>
      <c r="E3" s="204"/>
      <c r="F3" s="204"/>
      <c r="G3" s="204"/>
      <c r="H3" s="204"/>
      <c r="I3" s="204"/>
      <c r="J3" s="204"/>
      <c r="K3" s="204"/>
      <c r="L3" s="204"/>
      <c r="M3" s="204"/>
      <c r="N3" s="204"/>
      <c r="O3" s="204"/>
      <c r="P3" s="204"/>
    </row>
    <row r="4" spans="1:16" ht="12.6" customHeight="1">
      <c r="A4" s="151" t="s">
        <v>1529</v>
      </c>
    </row>
    <row r="5" spans="1:16" ht="12.75" customHeight="1">
      <c r="A5" s="543" t="s">
        <v>1530</v>
      </c>
      <c r="H5" s="53"/>
      <c r="J5" s="53"/>
    </row>
    <row r="6" spans="1:16" ht="12.75" customHeight="1">
      <c r="L6" s="1138" t="s">
        <v>563</v>
      </c>
      <c r="M6" s="1139"/>
      <c r="N6" s="1139"/>
      <c r="O6" s="1139"/>
      <c r="P6" s="1139"/>
    </row>
    <row r="7" spans="1:16" ht="24" customHeight="1">
      <c r="A7" s="1140" t="s">
        <v>564</v>
      </c>
      <c r="B7" s="1141" t="s">
        <v>560</v>
      </c>
      <c r="C7" s="1141"/>
      <c r="D7" s="1141"/>
      <c r="E7" s="1141"/>
      <c r="F7" s="1141"/>
      <c r="G7" s="1141" t="s">
        <v>561</v>
      </c>
      <c r="H7" s="1141"/>
      <c r="I7" s="1141"/>
      <c r="J7" s="1141"/>
      <c r="K7" s="1141"/>
      <c r="L7" s="1141" t="s">
        <v>562</v>
      </c>
      <c r="M7" s="1141"/>
      <c r="N7" s="1141"/>
      <c r="O7" s="1141"/>
      <c r="P7" s="1141"/>
    </row>
    <row r="8" spans="1:16" ht="48" customHeight="1">
      <c r="A8" s="1140"/>
      <c r="B8" s="1140" t="s">
        <v>565</v>
      </c>
      <c r="C8" s="1140"/>
      <c r="D8" s="1140"/>
      <c r="E8" s="1140" t="s">
        <v>566</v>
      </c>
      <c r="F8" s="1140"/>
      <c r="G8" s="1140" t="s">
        <v>565</v>
      </c>
      <c r="H8" s="1140"/>
      <c r="I8" s="1140"/>
      <c r="J8" s="1140" t="s">
        <v>567</v>
      </c>
      <c r="K8" s="1140"/>
      <c r="L8" s="1140" t="s">
        <v>568</v>
      </c>
      <c r="M8" s="1140"/>
      <c r="N8" s="1140"/>
      <c r="O8" s="1140" t="s">
        <v>567</v>
      </c>
      <c r="P8" s="1140"/>
    </row>
    <row r="9" spans="1:16" ht="60">
      <c r="A9" s="1140"/>
      <c r="B9" s="853" t="s">
        <v>1531</v>
      </c>
      <c r="C9" s="853" t="s">
        <v>1532</v>
      </c>
      <c r="D9" s="401" t="s">
        <v>1561</v>
      </c>
      <c r="E9" s="853" t="s">
        <v>1531</v>
      </c>
      <c r="F9" s="853" t="s">
        <v>1532</v>
      </c>
      <c r="G9" s="853" t="s">
        <v>1531</v>
      </c>
      <c r="H9" s="853" t="s">
        <v>1532</v>
      </c>
      <c r="I9" s="1047" t="s">
        <v>1561</v>
      </c>
      <c r="J9" s="853" t="s">
        <v>1531</v>
      </c>
      <c r="K9" s="853" t="s">
        <v>1532</v>
      </c>
      <c r="L9" s="853" t="s">
        <v>1531</v>
      </c>
      <c r="M9" s="853" t="s">
        <v>1532</v>
      </c>
      <c r="N9" s="1047" t="s">
        <v>1561</v>
      </c>
      <c r="O9" s="853" t="s">
        <v>1531</v>
      </c>
      <c r="P9" s="853" t="s">
        <v>1532</v>
      </c>
    </row>
    <row r="10" spans="1:16">
      <c r="A10" s="84" t="s">
        <v>1562</v>
      </c>
      <c r="B10" s="85">
        <v>380419.80217000004</v>
      </c>
      <c r="C10" s="85">
        <v>478478.24966000003</v>
      </c>
      <c r="D10" s="86">
        <v>125.77637834062597</v>
      </c>
      <c r="E10" s="87">
        <v>0.10685241600490579</v>
      </c>
      <c r="F10" s="88">
        <v>0.11933724751474459</v>
      </c>
      <c r="G10" s="85">
        <v>0</v>
      </c>
      <c r="H10" s="85">
        <v>0</v>
      </c>
      <c r="I10" s="86" t="s">
        <v>150</v>
      </c>
      <c r="J10" s="87">
        <v>0</v>
      </c>
      <c r="K10" s="88">
        <v>0</v>
      </c>
      <c r="L10" s="85">
        <v>380419.80217000004</v>
      </c>
      <c r="M10" s="85">
        <v>478478.24966000003</v>
      </c>
      <c r="N10" s="89">
        <v>125.77637834062597</v>
      </c>
      <c r="O10" s="90">
        <v>8.0179312365782018E-2</v>
      </c>
      <c r="P10" s="88">
        <v>8.9098184169109501E-2</v>
      </c>
    </row>
    <row r="11" spans="1:16">
      <c r="A11" s="84" t="s">
        <v>1563</v>
      </c>
      <c r="B11" s="85">
        <v>35013.883470000001</v>
      </c>
      <c r="C11" s="85">
        <v>37220.137149999995</v>
      </c>
      <c r="D11" s="86">
        <v>106.30108248886565</v>
      </c>
      <c r="E11" s="87">
        <v>9.8347089745129332E-3</v>
      </c>
      <c r="F11" s="88">
        <v>9.2830734161031027E-3</v>
      </c>
      <c r="G11" s="85">
        <v>135105.70692</v>
      </c>
      <c r="H11" s="85">
        <v>142229.55300000001</v>
      </c>
      <c r="I11" s="86">
        <v>105.27279434925592</v>
      </c>
      <c r="J11" s="87">
        <v>0.1140732197996213</v>
      </c>
      <c r="K11" s="88">
        <v>0.10452115002769101</v>
      </c>
      <c r="L11" s="85">
        <v>170119.59039</v>
      </c>
      <c r="M11" s="85">
        <v>179449.69015000001</v>
      </c>
      <c r="N11" s="89">
        <v>105.48443582459299</v>
      </c>
      <c r="O11" s="90">
        <v>3.5855314838009647E-2</v>
      </c>
      <c r="P11" s="88">
        <v>3.3415607822164628E-2</v>
      </c>
    </row>
    <row r="12" spans="1:16">
      <c r="A12" s="84" t="s">
        <v>1564</v>
      </c>
      <c r="B12" s="85">
        <v>384063.11392999999</v>
      </c>
      <c r="C12" s="85">
        <v>398921.8602</v>
      </c>
      <c r="D12" s="86">
        <v>103.86882929681921</v>
      </c>
      <c r="E12" s="87">
        <v>0.10787575038864303</v>
      </c>
      <c r="F12" s="88">
        <v>9.9495090536629541E-2</v>
      </c>
      <c r="G12" s="85">
        <v>173005.64588</v>
      </c>
      <c r="H12" s="85">
        <v>226205.96012</v>
      </c>
      <c r="I12" s="86">
        <v>130.75062317729257</v>
      </c>
      <c r="J12" s="87">
        <v>0.14607311207609119</v>
      </c>
      <c r="K12" s="88">
        <v>0.1662334345862734</v>
      </c>
      <c r="L12" s="85">
        <v>557068.75980999996</v>
      </c>
      <c r="M12" s="85">
        <v>625127.82032000006</v>
      </c>
      <c r="N12" s="89">
        <v>112.21735365903717</v>
      </c>
      <c r="O12" s="90">
        <v>0.11741079157089972</v>
      </c>
      <c r="P12" s="88">
        <v>0.11640603037584969</v>
      </c>
    </row>
    <row r="13" spans="1:16">
      <c r="A13" s="84" t="s">
        <v>1565</v>
      </c>
      <c r="B13" s="85">
        <v>1148349.0724500001</v>
      </c>
      <c r="C13" s="85">
        <v>1199568.8619200001</v>
      </c>
      <c r="D13" s="86">
        <v>104.46029789188775</v>
      </c>
      <c r="E13" s="87">
        <v>0.32254859528432706</v>
      </c>
      <c r="F13" s="88">
        <v>0.29918443792931071</v>
      </c>
      <c r="G13" s="85">
        <v>179939.97136000003</v>
      </c>
      <c r="H13" s="85">
        <v>258482.87055000002</v>
      </c>
      <c r="I13" s="86">
        <v>143.64950077315606</v>
      </c>
      <c r="J13" s="88">
        <v>0.15192794125152007</v>
      </c>
      <c r="K13" s="88">
        <v>0.18995297617468279</v>
      </c>
      <c r="L13" s="85">
        <v>1328289.0438099999</v>
      </c>
      <c r="M13" s="85">
        <v>1458051.7324699999</v>
      </c>
      <c r="N13" s="89">
        <v>109.76916050499031</v>
      </c>
      <c r="O13" s="90">
        <v>0.27995730387372197</v>
      </c>
      <c r="P13" s="88">
        <v>0.27150609642133849</v>
      </c>
    </row>
    <row r="14" spans="1:16">
      <c r="A14" s="84" t="s">
        <v>1566</v>
      </c>
      <c r="B14" s="85">
        <v>516120.13158999995</v>
      </c>
      <c r="C14" s="85">
        <v>603005.21847000008</v>
      </c>
      <c r="D14" s="86">
        <v>116.83427589083479</v>
      </c>
      <c r="E14" s="87">
        <v>0.14496796090682165</v>
      </c>
      <c r="F14" s="88">
        <v>0.15039551549181496</v>
      </c>
      <c r="G14" s="85">
        <v>0</v>
      </c>
      <c r="H14" s="85">
        <v>0</v>
      </c>
      <c r="I14" s="86" t="s">
        <v>150</v>
      </c>
      <c r="J14" s="87">
        <v>0</v>
      </c>
      <c r="K14" s="88">
        <v>0</v>
      </c>
      <c r="L14" s="85">
        <v>516120.13158999995</v>
      </c>
      <c r="M14" s="85">
        <v>603005.21847000008</v>
      </c>
      <c r="N14" s="89">
        <v>116.83427589083479</v>
      </c>
      <c r="O14" s="90">
        <v>0.10878023965358795</v>
      </c>
      <c r="P14" s="88">
        <v>0.11228654604122884</v>
      </c>
    </row>
    <row r="15" spans="1:16">
      <c r="A15" s="84" t="s">
        <v>1567</v>
      </c>
      <c r="B15" s="85">
        <v>262632.07669999998</v>
      </c>
      <c r="C15" s="85">
        <v>304535.44835000002</v>
      </c>
      <c r="D15" s="86">
        <v>115.95516137119289</v>
      </c>
      <c r="E15" s="87">
        <v>7.3768168101933165E-2</v>
      </c>
      <c r="F15" s="88">
        <v>7.5954178068871656E-2</v>
      </c>
      <c r="G15" s="85">
        <v>88602.019509999998</v>
      </c>
      <c r="H15" s="85">
        <v>96849.901069999993</v>
      </c>
      <c r="I15" s="86">
        <v>109.3089092163064</v>
      </c>
      <c r="J15" s="87">
        <v>7.4808961639490787E-2</v>
      </c>
      <c r="K15" s="88">
        <v>7.1172712185241141E-2</v>
      </c>
      <c r="L15" s="85">
        <v>351234.09620999999</v>
      </c>
      <c r="M15" s="85">
        <v>401385.34942000004</v>
      </c>
      <c r="N15" s="89">
        <v>114.27858335826686</v>
      </c>
      <c r="O15" s="90">
        <v>7.4027976863701647E-2</v>
      </c>
      <c r="P15" s="88">
        <v>7.4742594487456876E-2</v>
      </c>
    </row>
    <row r="16" spans="1:16">
      <c r="A16" s="84" t="s">
        <v>1568</v>
      </c>
      <c r="B16" s="85">
        <v>67808.02631999999</v>
      </c>
      <c r="C16" s="85">
        <v>80270.194959999993</v>
      </c>
      <c r="D16" s="86">
        <v>118.37860400358575</v>
      </c>
      <c r="E16" s="87">
        <v>1.9045936608679561E-2</v>
      </c>
      <c r="F16" s="88">
        <v>2.0020187188874699E-2</v>
      </c>
      <c r="G16" s="85">
        <v>98380.538700000005</v>
      </c>
      <c r="H16" s="85">
        <v>104638.26309000001</v>
      </c>
      <c r="I16" s="86">
        <v>106.36073401578152</v>
      </c>
      <c r="J16" s="87">
        <v>8.306521664384961E-2</v>
      </c>
      <c r="K16" s="88">
        <v>7.689619607443253E-2</v>
      </c>
      <c r="L16" s="85">
        <v>166188.56502000001</v>
      </c>
      <c r="M16" s="85">
        <v>184908.45805000002</v>
      </c>
      <c r="N16" s="89">
        <v>111.26424855268901</v>
      </c>
      <c r="O16" s="90">
        <v>3.5026790904026335E-2</v>
      </c>
      <c r="P16" s="88">
        <v>3.4432093541288178E-2</v>
      </c>
    </row>
    <row r="17" spans="1:16">
      <c r="A17" s="84" t="s">
        <v>1569</v>
      </c>
      <c r="B17" s="85">
        <v>108973.29851000001</v>
      </c>
      <c r="C17" s="85">
        <v>116976.17720999999</v>
      </c>
      <c r="D17" s="86">
        <v>107.34388956691588</v>
      </c>
      <c r="E17" s="87">
        <v>3.0608449295743714E-2</v>
      </c>
      <c r="F17" s="88">
        <v>2.9175025245051164E-2</v>
      </c>
      <c r="G17" s="85">
        <v>0</v>
      </c>
      <c r="H17" s="85">
        <v>0</v>
      </c>
      <c r="I17" s="86" t="s">
        <v>150</v>
      </c>
      <c r="J17" s="87">
        <v>0</v>
      </c>
      <c r="K17" s="88">
        <v>0</v>
      </c>
      <c r="L17" s="85">
        <v>108973.29851000001</v>
      </c>
      <c r="M17" s="85">
        <v>116976.17720999999</v>
      </c>
      <c r="N17" s="89">
        <v>107.34388956691588</v>
      </c>
      <c r="O17" s="90">
        <v>2.296779529068356E-2</v>
      </c>
      <c r="P17" s="88">
        <v>2.178231714369662E-2</v>
      </c>
    </row>
    <row r="18" spans="1:16">
      <c r="A18" s="84" t="s">
        <v>1570</v>
      </c>
      <c r="B18" s="85">
        <v>5109.3856399999995</v>
      </c>
      <c r="C18" s="85">
        <v>6355.9452899999997</v>
      </c>
      <c r="D18" s="86">
        <v>124.39744693062551</v>
      </c>
      <c r="E18" s="87">
        <v>1.4351256081322505E-3</v>
      </c>
      <c r="F18" s="88">
        <v>1.585236145638564E-3</v>
      </c>
      <c r="G18" s="85">
        <v>0</v>
      </c>
      <c r="H18" s="85">
        <v>0</v>
      </c>
      <c r="I18" s="86" t="s">
        <v>150</v>
      </c>
      <c r="J18" s="87">
        <v>0</v>
      </c>
      <c r="K18" s="88">
        <v>0</v>
      </c>
      <c r="L18" s="85">
        <v>5109.3856399999995</v>
      </c>
      <c r="M18" s="85">
        <v>6355.9452899999997</v>
      </c>
      <c r="N18" s="89">
        <v>124.39744693062551</v>
      </c>
      <c r="O18" s="90">
        <v>1.0768814475218384E-3</v>
      </c>
      <c r="P18" s="88">
        <v>1.183550525900835E-3</v>
      </c>
    </row>
    <row r="19" spans="1:16">
      <c r="A19" s="84" t="s">
        <v>1571</v>
      </c>
      <c r="B19" s="85">
        <v>14134.67956</v>
      </c>
      <c r="C19" s="85">
        <v>14926.44492</v>
      </c>
      <c r="D19" s="86">
        <v>105.60157983517809</v>
      </c>
      <c r="E19" s="87">
        <v>3.9701525836087596E-3</v>
      </c>
      <c r="F19" s="88">
        <v>3.7228042302842297E-3</v>
      </c>
      <c r="G19" s="85">
        <v>85549.478579999995</v>
      </c>
      <c r="H19" s="85">
        <v>83511.582079999993</v>
      </c>
      <c r="I19" s="86">
        <v>97.617873850517626</v>
      </c>
      <c r="J19" s="87">
        <v>7.2231622899378067E-2</v>
      </c>
      <c r="K19" s="88">
        <v>6.1370695579936969E-2</v>
      </c>
      <c r="L19" s="85">
        <v>99684.15814</v>
      </c>
      <c r="M19" s="85">
        <v>98438.027000000002</v>
      </c>
      <c r="N19" s="89">
        <v>98.749920585927114</v>
      </c>
      <c r="O19" s="90">
        <v>2.1009966378814783E-2</v>
      </c>
      <c r="P19" s="88">
        <v>1.8330299162233759E-2</v>
      </c>
    </row>
    <row r="20" spans="1:16">
      <c r="A20" s="84" t="s">
        <v>1572</v>
      </c>
      <c r="B20" s="85">
        <v>0</v>
      </c>
      <c r="C20" s="85">
        <v>0</v>
      </c>
      <c r="D20" s="86" t="s">
        <v>150</v>
      </c>
      <c r="E20" s="87">
        <v>0</v>
      </c>
      <c r="F20" s="88">
        <v>0</v>
      </c>
      <c r="G20" s="85">
        <v>14793.416569999999</v>
      </c>
      <c r="H20" s="85">
        <v>14878.51017</v>
      </c>
      <c r="I20" s="86">
        <v>100.57521262649065</v>
      </c>
      <c r="J20" s="87">
        <v>1.2490461716589121E-2</v>
      </c>
      <c r="K20" s="88">
        <v>1.093386684318059E-2</v>
      </c>
      <c r="L20" s="85">
        <v>14793.416569999999</v>
      </c>
      <c r="M20" s="85">
        <v>14878.51017</v>
      </c>
      <c r="N20" s="89">
        <v>100.57521262649065</v>
      </c>
      <c r="O20" s="90">
        <v>3.1179396060805361E-3</v>
      </c>
      <c r="P20" s="88">
        <v>2.7705506785953506E-3</v>
      </c>
    </row>
    <row r="21" spans="1:16">
      <c r="A21" s="84" t="s">
        <v>1573</v>
      </c>
      <c r="B21" s="85">
        <v>238027.01165</v>
      </c>
      <c r="C21" s="85">
        <v>305691.88464999996</v>
      </c>
      <c r="D21" s="86">
        <v>128.42739255975528</v>
      </c>
      <c r="E21" s="87">
        <v>6.685709083531001E-2</v>
      </c>
      <c r="F21" s="88">
        <v>7.6242604815680293E-2</v>
      </c>
      <c r="G21" s="85">
        <v>24345.357379999998</v>
      </c>
      <c r="H21" s="85">
        <v>25921.701739999997</v>
      </c>
      <c r="I21" s="86">
        <v>106.47492799302665</v>
      </c>
      <c r="J21" s="86">
        <v>2.0555410772940225E-2</v>
      </c>
      <c r="K21" s="88">
        <v>1.9049248341092645E-2</v>
      </c>
      <c r="L21" s="85">
        <v>262372.36903</v>
      </c>
      <c r="M21" s="85">
        <v>331613.58639000001</v>
      </c>
      <c r="N21" s="89">
        <v>126.39043799314207</v>
      </c>
      <c r="O21" s="90">
        <v>5.5299003923054896E-2</v>
      </c>
      <c r="P21" s="88">
        <v>6.1750285230624841E-2</v>
      </c>
    </row>
    <row r="22" spans="1:16">
      <c r="A22" s="84" t="s">
        <v>1574</v>
      </c>
      <c r="B22" s="85">
        <v>183532.66918999999</v>
      </c>
      <c r="C22" s="85">
        <v>188757.21385</v>
      </c>
      <c r="D22" s="86">
        <v>102.84665650156886</v>
      </c>
      <c r="E22" s="87">
        <v>5.1550705317955588E-2</v>
      </c>
      <c r="F22" s="88">
        <v>4.7077931683242695E-2</v>
      </c>
      <c r="G22" s="85">
        <v>77141.765790000005</v>
      </c>
      <c r="H22" s="85">
        <v>68079.235520000002</v>
      </c>
      <c r="I22" s="86">
        <v>88.252109376559289</v>
      </c>
      <c r="J22" s="86">
        <v>6.5132774960455234E-2</v>
      </c>
      <c r="K22" s="88">
        <v>5.0029827412566154E-2</v>
      </c>
      <c r="L22" s="85">
        <v>260674.43497999999</v>
      </c>
      <c r="M22" s="85">
        <v>256836.44937000002</v>
      </c>
      <c r="N22" s="89">
        <v>98.527670881766966</v>
      </c>
      <c r="O22" s="90">
        <v>5.4941138260450377E-2</v>
      </c>
      <c r="P22" s="88">
        <v>4.7825917444668048E-2</v>
      </c>
    </row>
    <row r="23" spans="1:16" ht="24">
      <c r="A23" s="84" t="s">
        <v>1575</v>
      </c>
      <c r="B23" s="85">
        <v>216052.69928999999</v>
      </c>
      <c r="C23" s="85">
        <v>274755.12226999999</v>
      </c>
      <c r="D23" s="86">
        <v>127.17041868623255</v>
      </c>
      <c r="E23" s="87">
        <v>6.068494008942639E-2</v>
      </c>
      <c r="F23" s="88">
        <v>6.8526667733753766E-2</v>
      </c>
      <c r="G23" s="85">
        <v>290872.54674000002</v>
      </c>
      <c r="H23" s="85">
        <v>315985.17868000001</v>
      </c>
      <c r="I23" s="86">
        <v>108.63355178116801</v>
      </c>
      <c r="J23" s="86">
        <v>0.24559116498013617</v>
      </c>
      <c r="K23" s="88">
        <v>0.23221006865808705</v>
      </c>
      <c r="L23" s="85">
        <v>506925.24602999998</v>
      </c>
      <c r="M23" s="85">
        <v>590740.30095000006</v>
      </c>
      <c r="N23" s="89">
        <v>116.5340068533576</v>
      </c>
      <c r="O23" s="90">
        <v>0.1068422763896425</v>
      </c>
      <c r="P23" s="88">
        <v>0.11000267654289236</v>
      </c>
    </row>
    <row r="24" spans="1:16" s="271" customFormat="1">
      <c r="A24" s="84" t="s">
        <v>1576</v>
      </c>
      <c r="B24" s="85">
        <v>0</v>
      </c>
      <c r="C24" s="85">
        <v>0</v>
      </c>
      <c r="D24" s="86" t="s">
        <v>150</v>
      </c>
      <c r="E24" s="87">
        <v>0</v>
      </c>
      <c r="F24" s="88">
        <v>0</v>
      </c>
      <c r="G24" s="85">
        <v>16640.632109999999</v>
      </c>
      <c r="H24" s="85">
        <v>23990.18766</v>
      </c>
      <c r="I24" s="86">
        <v>144.16632434042796</v>
      </c>
      <c r="J24" s="86">
        <v>1.4050113259928207E-2</v>
      </c>
      <c r="K24" s="88">
        <v>1.7629824116815733E-2</v>
      </c>
      <c r="L24" s="85">
        <v>16640.632109999999</v>
      </c>
      <c r="M24" s="85">
        <v>23990.18766</v>
      </c>
      <c r="N24" s="89">
        <v>144.16632434042796</v>
      </c>
      <c r="O24" s="90">
        <v>3.5072686340221486E-3</v>
      </c>
      <c r="P24" s="88">
        <v>4.467250412951985E-3</v>
      </c>
    </row>
    <row r="25" spans="1:16" ht="18.75" customHeight="1">
      <c r="A25" s="402" t="s">
        <v>569</v>
      </c>
      <c r="B25" s="403">
        <v>3560235.8504700004</v>
      </c>
      <c r="C25" s="403">
        <v>4009462.7589000002</v>
      </c>
      <c r="D25" s="404">
        <v>112.61789744549355</v>
      </c>
      <c r="E25" s="405">
        <v>1</v>
      </c>
      <c r="F25" s="406">
        <v>1</v>
      </c>
      <c r="G25" s="407">
        <v>1184377.0795400001</v>
      </c>
      <c r="H25" s="403">
        <v>1360772.94368</v>
      </c>
      <c r="I25" s="404">
        <v>114.89355604623069</v>
      </c>
      <c r="J25" s="405">
        <v>1</v>
      </c>
      <c r="K25" s="406">
        <v>1</v>
      </c>
      <c r="L25" s="408">
        <v>4744612.9300100002</v>
      </c>
      <c r="M25" s="409">
        <v>5370235.7025800003</v>
      </c>
      <c r="N25" s="410">
        <v>113.18596019946945</v>
      </c>
      <c r="O25" s="411">
        <v>1</v>
      </c>
      <c r="P25" s="406">
        <v>1</v>
      </c>
    </row>
    <row r="26" spans="1:16" ht="12.75" customHeight="1">
      <c r="A26" s="34" t="s">
        <v>570</v>
      </c>
    </row>
    <row r="27" spans="1:16" ht="12.75" customHeight="1">
      <c r="M27" s="77"/>
    </row>
    <row r="28" spans="1:16" ht="12.75" customHeight="1">
      <c r="A28" s="298" t="s">
        <v>251</v>
      </c>
    </row>
    <row r="29" spans="1:16" ht="12.75" customHeight="1">
      <c r="A29" s="930" t="s">
        <v>1490</v>
      </c>
    </row>
    <row r="30" spans="1:16">
      <c r="A30" s="566" t="s">
        <v>1107</v>
      </c>
    </row>
    <row r="31" spans="1:16" ht="12.75" customHeight="1">
      <c r="A31" s="864" t="s">
        <v>1491</v>
      </c>
    </row>
    <row r="32" spans="1:16" ht="12.75" customHeight="1"/>
    <row r="33" spans="1:16" ht="12.75" customHeight="1">
      <c r="A33" s="931"/>
    </row>
    <row r="34" spans="1:16" ht="12.75" customHeight="1">
      <c r="A34" s="931"/>
    </row>
    <row r="35" spans="1:16" ht="12.75" customHeight="1"/>
    <row r="36" spans="1:16" ht="12.75" customHeight="1">
      <c r="A36" s="634" t="s">
        <v>87</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c r="P44" s="25" t="s">
        <v>1392</v>
      </c>
    </row>
    <row r="45" spans="1:16" ht="12.75" customHeight="1"/>
    <row r="46" spans="1:16" ht="12.75" customHeight="1"/>
    <row r="47" spans="1:16" ht="12.75" customHeight="1"/>
    <row r="48" spans="1:16" ht="12.75" customHeight="1"/>
    <row r="49" ht="12.75" customHeight="1"/>
    <row r="50" ht="12.75" customHeight="1"/>
    <row r="51" ht="12.75" customHeight="1"/>
    <row r="103" spans="1:1">
      <c r="A103" s="664"/>
    </row>
    <row r="105" spans="1:1">
      <c r="A105" s="665"/>
    </row>
    <row r="107" spans="1:1">
      <c r="A107" s="665"/>
    </row>
    <row r="109" spans="1:1">
      <c r="A109" s="665"/>
    </row>
    <row r="111" spans="1:1">
      <c r="A111" s="665"/>
    </row>
    <row r="113" spans="1:1">
      <c r="A113" s="665"/>
    </row>
    <row r="115" spans="1:1">
      <c r="A115" s="665"/>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election activeCell="A7" sqref="A7"/>
    </sheetView>
  </sheetViews>
  <sheetFormatPr defaultRowHeight="15"/>
  <cols>
    <col min="1" max="1" width="106.28515625" style="21" bestFit="1" customWidth="1"/>
  </cols>
  <sheetData>
    <row r="1" spans="1:1">
      <c r="A1" s="1" t="s">
        <v>1099</v>
      </c>
    </row>
    <row r="2" spans="1:1">
      <c r="A2" s="1"/>
    </row>
    <row r="3" spans="1:1">
      <c r="A3" s="683" t="s">
        <v>667</v>
      </c>
    </row>
    <row r="4" spans="1:1">
      <c r="A4" s="651"/>
    </row>
    <row r="5" spans="1:1">
      <c r="A5" s="865" t="s">
        <v>811</v>
      </c>
    </row>
    <row r="6" spans="1:1">
      <c r="A6" s="866" t="s">
        <v>1013</v>
      </c>
    </row>
    <row r="7" spans="1:1">
      <c r="A7" s="865" t="s">
        <v>688</v>
      </c>
    </row>
    <row r="8" spans="1:1">
      <c r="A8" s="866" t="s">
        <v>689</v>
      </c>
    </row>
    <row r="9" spans="1:1">
      <c r="A9" s="865" t="s">
        <v>778</v>
      </c>
    </row>
    <row r="10" spans="1:1">
      <c r="A10" s="866" t="s">
        <v>779</v>
      </c>
    </row>
    <row r="11" spans="1:1">
      <c r="A11" s="865" t="s">
        <v>690</v>
      </c>
    </row>
    <row r="12" spans="1:1" s="271" customFormat="1">
      <c r="A12" s="866" t="s">
        <v>822</v>
      </c>
    </row>
    <row r="13" spans="1:1">
      <c r="A13" s="865" t="s">
        <v>782</v>
      </c>
    </row>
    <row r="14" spans="1:1">
      <c r="A14" s="866" t="s">
        <v>1014</v>
      </c>
    </row>
    <row r="15" spans="1:1">
      <c r="A15" s="865" t="s">
        <v>692</v>
      </c>
    </row>
    <row r="16" spans="1:1">
      <c r="A16" s="866" t="s">
        <v>1015</v>
      </c>
    </row>
    <row r="17" spans="1:2">
      <c r="A17" s="865" t="s">
        <v>693</v>
      </c>
    </row>
    <row r="18" spans="1:2">
      <c r="A18" s="866" t="s">
        <v>694</v>
      </c>
      <c r="B18" s="153"/>
    </row>
    <row r="19" spans="1:2">
      <c r="A19" s="865" t="s">
        <v>695</v>
      </c>
      <c r="B19" s="570"/>
    </row>
    <row r="20" spans="1:2">
      <c r="A20" s="866" t="s">
        <v>696</v>
      </c>
      <c r="B20" s="353"/>
    </row>
    <row r="21" spans="1:2">
      <c r="A21" s="865" t="s">
        <v>697</v>
      </c>
      <c r="B21" s="153"/>
    </row>
    <row r="22" spans="1:2">
      <c r="A22" s="866" t="s">
        <v>995</v>
      </c>
      <c r="B22" s="570"/>
    </row>
    <row r="23" spans="1:2">
      <c r="A23" s="865" t="s">
        <v>698</v>
      </c>
      <c r="B23" s="153"/>
    </row>
    <row r="24" spans="1:2">
      <c r="A24" s="866" t="s">
        <v>996</v>
      </c>
      <c r="B24" s="570"/>
    </row>
    <row r="25" spans="1:2">
      <c r="A25" s="865" t="s">
        <v>835</v>
      </c>
      <c r="B25" s="318"/>
    </row>
    <row r="26" spans="1:2">
      <c r="A26" s="866" t="s">
        <v>1016</v>
      </c>
      <c r="B26" s="577"/>
    </row>
    <row r="27" spans="1:2">
      <c r="A27" s="865" t="s">
        <v>701</v>
      </c>
      <c r="B27" s="139"/>
    </row>
    <row r="28" spans="1:2">
      <c r="A28" s="866" t="s">
        <v>700</v>
      </c>
      <c r="B28" s="546"/>
    </row>
    <row r="29" spans="1:2">
      <c r="A29" s="865" t="s">
        <v>780</v>
      </c>
      <c r="B29" s="154"/>
    </row>
    <row r="30" spans="1:2">
      <c r="A30" s="866" t="s">
        <v>1017</v>
      </c>
      <c r="B30" s="574"/>
    </row>
    <row r="31" spans="1:2">
      <c r="A31" s="865" t="s">
        <v>703</v>
      </c>
      <c r="B31" s="153"/>
    </row>
    <row r="32" spans="1:2">
      <c r="A32" s="866" t="s">
        <v>999</v>
      </c>
      <c r="B32" s="570"/>
    </row>
    <row r="33" spans="1:2">
      <c r="A33" s="865" t="s">
        <v>704</v>
      </c>
      <c r="B33" s="139"/>
    </row>
    <row r="34" spans="1:2">
      <c r="A34" s="866" t="s">
        <v>1000</v>
      </c>
      <c r="B34" s="546"/>
    </row>
    <row r="35" spans="1:2">
      <c r="A35" s="865" t="s">
        <v>781</v>
      </c>
      <c r="B35" s="139"/>
    </row>
    <row r="36" spans="1:2">
      <c r="A36" s="866" t="s">
        <v>1018</v>
      </c>
      <c r="B36" s="546"/>
    </row>
    <row r="37" spans="1:2">
      <c r="A37" s="865" t="s">
        <v>705</v>
      </c>
      <c r="B37" s="153"/>
    </row>
    <row r="38" spans="1:2">
      <c r="A38" s="866" t="s">
        <v>1001</v>
      </c>
      <c r="B38" s="573"/>
    </row>
    <row r="39" spans="1:2">
      <c r="A39" s="865" t="s">
        <v>1403</v>
      </c>
      <c r="B39" s="155"/>
    </row>
    <row r="40" spans="1:2">
      <c r="A40" s="866" t="s">
        <v>1404</v>
      </c>
      <c r="B40" s="573"/>
    </row>
    <row r="41" spans="1:2">
      <c r="A41" s="865" t="s">
        <v>1405</v>
      </c>
      <c r="B41" s="154"/>
    </row>
    <row r="42" spans="1:2">
      <c r="A42" s="866" t="s">
        <v>1406</v>
      </c>
      <c r="B42" s="546"/>
    </row>
    <row r="43" spans="1:2">
      <c r="A43" s="865" t="s">
        <v>1407</v>
      </c>
      <c r="B43" s="154"/>
    </row>
    <row r="44" spans="1:2">
      <c r="A44" s="866" t="s">
        <v>1408</v>
      </c>
      <c r="B44" s="546"/>
    </row>
    <row r="45" spans="1:2" s="271" customFormat="1">
      <c r="A45" s="865" t="s">
        <v>1409</v>
      </c>
      <c r="B45" s="546"/>
    </row>
    <row r="46" spans="1:2" s="271" customFormat="1">
      <c r="A46" s="866" t="s">
        <v>1002</v>
      </c>
      <c r="B46" s="546"/>
    </row>
    <row r="47" spans="1:2" s="271" customFormat="1">
      <c r="A47" s="865" t="s">
        <v>1383</v>
      </c>
      <c r="B47" s="546"/>
    </row>
    <row r="48" spans="1:2" s="271" customFormat="1">
      <c r="A48" s="866" t="s">
        <v>1384</v>
      </c>
      <c r="B48" s="546"/>
    </row>
    <row r="49" spans="1:5" s="271" customFormat="1">
      <c r="A49" s="865" t="s">
        <v>1386</v>
      </c>
      <c r="B49" s="546"/>
    </row>
    <row r="50" spans="1:5" s="271" customFormat="1">
      <c r="A50" s="866" t="s">
        <v>1387</v>
      </c>
      <c r="B50" s="546"/>
    </row>
    <row r="51" spans="1:5" s="271" customFormat="1">
      <c r="A51" s="865" t="s">
        <v>1410</v>
      </c>
      <c r="B51" s="546"/>
    </row>
    <row r="52" spans="1:5" s="271" customFormat="1">
      <c r="A52" s="866" t="s">
        <v>1411</v>
      </c>
      <c r="B52" s="546"/>
    </row>
    <row r="53" spans="1:5">
      <c r="A53" s="653"/>
      <c r="B53" s="570"/>
    </row>
    <row r="54" spans="1:5">
      <c r="A54" s="661" t="s">
        <v>668</v>
      </c>
      <c r="B54" s="139"/>
    </row>
    <row r="55" spans="1:5">
      <c r="A55" s="652"/>
      <c r="B55" s="546"/>
    </row>
    <row r="56" spans="1:5">
      <c r="A56" s="867" t="s">
        <v>92</v>
      </c>
      <c r="B56" s="156"/>
    </row>
    <row r="57" spans="1:5">
      <c r="A57" s="868" t="s">
        <v>93</v>
      </c>
      <c r="B57" s="546"/>
    </row>
    <row r="58" spans="1:5" ht="15" customHeight="1">
      <c r="A58" s="914" t="s">
        <v>706</v>
      </c>
      <c r="C58" s="781"/>
      <c r="D58" s="59"/>
      <c r="E58" s="59"/>
    </row>
    <row r="59" spans="1:5">
      <c r="A59" s="868" t="s">
        <v>783</v>
      </c>
      <c r="C59" s="782"/>
    </row>
    <row r="60" spans="1:5">
      <c r="A60" s="914" t="s">
        <v>708</v>
      </c>
      <c r="C60" s="782"/>
    </row>
    <row r="61" spans="1:5">
      <c r="A61" s="868" t="s">
        <v>784</v>
      </c>
      <c r="C61" s="782"/>
    </row>
    <row r="62" spans="1:5">
      <c r="A62" s="914" t="s">
        <v>94</v>
      </c>
    </row>
    <row r="63" spans="1:5">
      <c r="A63" s="868" t="s">
        <v>95</v>
      </c>
    </row>
    <row r="64" spans="1:5">
      <c r="A64" s="914" t="s">
        <v>710</v>
      </c>
    </row>
    <row r="65" spans="1:1">
      <c r="A65" s="868" t="s">
        <v>785</v>
      </c>
    </row>
    <row r="66" spans="1:1">
      <c r="A66" s="914" t="s">
        <v>712</v>
      </c>
    </row>
    <row r="67" spans="1:1">
      <c r="A67" s="868" t="s">
        <v>786</v>
      </c>
    </row>
    <row r="68" spans="1:1" s="271" customFormat="1">
      <c r="A68" s="914" t="s">
        <v>1023</v>
      </c>
    </row>
    <row r="69" spans="1:1" s="271" customFormat="1">
      <c r="A69" s="868" t="s">
        <v>1024</v>
      </c>
    </row>
    <row r="70" spans="1:1" s="271" customFormat="1">
      <c r="A70" s="914" t="s">
        <v>1089</v>
      </c>
    </row>
    <row r="71" spans="1:1" s="271" customFormat="1">
      <c r="A71" s="868" t="s">
        <v>1090</v>
      </c>
    </row>
    <row r="72" spans="1:1" s="271" customFormat="1">
      <c r="A72" s="914" t="s">
        <v>1092</v>
      </c>
    </row>
    <row r="73" spans="1:1" s="271" customFormat="1">
      <c r="A73" s="868" t="s">
        <v>1093</v>
      </c>
    </row>
    <row r="74" spans="1:1" s="271" customFormat="1">
      <c r="A74" s="914" t="s">
        <v>1094</v>
      </c>
    </row>
    <row r="75" spans="1:1" s="271" customFormat="1">
      <c r="A75" s="868" t="s">
        <v>1095</v>
      </c>
    </row>
    <row r="76" spans="1:1" s="271" customFormat="1">
      <c r="A76" s="914" t="s">
        <v>1096</v>
      </c>
    </row>
    <row r="77" spans="1:1" s="271" customFormat="1">
      <c r="A77" s="868" t="s">
        <v>1097</v>
      </c>
    </row>
    <row r="78" spans="1:1">
      <c r="A78" s="652"/>
    </row>
    <row r="79" spans="1:1">
      <c r="A79" s="662" t="s">
        <v>669</v>
      </c>
    </row>
    <row r="80" spans="1:1">
      <c r="A80" s="654"/>
    </row>
    <row r="81" spans="1:1">
      <c r="A81" s="916" t="s">
        <v>787</v>
      </c>
    </row>
    <row r="82" spans="1:1">
      <c r="A82" s="917" t="s">
        <v>788</v>
      </c>
    </row>
    <row r="83" spans="1:1">
      <c r="A83" s="916" t="s">
        <v>789</v>
      </c>
    </row>
    <row r="84" spans="1:1">
      <c r="A84" s="917" t="s">
        <v>790</v>
      </c>
    </row>
    <row r="85" spans="1:1">
      <c r="A85" s="655"/>
    </row>
    <row r="86" spans="1:1">
      <c r="A86" s="663" t="s">
        <v>670</v>
      </c>
    </row>
    <row r="87" spans="1:1">
      <c r="A87" s="656"/>
    </row>
    <row r="88" spans="1:1">
      <c r="A88" s="870" t="s">
        <v>714</v>
      </c>
    </row>
    <row r="89" spans="1:1">
      <c r="A89" s="915" t="s">
        <v>715</v>
      </c>
    </row>
    <row r="90" spans="1:1" s="271" customFormat="1">
      <c r="A90" s="870" t="s">
        <v>716</v>
      </c>
    </row>
    <row r="91" spans="1:1" s="271" customFormat="1">
      <c r="A91" s="915" t="s">
        <v>717</v>
      </c>
    </row>
    <row r="92" spans="1:1">
      <c r="A92" s="870" t="s">
        <v>965</v>
      </c>
    </row>
    <row r="93" spans="1:1">
      <c r="A93" s="915" t="s">
        <v>966</v>
      </c>
    </row>
    <row r="94" spans="1:1">
      <c r="A94" s="870" t="s">
        <v>975</v>
      </c>
    </row>
    <row r="95" spans="1:1">
      <c r="A95" s="915" t="s">
        <v>976</v>
      </c>
    </row>
    <row r="96" spans="1:1">
      <c r="A96" s="870" t="s">
        <v>977</v>
      </c>
    </row>
    <row r="97" spans="1:5">
      <c r="A97" s="915" t="s">
        <v>978</v>
      </c>
    </row>
    <row r="98" spans="1:5">
      <c r="A98" s="870" t="s">
        <v>979</v>
      </c>
    </row>
    <row r="99" spans="1:5">
      <c r="A99" s="915" t="s">
        <v>980</v>
      </c>
    </row>
    <row r="100" spans="1:5">
      <c r="A100" s="870" t="s">
        <v>981</v>
      </c>
    </row>
    <row r="101" spans="1:5">
      <c r="A101" s="915" t="s">
        <v>982</v>
      </c>
    </row>
    <row r="102" spans="1:5" s="271" customFormat="1">
      <c r="A102" s="870" t="s">
        <v>1366</v>
      </c>
    </row>
    <row r="103" spans="1:5" s="271" customFormat="1">
      <c r="A103" s="915" t="s">
        <v>1367</v>
      </c>
    </row>
    <row r="104" spans="1:5">
      <c r="A104" s="657"/>
    </row>
    <row r="105" spans="1:5" s="271" customFormat="1">
      <c r="A105" s="783" t="s">
        <v>794</v>
      </c>
    </row>
    <row r="106" spans="1:5" s="271" customFormat="1">
      <c r="A106" s="657"/>
    </row>
    <row r="107" spans="1:5" s="271" customFormat="1">
      <c r="A107" s="918" t="s">
        <v>721</v>
      </c>
      <c r="E107" s="151"/>
    </row>
    <row r="108" spans="1:5" s="271" customFormat="1">
      <c r="A108" s="915" t="s">
        <v>722</v>
      </c>
      <c r="E108" s="151"/>
    </row>
    <row r="109" spans="1:5" s="271" customFormat="1">
      <c r="A109" s="918" t="s">
        <v>723</v>
      </c>
      <c r="E109" s="151"/>
    </row>
    <row r="110" spans="1:5" s="271" customFormat="1">
      <c r="A110" s="915" t="s">
        <v>724</v>
      </c>
      <c r="E110" s="151"/>
    </row>
    <row r="111" spans="1:5" s="271" customFormat="1">
      <c r="A111" s="918" t="s">
        <v>725</v>
      </c>
      <c r="E111" s="151"/>
    </row>
    <row r="112" spans="1:5" s="271" customFormat="1">
      <c r="A112" s="915" t="s">
        <v>726</v>
      </c>
      <c r="E112" s="756"/>
    </row>
    <row r="113" spans="1:5" s="271" customFormat="1">
      <c r="A113" s="918" t="s">
        <v>939</v>
      </c>
      <c r="E113" s="756"/>
    </row>
    <row r="114" spans="1:5" s="271" customFormat="1">
      <c r="A114" s="915" t="s">
        <v>940</v>
      </c>
      <c r="E114" s="756"/>
    </row>
    <row r="115" spans="1:5" s="271" customFormat="1">
      <c r="A115" s="657"/>
      <c r="E115" s="756"/>
    </row>
    <row r="116" spans="1:5">
      <c r="A116" s="682" t="s">
        <v>791</v>
      </c>
      <c r="E116" s="151"/>
    </row>
    <row r="117" spans="1:5">
      <c r="A117" s="654"/>
      <c r="E117" s="756"/>
    </row>
    <row r="118" spans="1:5">
      <c r="A118" s="919" t="s">
        <v>795</v>
      </c>
    </row>
    <row r="119" spans="1:5">
      <c r="A119" s="915" t="s">
        <v>796</v>
      </c>
    </row>
    <row r="120" spans="1:5">
      <c r="A120" s="919" t="s">
        <v>797</v>
      </c>
    </row>
    <row r="121" spans="1:5">
      <c r="A121" s="915" t="s">
        <v>798</v>
      </c>
      <c r="C121" s="666"/>
    </row>
    <row r="122" spans="1:5">
      <c r="A122" s="919" t="s">
        <v>761</v>
      </c>
    </row>
    <row r="123" spans="1:5">
      <c r="A123" s="915" t="s">
        <v>762</v>
      </c>
    </row>
    <row r="124" spans="1:5">
      <c r="A124" s="919" t="s">
        <v>799</v>
      </c>
    </row>
    <row r="125" spans="1:5">
      <c r="A125" s="915" t="s">
        <v>800</v>
      </c>
    </row>
    <row r="126" spans="1:5">
      <c r="A126" s="919" t="s">
        <v>801</v>
      </c>
    </row>
    <row r="127" spans="1:5">
      <c r="A127" s="915" t="s">
        <v>802</v>
      </c>
    </row>
    <row r="128" spans="1:5">
      <c r="A128" s="919" t="s">
        <v>803</v>
      </c>
    </row>
    <row r="129" spans="1:1">
      <c r="A129" s="915" t="s">
        <v>876</v>
      </c>
    </row>
    <row r="130" spans="1:1">
      <c r="A130" s="919" t="s">
        <v>768</v>
      </c>
    </row>
    <row r="131" spans="1:1">
      <c r="A131" s="915" t="s">
        <v>872</v>
      </c>
    </row>
    <row r="132" spans="1:1">
      <c r="A132" s="919" t="s">
        <v>769</v>
      </c>
    </row>
    <row r="133" spans="1:1">
      <c r="A133" s="915" t="s">
        <v>874</v>
      </c>
    </row>
    <row r="134" spans="1:1">
      <c r="A134" s="919" t="s">
        <v>770</v>
      </c>
    </row>
    <row r="135" spans="1:1">
      <c r="A135" s="915" t="s">
        <v>804</v>
      </c>
    </row>
    <row r="136" spans="1:1">
      <c r="A136" s="919" t="s">
        <v>805</v>
      </c>
    </row>
    <row r="137" spans="1:1">
      <c r="A137" s="915" t="s">
        <v>806</v>
      </c>
    </row>
    <row r="138" spans="1:1">
      <c r="A138" s="919" t="s">
        <v>807</v>
      </c>
    </row>
    <row r="139" spans="1:1">
      <c r="A139" s="915" t="s">
        <v>808</v>
      </c>
    </row>
    <row r="140" spans="1:1">
      <c r="A140" s="919" t="s">
        <v>809</v>
      </c>
    </row>
    <row r="141" spans="1:1">
      <c r="A141" s="915" t="s">
        <v>810</v>
      </c>
    </row>
    <row r="142" spans="1:1">
      <c r="A142" s="667"/>
    </row>
    <row r="143" spans="1:1">
      <c r="A143" s="668" t="s">
        <v>792</v>
      </c>
    </row>
    <row r="144" spans="1:1">
      <c r="A144" s="657"/>
    </row>
    <row r="145" spans="1:1">
      <c r="A145" s="920" t="s">
        <v>735</v>
      </c>
    </row>
    <row r="146" spans="1:1">
      <c r="A146" s="915" t="s">
        <v>736</v>
      </c>
    </row>
    <row r="147" spans="1:1">
      <c r="A147" s="920" t="s">
        <v>737</v>
      </c>
    </row>
    <row r="148" spans="1:1">
      <c r="A148" s="915" t="s">
        <v>738</v>
      </c>
    </row>
    <row r="149" spans="1:1">
      <c r="A149" s="920" t="s">
        <v>739</v>
      </c>
    </row>
    <row r="150" spans="1:1">
      <c r="A150" s="915" t="s">
        <v>740</v>
      </c>
    </row>
    <row r="151" spans="1:1">
      <c r="A151" s="920" t="s">
        <v>741</v>
      </c>
    </row>
    <row r="152" spans="1:1">
      <c r="A152" s="915" t="s">
        <v>1098</v>
      </c>
    </row>
    <row r="153" spans="1:1">
      <c r="A153" s="920" t="s">
        <v>742</v>
      </c>
    </row>
    <row r="154" spans="1:1">
      <c r="A154" s="915" t="s">
        <v>743</v>
      </c>
    </row>
    <row r="155" spans="1:1">
      <c r="A155" s="920" t="s">
        <v>744</v>
      </c>
    </row>
    <row r="156" spans="1:1">
      <c r="A156" s="915" t="s">
        <v>745</v>
      </c>
    </row>
    <row r="157" spans="1:1">
      <c r="A157" s="920" t="s">
        <v>746</v>
      </c>
    </row>
    <row r="158" spans="1:1">
      <c r="A158" s="915" t="s">
        <v>747</v>
      </c>
    </row>
    <row r="159" spans="1:1" s="271" customFormat="1">
      <c r="A159" s="920" t="s">
        <v>889</v>
      </c>
    </row>
    <row r="160" spans="1:1" s="271" customFormat="1">
      <c r="A160" s="915" t="s">
        <v>890</v>
      </c>
    </row>
    <row r="161" spans="1:8">
      <c r="A161" s="669"/>
    </row>
    <row r="162" spans="1:8">
      <c r="A162" s="650" t="s">
        <v>793</v>
      </c>
    </row>
    <row r="163" spans="1:8">
      <c r="A163" s="193"/>
      <c r="B163" s="193"/>
      <c r="C163" s="193"/>
      <c r="D163" s="193"/>
      <c r="E163" s="193"/>
    </row>
    <row r="164" spans="1:8">
      <c r="A164" s="63" t="s">
        <v>750</v>
      </c>
    </row>
    <row r="165" spans="1:8">
      <c r="A165" s="915" t="s">
        <v>751</v>
      </c>
    </row>
    <row r="166" spans="1:8">
      <c r="A166" s="63" t="s">
        <v>753</v>
      </c>
    </row>
    <row r="167" spans="1:8">
      <c r="A167" s="915" t="s">
        <v>754</v>
      </c>
      <c r="H167" s="244"/>
    </row>
    <row r="168" spans="1:8">
      <c r="A168" s="63" t="s">
        <v>755</v>
      </c>
    </row>
    <row r="169" spans="1:8">
      <c r="A169" s="915" t="s">
        <v>756</v>
      </c>
      <c r="F169" s="63"/>
    </row>
    <row r="170" spans="1:8">
      <c r="A170" s="63" t="s">
        <v>757</v>
      </c>
    </row>
    <row r="171" spans="1:8">
      <c r="A171" s="915" t="s">
        <v>758</v>
      </c>
    </row>
    <row r="172" spans="1:8">
      <c r="A172" s="63" t="s">
        <v>759</v>
      </c>
    </row>
    <row r="173" spans="1:8" s="271" customFormat="1">
      <c r="A173" s="915" t="s">
        <v>760</v>
      </c>
    </row>
    <row r="174" spans="1:8">
      <c r="A174" s="63" t="s">
        <v>894</v>
      </c>
    </row>
    <row r="175" spans="1:8" s="271" customFormat="1">
      <c r="A175" s="915" t="s">
        <v>895</v>
      </c>
    </row>
    <row r="176" spans="1:8" s="271" customFormat="1">
      <c r="A176" s="658"/>
    </row>
    <row r="177" spans="1:1">
      <c r="A177" s="659"/>
    </row>
    <row r="178" spans="1:1">
      <c r="A178" s="26" t="s">
        <v>4</v>
      </c>
    </row>
    <row r="179" spans="1:1">
      <c r="A179" s="660" t="s">
        <v>5</v>
      </c>
    </row>
    <row r="180" spans="1:1">
      <c r="A180" s="65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36.85546875" customWidth="1"/>
    <col min="3" max="3" width="13.140625" bestFit="1" customWidth="1"/>
    <col min="4" max="5" width="12.42578125" bestFit="1" customWidth="1"/>
    <col min="6" max="6" width="12.140625" customWidth="1"/>
  </cols>
  <sheetData>
    <row r="1" spans="1:8">
      <c r="A1" s="150" t="s">
        <v>1533</v>
      </c>
    </row>
    <row r="2" spans="1:8">
      <c r="A2" s="563" t="s">
        <v>1534</v>
      </c>
    </row>
    <row r="3" spans="1:8" ht="12.75" customHeight="1"/>
    <row r="4" spans="1:8" ht="12.75" customHeight="1">
      <c r="B4" s="850"/>
      <c r="C4" s="849"/>
      <c r="D4" s="849"/>
      <c r="E4" s="849"/>
      <c r="F4" s="25" t="s">
        <v>526</v>
      </c>
    </row>
    <row r="5" spans="1:8">
      <c r="A5" s="1142" t="s">
        <v>527</v>
      </c>
      <c r="B5" s="1142" t="s">
        <v>528</v>
      </c>
      <c r="C5" s="1143" t="s">
        <v>942</v>
      </c>
      <c r="D5" s="1143"/>
      <c r="E5" s="1144" t="s">
        <v>943</v>
      </c>
      <c r="F5" s="1144"/>
    </row>
    <row r="6" spans="1:8" ht="65.25">
      <c r="A6" s="1142"/>
      <c r="B6" s="1142"/>
      <c r="C6" s="412" t="s">
        <v>529</v>
      </c>
      <c r="D6" s="412" t="s">
        <v>530</v>
      </c>
      <c r="E6" s="412" t="s">
        <v>531</v>
      </c>
      <c r="F6" s="412" t="s">
        <v>532</v>
      </c>
    </row>
    <row r="7" spans="1:8" ht="22.5">
      <c r="A7" s="91">
        <v>1</v>
      </c>
      <c r="B7" s="92" t="s">
        <v>533</v>
      </c>
      <c r="C7" s="940">
        <v>1161769</v>
      </c>
      <c r="D7" s="940">
        <v>213152.57346000001</v>
      </c>
      <c r="E7" s="940">
        <v>4875</v>
      </c>
      <c r="F7" s="940">
        <v>38931.687859999998</v>
      </c>
      <c r="G7" s="53"/>
    </row>
    <row r="8" spans="1:8" ht="22.5">
      <c r="A8" s="91">
        <v>2</v>
      </c>
      <c r="B8" s="92" t="s">
        <v>535</v>
      </c>
      <c r="C8" s="940">
        <v>286763</v>
      </c>
      <c r="D8" s="940">
        <v>332083.54333999997</v>
      </c>
      <c r="E8" s="940">
        <v>1948526</v>
      </c>
      <c r="F8" s="940">
        <v>145940.71209000002</v>
      </c>
      <c r="G8" s="53"/>
    </row>
    <row r="9" spans="1:8" ht="22.5">
      <c r="A9" s="91">
        <v>3</v>
      </c>
      <c r="B9" s="92" t="s">
        <v>534</v>
      </c>
      <c r="C9" s="940">
        <v>287284</v>
      </c>
      <c r="D9" s="940">
        <v>585139.99499000004</v>
      </c>
      <c r="E9" s="940">
        <v>46941</v>
      </c>
      <c r="F9" s="940">
        <v>315862.40277999995</v>
      </c>
      <c r="G9" s="53"/>
    </row>
    <row r="10" spans="1:8" ht="33.75">
      <c r="A10" s="91">
        <v>4</v>
      </c>
      <c r="B10" s="92" t="s">
        <v>536</v>
      </c>
      <c r="C10" s="940">
        <v>21</v>
      </c>
      <c r="D10" s="940">
        <v>2175.25056</v>
      </c>
      <c r="E10" s="940">
        <v>87</v>
      </c>
      <c r="F10" s="940">
        <v>1377.3914199999999</v>
      </c>
    </row>
    <row r="11" spans="1:8" ht="22.5">
      <c r="A11" s="91">
        <v>5</v>
      </c>
      <c r="B11" s="92" t="s">
        <v>537</v>
      </c>
      <c r="C11" s="940">
        <v>100</v>
      </c>
      <c r="D11" s="940">
        <v>5449.8373099999999</v>
      </c>
      <c r="E11" s="940">
        <v>8</v>
      </c>
      <c r="F11" s="190">
        <v>1083.96957</v>
      </c>
    </row>
    <row r="12" spans="1:8" ht="22.5">
      <c r="A12" s="91">
        <v>6</v>
      </c>
      <c r="B12" s="92" t="s">
        <v>538</v>
      </c>
      <c r="C12" s="940">
        <v>9320</v>
      </c>
      <c r="D12" s="940">
        <v>97913.207930000004</v>
      </c>
      <c r="E12" s="940">
        <v>537</v>
      </c>
      <c r="F12" s="940">
        <v>54193.673240000004</v>
      </c>
    </row>
    <row r="13" spans="1:8" ht="22.5">
      <c r="A13" s="91">
        <v>7</v>
      </c>
      <c r="B13" s="92" t="s">
        <v>539</v>
      </c>
      <c r="C13" s="940">
        <v>3451</v>
      </c>
      <c r="D13" s="940">
        <v>20327.99913</v>
      </c>
      <c r="E13" s="940">
        <v>875</v>
      </c>
      <c r="F13" s="940">
        <v>3961.47786</v>
      </c>
    </row>
    <row r="14" spans="1:8" ht="22.5">
      <c r="A14" s="91">
        <v>8</v>
      </c>
      <c r="B14" s="92" t="s">
        <v>540</v>
      </c>
      <c r="C14" s="940">
        <v>326523</v>
      </c>
      <c r="D14" s="940">
        <v>420984.78852999996</v>
      </c>
      <c r="E14" s="940">
        <v>18126</v>
      </c>
      <c r="F14" s="940">
        <v>288474.79612000001</v>
      </c>
      <c r="H14" s="271"/>
    </row>
    <row r="15" spans="1:8" ht="22.5">
      <c r="A15" s="91">
        <v>9</v>
      </c>
      <c r="B15" s="92" t="s">
        <v>541</v>
      </c>
      <c r="C15" s="940">
        <v>336352</v>
      </c>
      <c r="D15" s="940">
        <v>526031.93544000003</v>
      </c>
      <c r="E15" s="940">
        <v>30198</v>
      </c>
      <c r="F15" s="940">
        <v>165082.71871000002</v>
      </c>
    </row>
    <row r="16" spans="1:8" ht="33.75">
      <c r="A16" s="91">
        <v>10</v>
      </c>
      <c r="B16" s="92" t="s">
        <v>542</v>
      </c>
      <c r="C16" s="940">
        <v>1382689</v>
      </c>
      <c r="D16" s="940">
        <v>1216376.1259100002</v>
      </c>
      <c r="E16" s="940">
        <v>39679</v>
      </c>
      <c r="F16" s="940">
        <v>594542.02078999998</v>
      </c>
    </row>
    <row r="17" spans="1:6" ht="33.75">
      <c r="A17" s="91">
        <v>11</v>
      </c>
      <c r="B17" s="92" t="s">
        <v>543</v>
      </c>
      <c r="C17" s="940">
        <v>836</v>
      </c>
      <c r="D17" s="940">
        <v>1438.86321</v>
      </c>
      <c r="E17" s="940">
        <v>5</v>
      </c>
      <c r="F17" s="940">
        <v>1332.5288400000002</v>
      </c>
    </row>
    <row r="18" spans="1:6" ht="22.5">
      <c r="A18" s="91">
        <v>12</v>
      </c>
      <c r="B18" s="92" t="s">
        <v>544</v>
      </c>
      <c r="C18" s="940">
        <v>17453</v>
      </c>
      <c r="D18" s="940">
        <v>13726.206269999999</v>
      </c>
      <c r="E18" s="940">
        <v>87</v>
      </c>
      <c r="F18" s="940">
        <v>3366.6263900000004</v>
      </c>
    </row>
    <row r="19" spans="1:6" ht="22.5">
      <c r="A19" s="91">
        <v>13</v>
      </c>
      <c r="B19" s="92" t="s">
        <v>545</v>
      </c>
      <c r="C19" s="940">
        <v>120615</v>
      </c>
      <c r="D19" s="940">
        <v>300447.29288000002</v>
      </c>
      <c r="E19" s="940">
        <v>5541</v>
      </c>
      <c r="F19" s="940">
        <v>88334.160669999997</v>
      </c>
    </row>
    <row r="20" spans="1:6" ht="22.5">
      <c r="A20" s="91">
        <v>14</v>
      </c>
      <c r="B20" s="92" t="s">
        <v>546</v>
      </c>
      <c r="C20" s="940">
        <v>34454</v>
      </c>
      <c r="D20" s="940">
        <v>137846.59388</v>
      </c>
      <c r="E20" s="940">
        <v>531</v>
      </c>
      <c r="F20" s="940">
        <v>-9975.8118599999998</v>
      </c>
    </row>
    <row r="21" spans="1:6" ht="22.5">
      <c r="A21" s="91">
        <v>15</v>
      </c>
      <c r="B21" s="92" t="s">
        <v>547</v>
      </c>
      <c r="C21" s="940">
        <v>1391</v>
      </c>
      <c r="D21" s="940">
        <v>8423.2413699999997</v>
      </c>
      <c r="E21" s="940">
        <v>272</v>
      </c>
      <c r="F21" s="940">
        <v>1702.0025500000002</v>
      </c>
    </row>
    <row r="22" spans="1:6" ht="22.5">
      <c r="A22" s="91">
        <v>16</v>
      </c>
      <c r="B22" s="92" t="s">
        <v>548</v>
      </c>
      <c r="C22" s="940">
        <v>127588</v>
      </c>
      <c r="D22" s="940">
        <v>77932.644950000002</v>
      </c>
      <c r="E22" s="940">
        <v>297</v>
      </c>
      <c r="F22" s="940">
        <v>19871.43679</v>
      </c>
    </row>
    <row r="23" spans="1:6" ht="22.5">
      <c r="A23" s="91">
        <v>17</v>
      </c>
      <c r="B23" s="92" t="s">
        <v>549</v>
      </c>
      <c r="C23" s="940">
        <v>23443</v>
      </c>
      <c r="D23" s="940">
        <v>2114.4697700000002</v>
      </c>
      <c r="E23" s="940">
        <v>13</v>
      </c>
      <c r="F23" s="940">
        <v>204.71314000000001</v>
      </c>
    </row>
    <row r="24" spans="1:6" ht="22.5">
      <c r="A24" s="91">
        <v>18</v>
      </c>
      <c r="B24" s="92" t="s">
        <v>550</v>
      </c>
      <c r="C24" s="940">
        <v>310737</v>
      </c>
      <c r="D24" s="940">
        <v>47898.189960000003</v>
      </c>
      <c r="E24" s="940">
        <v>138193</v>
      </c>
      <c r="F24" s="940">
        <v>19536.130809999999</v>
      </c>
    </row>
    <row r="25" spans="1:6" ht="22.5">
      <c r="A25" s="91">
        <v>19</v>
      </c>
      <c r="B25" s="92" t="s">
        <v>551</v>
      </c>
      <c r="C25" s="940">
        <v>709872</v>
      </c>
      <c r="D25" s="940">
        <v>1156846.9683599998</v>
      </c>
      <c r="E25" s="940">
        <v>27527</v>
      </c>
      <c r="F25" s="940">
        <v>1169366.4428800002</v>
      </c>
    </row>
    <row r="26" spans="1:6" ht="22.5">
      <c r="A26" s="91">
        <v>20</v>
      </c>
      <c r="B26" s="92" t="s">
        <v>552</v>
      </c>
      <c r="C26" s="940">
        <v>3501</v>
      </c>
      <c r="D26" s="940">
        <v>4401.3881100000008</v>
      </c>
      <c r="E26" s="940">
        <v>1755</v>
      </c>
      <c r="F26" s="940">
        <v>11075.13949</v>
      </c>
    </row>
    <row r="27" spans="1:6" ht="33.75">
      <c r="A27" s="91">
        <v>21</v>
      </c>
      <c r="B27" s="92" t="s">
        <v>553</v>
      </c>
      <c r="C27" s="940">
        <v>596626</v>
      </c>
      <c r="D27" s="940">
        <v>51766.821229999994</v>
      </c>
      <c r="E27" s="940">
        <v>1009</v>
      </c>
      <c r="F27" s="940">
        <v>6040.5936900000006</v>
      </c>
    </row>
    <row r="28" spans="1:6" ht="22.5">
      <c r="A28" s="91">
        <v>22</v>
      </c>
      <c r="B28" s="92" t="s">
        <v>554</v>
      </c>
      <c r="C28" s="940">
        <v>2156</v>
      </c>
      <c r="D28" s="940">
        <v>1338.10572</v>
      </c>
      <c r="E28" s="940">
        <v>91</v>
      </c>
      <c r="F28" s="940">
        <v>3125.80897</v>
      </c>
    </row>
    <row r="29" spans="1:6" ht="45">
      <c r="A29" s="91">
        <v>23</v>
      </c>
      <c r="B29" s="92" t="s">
        <v>555</v>
      </c>
      <c r="C29" s="940">
        <v>69469</v>
      </c>
      <c r="D29" s="940">
        <v>146419.66026</v>
      </c>
      <c r="E29" s="940">
        <v>2269</v>
      </c>
      <c r="F29" s="940">
        <v>93329.665010000012</v>
      </c>
    </row>
    <row r="30" spans="1:6" ht="22.5">
      <c r="A30" s="91">
        <v>24</v>
      </c>
      <c r="B30" s="92" t="s">
        <v>556</v>
      </c>
      <c r="C30" s="940">
        <v>0</v>
      </c>
      <c r="D30" s="940">
        <v>0</v>
      </c>
      <c r="E30" s="940">
        <v>0</v>
      </c>
      <c r="F30" s="940">
        <v>0</v>
      </c>
    </row>
    <row r="31" spans="1:6" ht="22.5">
      <c r="A31" s="91">
        <v>25</v>
      </c>
      <c r="B31" s="92" t="s">
        <v>557</v>
      </c>
      <c r="C31" s="940">
        <v>0</v>
      </c>
      <c r="D31" s="940">
        <v>0</v>
      </c>
      <c r="E31" s="940">
        <v>0</v>
      </c>
      <c r="F31" s="940">
        <v>0</v>
      </c>
    </row>
    <row r="32" spans="1:6" ht="22.5">
      <c r="A32" s="415"/>
      <c r="B32" s="416" t="s">
        <v>558</v>
      </c>
      <c r="C32" s="941">
        <v>4430789</v>
      </c>
      <c r="D32" s="941">
        <v>4009462.7589000002</v>
      </c>
      <c r="E32" s="941">
        <v>2234791</v>
      </c>
      <c r="F32" s="941">
        <v>1733822.63775</v>
      </c>
    </row>
    <row r="33" spans="1:7" ht="22.5">
      <c r="A33" s="415"/>
      <c r="B33" s="416" t="s">
        <v>559</v>
      </c>
      <c r="C33" s="941">
        <v>1381624</v>
      </c>
      <c r="D33" s="941">
        <v>1360772.94368</v>
      </c>
      <c r="E33" s="941">
        <v>32651</v>
      </c>
      <c r="F33" s="941">
        <v>1282937.65004</v>
      </c>
    </row>
    <row r="34" spans="1:7">
      <c r="A34" s="413"/>
      <c r="B34" s="414" t="s">
        <v>304</v>
      </c>
      <c r="C34" s="942">
        <v>5812413</v>
      </c>
      <c r="D34" s="942">
        <v>5370235.7025800003</v>
      </c>
      <c r="E34" s="942">
        <v>2267442</v>
      </c>
      <c r="F34" s="942">
        <v>3016760.2877800004</v>
      </c>
    </row>
    <row r="35" spans="1:7" ht="12.75" customHeight="1">
      <c r="A35" s="34" t="s">
        <v>525</v>
      </c>
      <c r="F35" s="271"/>
    </row>
    <row r="36" spans="1:7" ht="12.75" customHeight="1">
      <c r="G36" s="77"/>
    </row>
    <row r="37" spans="1:7" ht="12.75" customHeight="1">
      <c r="A37" s="634" t="s">
        <v>87</v>
      </c>
    </row>
    <row r="38" spans="1:7" ht="12.75" customHeight="1">
      <c r="F38" s="35" t="s">
        <v>1393</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19" t="s">
        <v>98</v>
      </c>
      <c r="B1" s="204"/>
      <c r="C1" s="204"/>
      <c r="D1" s="204"/>
      <c r="E1" s="204"/>
      <c r="F1" s="204"/>
      <c r="G1" s="204"/>
    </row>
    <row r="2" spans="1:9">
      <c r="A2" s="620" t="s">
        <v>99</v>
      </c>
      <c r="B2" s="204"/>
      <c r="C2" s="204"/>
      <c r="D2" s="204"/>
      <c r="E2" s="204"/>
      <c r="F2" s="204"/>
      <c r="G2" s="204"/>
    </row>
    <row r="3" spans="1:9" s="271" customFormat="1">
      <c r="A3" s="562"/>
      <c r="B3" s="204"/>
      <c r="C3" s="204"/>
      <c r="D3" s="204"/>
      <c r="E3" s="204"/>
      <c r="F3" s="204"/>
      <c r="G3" s="204"/>
    </row>
    <row r="4" spans="1:9" ht="12.75" customHeight="1">
      <c r="A4" s="24" t="s">
        <v>714</v>
      </c>
    </row>
    <row r="5" spans="1:9" ht="12.75" customHeight="1">
      <c r="A5" s="544" t="s">
        <v>715</v>
      </c>
      <c r="B5" s="204"/>
    </row>
    <row r="6" spans="1:9" ht="53.25" customHeight="1">
      <c r="A6" s="858" t="s">
        <v>902</v>
      </c>
      <c r="B6" s="1145" t="s">
        <v>505</v>
      </c>
      <c r="C6" s="1146"/>
      <c r="D6" s="1147"/>
      <c r="E6" s="1145" t="s">
        <v>912</v>
      </c>
      <c r="F6" s="1146"/>
      <c r="G6" s="1147"/>
      <c r="I6" s="195"/>
    </row>
    <row r="7" spans="1:9" s="271" customFormat="1">
      <c r="A7" s="1148" t="s">
        <v>924</v>
      </c>
      <c r="B7" s="424" t="str">
        <f>Naslovnica!A20</f>
        <v>Svibanj 2021.</v>
      </c>
      <c r="C7" s="1149" t="s">
        <v>925</v>
      </c>
      <c r="D7" s="1151" t="s">
        <v>920</v>
      </c>
      <c r="E7" s="424" t="str">
        <f>$B$7</f>
        <v>Svibanj 2021.</v>
      </c>
      <c r="F7" s="1149" t="s">
        <v>925</v>
      </c>
      <c r="G7" s="1151" t="s">
        <v>920</v>
      </c>
    </row>
    <row r="8" spans="1:9" s="271" customFormat="1">
      <c r="A8" s="1148"/>
      <c r="B8" s="840" t="str">
        <f>Naslovnica!A24</f>
        <v>May 2021</v>
      </c>
      <c r="C8" s="1150"/>
      <c r="D8" s="1148"/>
      <c r="E8" s="840" t="str">
        <f>$B$8</f>
        <v>May 2021</v>
      </c>
      <c r="F8" s="1150"/>
      <c r="G8" s="1148"/>
    </row>
    <row r="9" spans="1:9" ht="25.5">
      <c r="A9" s="251" t="s">
        <v>511</v>
      </c>
      <c r="B9" s="259">
        <v>192738413.40999997</v>
      </c>
      <c r="C9" s="255">
        <v>803829501.87</v>
      </c>
      <c r="D9" s="262">
        <v>0.232634518534236</v>
      </c>
      <c r="E9" s="259">
        <v>45820</v>
      </c>
      <c r="F9" s="254">
        <v>823380</v>
      </c>
      <c r="G9" s="265">
        <v>-0.8965057710116775</v>
      </c>
    </row>
    <row r="10" spans="1:9">
      <c r="A10" s="93" t="s">
        <v>513</v>
      </c>
      <c r="B10" s="260">
        <v>174923913.44999999</v>
      </c>
      <c r="C10" s="196">
        <v>688384081.66999996</v>
      </c>
      <c r="D10" s="263">
        <v>0.53802392678903499</v>
      </c>
      <c r="E10" s="260">
        <v>45820</v>
      </c>
      <c r="F10" s="197">
        <v>823380</v>
      </c>
      <c r="G10" s="263">
        <v>-0.8965057710116775</v>
      </c>
    </row>
    <row r="11" spans="1:9">
      <c r="A11" s="93" t="s">
        <v>512</v>
      </c>
      <c r="B11" s="260">
        <v>11507775.26</v>
      </c>
      <c r="C11" s="196">
        <v>91200485.500000015</v>
      </c>
      <c r="D11" s="263">
        <v>-0.69956809590215929</v>
      </c>
      <c r="E11" s="260" t="s">
        <v>150</v>
      </c>
      <c r="F11" s="197" t="s">
        <v>150</v>
      </c>
      <c r="G11" s="263" t="s">
        <v>150</v>
      </c>
    </row>
    <row r="12" spans="1:9">
      <c r="A12" s="93" t="s">
        <v>514</v>
      </c>
      <c r="B12" s="260" t="s">
        <v>150</v>
      </c>
      <c r="C12" s="197" t="s">
        <v>150</v>
      </c>
      <c r="D12" s="264" t="s">
        <v>150</v>
      </c>
      <c r="E12" s="260" t="s">
        <v>150</v>
      </c>
      <c r="F12" s="197" t="s">
        <v>150</v>
      </c>
      <c r="G12" s="263" t="s">
        <v>150</v>
      </c>
    </row>
    <row r="13" spans="1:9">
      <c r="A13" s="93" t="s">
        <v>913</v>
      </c>
      <c r="B13" s="260" t="s">
        <v>150</v>
      </c>
      <c r="C13" s="197" t="s">
        <v>150</v>
      </c>
      <c r="D13" s="264" t="s">
        <v>150</v>
      </c>
      <c r="E13" s="260" t="s">
        <v>150</v>
      </c>
      <c r="F13" s="197" t="s">
        <v>150</v>
      </c>
      <c r="G13" s="263" t="s">
        <v>150</v>
      </c>
    </row>
    <row r="14" spans="1:9">
      <c r="A14" s="93" t="s">
        <v>515</v>
      </c>
      <c r="B14" s="260" t="s">
        <v>150</v>
      </c>
      <c r="C14" s="197" t="s">
        <v>150</v>
      </c>
      <c r="D14" s="264" t="s">
        <v>150</v>
      </c>
      <c r="E14" s="260" t="s">
        <v>150</v>
      </c>
      <c r="F14" s="197" t="s">
        <v>150</v>
      </c>
      <c r="G14" s="263" t="s">
        <v>150</v>
      </c>
    </row>
    <row r="15" spans="1:9" s="271" customFormat="1">
      <c r="A15" s="93" t="s">
        <v>1362</v>
      </c>
      <c r="B15" s="260">
        <v>6306724.7000000002</v>
      </c>
      <c r="C15" s="197">
        <v>24244934.699999999</v>
      </c>
      <c r="D15" s="264">
        <v>0.45787003043070751</v>
      </c>
      <c r="E15" s="260" t="s">
        <v>150</v>
      </c>
      <c r="F15" s="197" t="s">
        <v>150</v>
      </c>
      <c r="G15" s="263" t="s">
        <v>150</v>
      </c>
    </row>
    <row r="16" spans="1:9">
      <c r="A16" s="943" t="s">
        <v>1358</v>
      </c>
      <c r="B16" s="944">
        <v>31518590.600000001</v>
      </c>
      <c r="C16" s="945">
        <v>127510804</v>
      </c>
      <c r="D16" s="946">
        <v>0.92892231334149344</v>
      </c>
      <c r="E16" s="260" t="s">
        <v>150</v>
      </c>
      <c r="F16" s="197" t="s">
        <v>150</v>
      </c>
      <c r="G16" s="263" t="s">
        <v>150</v>
      </c>
    </row>
    <row r="17" spans="1:9">
      <c r="A17" s="943" t="s">
        <v>1359</v>
      </c>
      <c r="B17" s="944" t="s">
        <v>150</v>
      </c>
      <c r="C17" s="945" t="s">
        <v>150</v>
      </c>
      <c r="D17" s="946" t="s">
        <v>150</v>
      </c>
      <c r="E17" s="260" t="s">
        <v>150</v>
      </c>
      <c r="F17" s="197" t="s">
        <v>150</v>
      </c>
      <c r="G17" s="263" t="s">
        <v>150</v>
      </c>
    </row>
    <row r="18" spans="1:9" ht="18.75" customHeight="1">
      <c r="A18" s="417" t="s">
        <v>516</v>
      </c>
      <c r="B18" s="418">
        <v>224257004.00999996</v>
      </c>
      <c r="C18" s="419">
        <v>931340305.87</v>
      </c>
      <c r="D18" s="420">
        <v>0.29851260703929361</v>
      </c>
      <c r="E18" s="418">
        <v>45820</v>
      </c>
      <c r="F18" s="809">
        <v>823380</v>
      </c>
      <c r="G18" s="420">
        <v>-0.8965057710116775</v>
      </c>
      <c r="I18" s="45"/>
    </row>
    <row r="19" spans="1:9" ht="15" customHeight="1">
      <c r="A19" s="1152" t="s">
        <v>923</v>
      </c>
      <c r="B19" s="421" t="str">
        <f>B7</f>
        <v>Svibanj 2021.</v>
      </c>
      <c r="C19" s="1150" t="s">
        <v>925</v>
      </c>
      <c r="D19" s="1148" t="s">
        <v>920</v>
      </c>
      <c r="E19" s="841" t="str">
        <f>E7</f>
        <v>Svibanj 2021.</v>
      </c>
      <c r="F19" s="1150" t="s">
        <v>925</v>
      </c>
      <c r="G19" s="1148" t="s">
        <v>920</v>
      </c>
    </row>
    <row r="20" spans="1:9" s="271" customFormat="1">
      <c r="A20" s="1152"/>
      <c r="B20" s="840" t="str">
        <f>B8</f>
        <v>May 2021</v>
      </c>
      <c r="C20" s="1150"/>
      <c r="D20" s="1148"/>
      <c r="E20" s="843" t="str">
        <f>E8</f>
        <v>May 2021</v>
      </c>
      <c r="F20" s="1150"/>
      <c r="G20" s="1148"/>
    </row>
    <row r="21" spans="1:9" ht="25.5">
      <c r="A21" s="252" t="s">
        <v>517</v>
      </c>
      <c r="B21" s="259">
        <v>17913769</v>
      </c>
      <c r="C21" s="254">
        <v>96384276</v>
      </c>
      <c r="D21" s="265">
        <v>-0.49980728063708746</v>
      </c>
      <c r="E21" s="259">
        <v>51</v>
      </c>
      <c r="F21" s="254">
        <v>1089</v>
      </c>
      <c r="G21" s="265">
        <v>-0.90710382513661203</v>
      </c>
    </row>
    <row r="22" spans="1:9">
      <c r="A22" s="93" t="s">
        <v>513</v>
      </c>
      <c r="B22" s="260">
        <v>4736781</v>
      </c>
      <c r="C22" s="197">
        <v>15852334</v>
      </c>
      <c r="D22" s="263">
        <v>1.4503599407375525</v>
      </c>
      <c r="E22" s="260">
        <v>51</v>
      </c>
      <c r="F22" s="197">
        <v>1089</v>
      </c>
      <c r="G22" s="263">
        <v>-0.90710382513661203</v>
      </c>
    </row>
    <row r="23" spans="1:9">
      <c r="A23" s="93" t="s">
        <v>512</v>
      </c>
      <c r="B23" s="260">
        <v>13126000</v>
      </c>
      <c r="C23" s="197">
        <v>80321271</v>
      </c>
      <c r="D23" s="263">
        <v>-0.6121642041092985</v>
      </c>
      <c r="E23" s="260" t="s">
        <v>150</v>
      </c>
      <c r="F23" s="197" t="s">
        <v>150</v>
      </c>
      <c r="G23" s="263" t="s">
        <v>150</v>
      </c>
    </row>
    <row r="24" spans="1:9">
      <c r="A24" s="93" t="s">
        <v>514</v>
      </c>
      <c r="B24" s="260" t="s">
        <v>150</v>
      </c>
      <c r="C24" s="197" t="s">
        <v>150</v>
      </c>
      <c r="D24" s="264" t="s">
        <v>150</v>
      </c>
      <c r="E24" s="260" t="s">
        <v>150</v>
      </c>
      <c r="F24" s="197" t="s">
        <v>150</v>
      </c>
      <c r="G24" s="263" t="s">
        <v>150</v>
      </c>
    </row>
    <row r="25" spans="1:9">
      <c r="A25" s="93" t="s">
        <v>913</v>
      </c>
      <c r="B25" s="260" t="s">
        <v>150</v>
      </c>
      <c r="C25" s="197" t="s">
        <v>150</v>
      </c>
      <c r="D25" s="264" t="s">
        <v>150</v>
      </c>
      <c r="E25" s="260" t="s">
        <v>150</v>
      </c>
      <c r="F25" s="197" t="s">
        <v>150</v>
      </c>
      <c r="G25" s="263" t="s">
        <v>150</v>
      </c>
    </row>
    <row r="26" spans="1:9">
      <c r="A26" s="93" t="s">
        <v>515</v>
      </c>
      <c r="B26" s="260" t="s">
        <v>150</v>
      </c>
      <c r="C26" s="197" t="s">
        <v>150</v>
      </c>
      <c r="D26" s="264" t="s">
        <v>150</v>
      </c>
      <c r="E26" s="260" t="s">
        <v>150</v>
      </c>
      <c r="F26" s="197" t="s">
        <v>150</v>
      </c>
      <c r="G26" s="263" t="s">
        <v>150</v>
      </c>
    </row>
    <row r="27" spans="1:9" s="271" customFormat="1">
      <c r="A27" s="93" t="s">
        <v>1362</v>
      </c>
      <c r="B27" s="260">
        <v>50988</v>
      </c>
      <c r="C27" s="197">
        <v>210671</v>
      </c>
      <c r="D27" s="264">
        <v>0.40007688505683991</v>
      </c>
      <c r="E27" s="260" t="s">
        <v>150</v>
      </c>
      <c r="F27" s="197" t="s">
        <v>150</v>
      </c>
      <c r="G27" s="263" t="s">
        <v>150</v>
      </c>
    </row>
    <row r="28" spans="1:9">
      <c r="A28" s="943" t="s">
        <v>1360</v>
      </c>
      <c r="B28" s="944">
        <v>1132596</v>
      </c>
      <c r="C28" s="945">
        <v>1620885</v>
      </c>
      <c r="D28" s="1034">
        <v>65.623294117647063</v>
      </c>
      <c r="E28" s="260" t="s">
        <v>150</v>
      </c>
      <c r="F28" s="197" t="s">
        <v>150</v>
      </c>
      <c r="G28" s="263" t="s">
        <v>150</v>
      </c>
    </row>
    <row r="29" spans="1:9">
      <c r="A29" s="943" t="s">
        <v>1361</v>
      </c>
      <c r="B29" s="944" t="s">
        <v>150</v>
      </c>
      <c r="C29" s="945" t="s">
        <v>150</v>
      </c>
      <c r="D29" s="946" t="s">
        <v>150</v>
      </c>
      <c r="E29" s="260" t="s">
        <v>150</v>
      </c>
      <c r="F29" s="197" t="s">
        <v>150</v>
      </c>
      <c r="G29" s="263" t="s">
        <v>150</v>
      </c>
    </row>
    <row r="30" spans="1:9" ht="18.75" customHeight="1">
      <c r="A30" s="417" t="s">
        <v>518</v>
      </c>
      <c r="B30" s="418">
        <v>19046365</v>
      </c>
      <c r="C30" s="422">
        <v>98005161</v>
      </c>
      <c r="D30" s="420">
        <v>-0.4684349754040763</v>
      </c>
      <c r="E30" s="418">
        <v>51</v>
      </c>
      <c r="F30" s="422">
        <v>1089</v>
      </c>
      <c r="G30" s="420">
        <v>-0.90710382513661203</v>
      </c>
    </row>
    <row r="31" spans="1:9" ht="18.75" customHeight="1">
      <c r="A31" s="425" t="s">
        <v>519</v>
      </c>
      <c r="B31" s="259">
        <v>10660</v>
      </c>
      <c r="C31" s="426">
        <v>41257</v>
      </c>
      <c r="D31" s="427">
        <v>0.63572195795611486</v>
      </c>
      <c r="E31" s="259">
        <v>3</v>
      </c>
      <c r="F31" s="426">
        <v>26</v>
      </c>
      <c r="G31" s="427">
        <v>-0.83333333333333337</v>
      </c>
    </row>
    <row r="32" spans="1:9" ht="15" customHeight="1">
      <c r="A32" s="1152" t="s">
        <v>922</v>
      </c>
      <c r="B32" s="421" t="str">
        <f>B7</f>
        <v>Svibanj 2021.</v>
      </c>
      <c r="C32" s="1150" t="s">
        <v>925</v>
      </c>
      <c r="D32" s="1148" t="s">
        <v>920</v>
      </c>
      <c r="E32" s="421" t="str">
        <f>E7</f>
        <v>Svibanj 2021.</v>
      </c>
      <c r="F32" s="1150" t="s">
        <v>925</v>
      </c>
      <c r="G32" s="1148" t="s">
        <v>920</v>
      </c>
    </row>
    <row r="33" spans="1:7" s="271" customFormat="1">
      <c r="A33" s="1152"/>
      <c r="B33" s="840" t="str">
        <f>B8</f>
        <v>May 2021</v>
      </c>
      <c r="C33" s="1150"/>
      <c r="D33" s="1148"/>
      <c r="E33" s="840" t="str">
        <f>E8</f>
        <v>May 2021</v>
      </c>
      <c r="F33" s="1150"/>
      <c r="G33" s="1148"/>
    </row>
    <row r="34" spans="1:7" ht="17.25" customHeight="1">
      <c r="A34" s="253" t="s">
        <v>520</v>
      </c>
      <c r="B34" s="260">
        <v>534131986.52999997</v>
      </c>
      <c r="C34" s="197">
        <v>2394211725.7199998</v>
      </c>
      <c r="D34" s="263">
        <v>0.78113607449337352</v>
      </c>
      <c r="E34" s="260" t="s">
        <v>150</v>
      </c>
      <c r="F34" s="197" t="s">
        <v>150</v>
      </c>
      <c r="G34" s="263" t="s">
        <v>150</v>
      </c>
    </row>
    <row r="35" spans="1:7" ht="17.25" customHeight="1">
      <c r="A35" s="253" t="s">
        <v>521</v>
      </c>
      <c r="B35" s="260">
        <v>427682388</v>
      </c>
      <c r="C35" s="269">
        <v>1704734274</v>
      </c>
      <c r="D35" s="263">
        <v>1.0887700227620352</v>
      </c>
      <c r="E35" s="260" t="s">
        <v>150</v>
      </c>
      <c r="F35" s="197" t="s">
        <v>150</v>
      </c>
      <c r="G35" s="263" t="s">
        <v>150</v>
      </c>
    </row>
    <row r="36" spans="1:7">
      <c r="A36" s="1152" t="s">
        <v>918</v>
      </c>
      <c r="B36" s="842" t="str">
        <f>B7</f>
        <v>Svibanj 2021.</v>
      </c>
      <c r="C36" s="1153" t="s">
        <v>919</v>
      </c>
      <c r="D36" s="1148" t="s">
        <v>920</v>
      </c>
      <c r="E36" s="423"/>
      <c r="F36" s="1153"/>
      <c r="G36" s="1148"/>
    </row>
    <row r="37" spans="1:7" s="271" customFormat="1" ht="21" customHeight="1">
      <c r="A37" s="1152"/>
      <c r="B37" s="840" t="str">
        <f>B8</f>
        <v>May 2021</v>
      </c>
      <c r="C37" s="1153"/>
      <c r="D37" s="1148"/>
      <c r="E37" s="423"/>
      <c r="F37" s="1153"/>
      <c r="G37" s="1148"/>
    </row>
    <row r="38" spans="1:7">
      <c r="A38" s="198" t="s">
        <v>63</v>
      </c>
      <c r="B38" s="261">
        <v>1932.84</v>
      </c>
      <c r="C38" s="94">
        <v>0.11128103996458316</v>
      </c>
      <c r="D38" s="263">
        <v>2.0770949189600207E-2</v>
      </c>
      <c r="E38" s="261"/>
      <c r="F38" s="94"/>
      <c r="G38" s="263"/>
    </row>
    <row r="39" spans="1:7">
      <c r="A39" s="95" t="s">
        <v>120</v>
      </c>
      <c r="B39" s="261">
        <v>1319.55</v>
      </c>
      <c r="C39" s="94">
        <v>0.11836696641212296</v>
      </c>
      <c r="D39" s="263">
        <v>2.5076324314246445E-2</v>
      </c>
      <c r="E39" s="261"/>
      <c r="F39" s="94"/>
      <c r="G39" s="263"/>
    </row>
    <row r="40" spans="1:7">
      <c r="A40" s="95" t="s">
        <v>64</v>
      </c>
      <c r="B40" s="261">
        <v>1196.82</v>
      </c>
      <c r="C40" s="94">
        <v>0.10021051470385456</v>
      </c>
      <c r="D40" s="263">
        <v>1.6027981051666362E-2</v>
      </c>
      <c r="E40" s="261"/>
      <c r="F40" s="94"/>
      <c r="G40" s="263"/>
    </row>
    <row r="41" spans="1:7" s="271" customFormat="1">
      <c r="A41" s="95" t="s">
        <v>1114</v>
      </c>
      <c r="B41" s="261">
        <v>1207.76</v>
      </c>
      <c r="C41" s="94">
        <v>0.11075754370798196</v>
      </c>
      <c r="D41" s="263">
        <v>2.459343213688836E-2</v>
      </c>
      <c r="E41" s="261"/>
      <c r="F41" s="94"/>
      <c r="G41" s="263"/>
    </row>
    <row r="42" spans="1:7">
      <c r="A42" s="95" t="s">
        <v>870</v>
      </c>
      <c r="B42" s="261">
        <v>1154.5899999999999</v>
      </c>
      <c r="C42" s="94">
        <v>0.10159239011172505</v>
      </c>
      <c r="D42" s="263">
        <v>3.0644671772624088E-2</v>
      </c>
      <c r="E42" s="261"/>
      <c r="F42" s="94"/>
      <c r="G42" s="263"/>
    </row>
    <row r="43" spans="1:7" s="271" customFormat="1">
      <c r="A43" s="95" t="s">
        <v>100</v>
      </c>
      <c r="B43" s="261">
        <v>1151.78</v>
      </c>
      <c r="C43" s="94">
        <v>4.299556279996386E-2</v>
      </c>
      <c r="D43" s="263">
        <v>-6.1648132306814984E-2</v>
      </c>
      <c r="E43" s="261"/>
      <c r="F43" s="94"/>
      <c r="G43" s="263"/>
    </row>
    <row r="44" spans="1:7">
      <c r="A44" s="95" t="s">
        <v>101</v>
      </c>
      <c r="B44" s="261">
        <v>1038.53</v>
      </c>
      <c r="C44" s="94">
        <v>9.267189226156014E-2</v>
      </c>
      <c r="D44" s="263">
        <v>-7.4294933504474692E-2</v>
      </c>
      <c r="E44" s="261"/>
      <c r="F44" s="94"/>
      <c r="G44" s="263"/>
    </row>
    <row r="45" spans="1:7">
      <c r="A45" s="95" t="s">
        <v>102</v>
      </c>
      <c r="B45" s="261">
        <v>482.87</v>
      </c>
      <c r="C45" s="94">
        <v>-0.30913955418204719</v>
      </c>
      <c r="D45" s="263">
        <v>-0.36128306878306882</v>
      </c>
      <c r="E45" s="261"/>
      <c r="F45" s="94"/>
      <c r="G45" s="263"/>
    </row>
    <row r="46" spans="1:7">
      <c r="A46" s="95" t="s">
        <v>103</v>
      </c>
      <c r="B46" s="261">
        <v>722</v>
      </c>
      <c r="C46" s="94">
        <v>0.15823921971252575</v>
      </c>
      <c r="D46" s="263">
        <v>3.8042384334473933E-2</v>
      </c>
      <c r="E46" s="261"/>
      <c r="F46" s="94"/>
      <c r="G46" s="263"/>
    </row>
    <row r="47" spans="1:7">
      <c r="A47" s="95" t="s">
        <v>104</v>
      </c>
      <c r="B47" s="261">
        <v>798.62</v>
      </c>
      <c r="C47" s="94">
        <v>6.2199999999999998E-2</v>
      </c>
      <c r="D47" s="263">
        <v>6.2150048544334924E-2</v>
      </c>
      <c r="E47" s="261"/>
      <c r="F47" s="94"/>
      <c r="G47" s="263"/>
    </row>
    <row r="48" spans="1:7">
      <c r="A48" s="95" t="s">
        <v>105</v>
      </c>
      <c r="B48" s="261">
        <v>3546.14</v>
      </c>
      <c r="C48" s="94">
        <v>1.9600514092991128E-2</v>
      </c>
      <c r="D48" s="263">
        <v>2.0548300016691945E-2</v>
      </c>
      <c r="E48" s="261"/>
      <c r="F48" s="94"/>
      <c r="G48" s="263"/>
    </row>
    <row r="49" spans="1:7">
      <c r="A49" s="198" t="s">
        <v>65</v>
      </c>
      <c r="B49" s="261">
        <v>111.82550000000001</v>
      </c>
      <c r="C49" s="94">
        <v>-4.7543736766829658E-3</v>
      </c>
      <c r="D49" s="263">
        <v>2.1624925392664807E-3</v>
      </c>
      <c r="E49" s="261"/>
      <c r="F49" s="94"/>
      <c r="G49" s="263"/>
    </row>
    <row r="50" spans="1:7">
      <c r="A50" s="198" t="s">
        <v>88</v>
      </c>
      <c r="B50" s="261">
        <v>187.93119999999999</v>
      </c>
      <c r="C50" s="94">
        <v>5.5884096683125328E-3</v>
      </c>
      <c r="D50" s="263">
        <v>4.1859963087997887E-3</v>
      </c>
      <c r="E50" s="261"/>
      <c r="F50" s="94"/>
      <c r="G50" s="263"/>
    </row>
    <row r="51" spans="1:7" ht="15" customHeight="1">
      <c r="A51" s="1152" t="s">
        <v>921</v>
      </c>
      <c r="B51" s="421" t="str">
        <f>B7</f>
        <v>Svibanj 2021.</v>
      </c>
      <c r="C51" s="1154"/>
      <c r="D51" s="1148" t="s">
        <v>920</v>
      </c>
      <c r="E51" s="421" t="str">
        <f>E7</f>
        <v>Svibanj 2021.</v>
      </c>
      <c r="F51" s="1154"/>
      <c r="G51" s="1148" t="s">
        <v>920</v>
      </c>
    </row>
    <row r="52" spans="1:7" s="271" customFormat="1">
      <c r="A52" s="1152"/>
      <c r="B52" s="840" t="str">
        <f>B8</f>
        <v>May 2021</v>
      </c>
      <c r="C52" s="1154"/>
      <c r="D52" s="1148"/>
      <c r="E52" s="840" t="str">
        <f>E8</f>
        <v>May 2021</v>
      </c>
      <c r="F52" s="1154"/>
      <c r="G52" s="1148"/>
    </row>
    <row r="53" spans="1:7">
      <c r="A53" s="93" t="s">
        <v>513</v>
      </c>
      <c r="B53" s="260">
        <v>129287.9638173</v>
      </c>
      <c r="C53" s="197"/>
      <c r="D53" s="263">
        <v>-9.5386350475440751E-2</v>
      </c>
      <c r="E53" s="260">
        <v>1091.4846399999999</v>
      </c>
      <c r="F53" s="197"/>
      <c r="G53" s="263">
        <v>-4.4544881081944876E-3</v>
      </c>
    </row>
    <row r="54" spans="1:7">
      <c r="A54" s="93" t="s">
        <v>512</v>
      </c>
      <c r="B54" s="260">
        <v>133129.11558203999</v>
      </c>
      <c r="C54" s="197"/>
      <c r="D54" s="263">
        <v>-3.0762962410375572E-3</v>
      </c>
      <c r="E54" s="260" t="s">
        <v>150</v>
      </c>
      <c r="F54" s="197"/>
      <c r="G54" s="263" t="s">
        <v>150</v>
      </c>
    </row>
    <row r="55" spans="1:7">
      <c r="A55" s="93" t="s">
        <v>514</v>
      </c>
      <c r="B55" s="260" t="s">
        <v>150</v>
      </c>
      <c r="C55" s="197"/>
      <c r="D55" s="264" t="s">
        <v>150</v>
      </c>
      <c r="E55" s="260" t="s">
        <v>150</v>
      </c>
      <c r="F55" s="197"/>
      <c r="G55" s="263" t="s">
        <v>150</v>
      </c>
    </row>
    <row r="56" spans="1:7">
      <c r="A56" s="93" t="s">
        <v>522</v>
      </c>
      <c r="B56" s="260" t="s">
        <v>150</v>
      </c>
      <c r="C56" s="197"/>
      <c r="D56" s="264" t="s">
        <v>150</v>
      </c>
      <c r="E56" s="260" t="s">
        <v>150</v>
      </c>
      <c r="F56" s="197"/>
      <c r="G56" s="263" t="s">
        <v>150</v>
      </c>
    </row>
    <row r="57" spans="1:7" s="271" customFormat="1">
      <c r="A57" s="93" t="s">
        <v>1362</v>
      </c>
      <c r="B57" s="260">
        <v>45.885028799999994</v>
      </c>
      <c r="C57" s="197"/>
      <c r="D57" s="263">
        <v>0.12050422047777865</v>
      </c>
      <c r="E57" s="260" t="s">
        <v>150</v>
      </c>
      <c r="F57" s="197"/>
      <c r="G57" s="263" t="s">
        <v>150</v>
      </c>
    </row>
    <row r="58" spans="1:7" ht="18.75" customHeight="1">
      <c r="A58" s="417" t="s">
        <v>523</v>
      </c>
      <c r="B58" s="418">
        <v>262462.96442813997</v>
      </c>
      <c r="C58" s="422"/>
      <c r="D58" s="420">
        <v>-5.0772062037130583E-2</v>
      </c>
      <c r="E58" s="418">
        <v>1091.4846399999999</v>
      </c>
      <c r="F58" s="422"/>
      <c r="G58" s="420">
        <v>-4.4544881081944876E-3</v>
      </c>
    </row>
    <row r="59" spans="1:7" s="204" customFormat="1">
      <c r="A59" s="20" t="s">
        <v>524</v>
      </c>
      <c r="B59" s="266"/>
      <c r="C59" s="247"/>
      <c r="D59" s="247"/>
    </row>
    <row r="60" spans="1:7" s="204" customFormat="1">
      <c r="A60" s="299"/>
      <c r="B60" s="267"/>
      <c r="C60" s="249"/>
      <c r="D60" s="250"/>
    </row>
    <row r="61" spans="1:7" s="204" customFormat="1">
      <c r="B61" s="248"/>
      <c r="C61" s="249"/>
      <c r="D61" s="250"/>
    </row>
    <row r="62" spans="1:7" s="204" customFormat="1">
      <c r="A62" s="634" t="s">
        <v>87</v>
      </c>
      <c r="B62" s="248"/>
      <c r="C62" s="249"/>
      <c r="D62" s="250"/>
    </row>
    <row r="63" spans="1:7" ht="12.75" customHeight="1">
      <c r="B63" s="36"/>
      <c r="C63" s="36"/>
      <c r="D63" s="36"/>
    </row>
    <row r="64" spans="1:7" ht="12.75" customHeight="1">
      <c r="B64" s="52"/>
      <c r="C64" s="52"/>
      <c r="G64" s="14" t="s">
        <v>1394</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4"/>
    </row>
    <row r="118" spans="1:1">
      <c r="A118" s="665"/>
    </row>
    <row r="120" spans="1:1">
      <c r="A120" s="665"/>
    </row>
    <row r="122" spans="1:1">
      <c r="A122" s="665"/>
    </row>
    <row r="124" spans="1:1">
      <c r="A124" s="665"/>
    </row>
    <row r="126" spans="1:1">
      <c r="A126" s="665"/>
    </row>
    <row r="128" spans="1:1">
      <c r="A128" s="66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716</v>
      </c>
      <c r="E1" s="140" t="str">
        <f>Naslovnica!A20</f>
        <v>Svibanj 2021.</v>
      </c>
      <c r="G1" s="142" t="s">
        <v>965</v>
      </c>
      <c r="H1" s="271"/>
      <c r="I1" s="271"/>
      <c r="J1" s="271"/>
      <c r="K1" s="140" t="str">
        <f>E1</f>
        <v>Svibanj 2021.</v>
      </c>
    </row>
    <row r="2" spans="1:18" ht="12.75" customHeight="1">
      <c r="A2" s="550" t="s">
        <v>717</v>
      </c>
      <c r="E2" s="560" t="str">
        <f>Naslovnica!A24</f>
        <v>May 2021</v>
      </c>
      <c r="G2" s="550" t="s">
        <v>966</v>
      </c>
      <c r="H2" s="271"/>
      <c r="I2" s="271"/>
      <c r="J2" s="271"/>
      <c r="K2" s="548" t="str">
        <f>E2</f>
        <v>May 2021</v>
      </c>
    </row>
    <row r="3" spans="1:18" ht="12.75" customHeight="1">
      <c r="A3" s="39" t="s">
        <v>489</v>
      </c>
      <c r="G3" s="39" t="s">
        <v>498</v>
      </c>
      <c r="H3" s="271"/>
      <c r="I3" s="271"/>
      <c r="J3" s="271"/>
      <c r="K3" s="271"/>
    </row>
    <row r="4" spans="1:18" ht="45" customHeight="1">
      <c r="A4" s="428" t="s">
        <v>490</v>
      </c>
      <c r="B4" s="428" t="s">
        <v>491</v>
      </c>
      <c r="C4" s="428" t="s">
        <v>492</v>
      </c>
      <c r="D4" s="428" t="s">
        <v>493</v>
      </c>
      <c r="E4" s="428" t="s">
        <v>494</v>
      </c>
      <c r="G4" s="428" t="s">
        <v>490</v>
      </c>
      <c r="H4" s="428" t="s">
        <v>491</v>
      </c>
      <c r="I4" s="428" t="s">
        <v>492</v>
      </c>
      <c r="J4" s="428" t="s">
        <v>493</v>
      </c>
      <c r="K4" s="428" t="s">
        <v>499</v>
      </c>
    </row>
    <row r="5" spans="1:18" ht="12.75" customHeight="1">
      <c r="A5" s="96" t="s">
        <v>1537</v>
      </c>
      <c r="B5" s="97">
        <v>31787787</v>
      </c>
      <c r="C5" s="98">
        <v>0.18172350694112599</v>
      </c>
      <c r="D5" s="99">
        <v>353</v>
      </c>
      <c r="E5" s="256">
        <v>36.29</v>
      </c>
      <c r="F5" s="53"/>
      <c r="G5" s="96" t="s">
        <v>1559</v>
      </c>
      <c r="H5" s="97">
        <v>45820</v>
      </c>
      <c r="I5" s="98">
        <v>1</v>
      </c>
      <c r="J5" s="99">
        <v>810</v>
      </c>
      <c r="K5" s="256">
        <v>-10</v>
      </c>
      <c r="P5" s="77"/>
      <c r="R5" s="839"/>
    </row>
    <row r="6" spans="1:18" ht="12.75" customHeight="1">
      <c r="A6" s="96" t="s">
        <v>1538</v>
      </c>
      <c r="B6" s="97">
        <v>20084010</v>
      </c>
      <c r="C6" s="98">
        <v>0.11481569102752084</v>
      </c>
      <c r="D6" s="99">
        <v>592</v>
      </c>
      <c r="E6" s="256">
        <v>6.47</v>
      </c>
      <c r="F6" s="53"/>
      <c r="G6" s="96" t="s">
        <v>1560</v>
      </c>
      <c r="H6" s="97">
        <v>0</v>
      </c>
      <c r="I6" s="98">
        <v>0</v>
      </c>
      <c r="J6" s="99">
        <v>280</v>
      </c>
      <c r="K6" s="256" t="s">
        <v>150</v>
      </c>
      <c r="P6" s="77"/>
      <c r="R6" s="839"/>
    </row>
    <row r="7" spans="1:18" ht="12.75" customHeight="1">
      <c r="A7" s="96" t="s">
        <v>1539</v>
      </c>
      <c r="B7" s="97">
        <v>19692996.199999999</v>
      </c>
      <c r="C7" s="98">
        <v>0.11258035457587115</v>
      </c>
      <c r="D7" s="99">
        <v>29.5</v>
      </c>
      <c r="E7" s="256">
        <v>2.08</v>
      </c>
      <c r="F7" s="53"/>
      <c r="G7" s="96" t="s">
        <v>1560</v>
      </c>
      <c r="H7" s="97">
        <v>0</v>
      </c>
      <c r="I7" s="98">
        <v>0</v>
      </c>
      <c r="J7" s="99">
        <v>280</v>
      </c>
      <c r="K7" s="256" t="s">
        <v>150</v>
      </c>
      <c r="P7" s="77"/>
      <c r="R7" s="839"/>
    </row>
    <row r="8" spans="1:18" ht="12.75" customHeight="1">
      <c r="A8" s="96" t="s">
        <v>1540</v>
      </c>
      <c r="B8" s="97">
        <v>18624873</v>
      </c>
      <c r="C8" s="98">
        <v>0.10647413857067464</v>
      </c>
      <c r="D8" s="99">
        <v>418</v>
      </c>
      <c r="E8" s="256">
        <v>3.47</v>
      </c>
      <c r="G8" s="96" t="s">
        <v>1560</v>
      </c>
      <c r="H8" s="97">
        <v>0</v>
      </c>
      <c r="I8" s="98">
        <v>0</v>
      </c>
      <c r="J8" s="99">
        <v>280</v>
      </c>
      <c r="K8" s="256" t="s">
        <v>150</v>
      </c>
      <c r="P8" s="77"/>
      <c r="R8" s="839"/>
    </row>
    <row r="9" spans="1:18" ht="12.75" customHeight="1">
      <c r="A9" s="96" t="s">
        <v>1541</v>
      </c>
      <c r="B9" s="97">
        <v>17857582</v>
      </c>
      <c r="C9" s="98">
        <v>0.10208771143863291</v>
      </c>
      <c r="D9" s="99">
        <v>185</v>
      </c>
      <c r="E9" s="256">
        <v>-3.1399999999999997</v>
      </c>
      <c r="G9" s="96"/>
      <c r="H9" s="97"/>
      <c r="I9" s="98"/>
      <c r="J9" s="99"/>
      <c r="K9" s="256"/>
      <c r="P9" s="77"/>
      <c r="R9" s="839"/>
    </row>
    <row r="10" spans="1:18" ht="12.75" customHeight="1">
      <c r="A10" s="96" t="s">
        <v>1542</v>
      </c>
      <c r="B10" s="97">
        <v>7603130</v>
      </c>
      <c r="C10" s="98">
        <v>4.3465355022332418E-2</v>
      </c>
      <c r="D10" s="99">
        <v>1520</v>
      </c>
      <c r="E10" s="257">
        <v>1.3299999999999998</v>
      </c>
      <c r="G10" s="96"/>
      <c r="H10" s="97"/>
      <c r="I10" s="98"/>
      <c r="J10" s="99"/>
      <c r="K10" s="257"/>
    </row>
    <row r="11" spans="1:18" ht="12.75" customHeight="1">
      <c r="A11" s="96" t="s">
        <v>1543</v>
      </c>
      <c r="B11" s="97">
        <v>5957575</v>
      </c>
      <c r="C11" s="98">
        <v>3.4058093501909352E-2</v>
      </c>
      <c r="D11" s="99">
        <v>1680</v>
      </c>
      <c r="E11" s="256">
        <v>1.82</v>
      </c>
      <c r="G11" s="96"/>
      <c r="H11" s="97"/>
      <c r="I11" s="98"/>
      <c r="J11" s="99"/>
      <c r="K11" s="256"/>
    </row>
    <row r="12" spans="1:18" ht="12.75" customHeight="1">
      <c r="A12" s="96" t="s">
        <v>1544</v>
      </c>
      <c r="B12" s="97">
        <v>5102740.79</v>
      </c>
      <c r="C12" s="98">
        <v>2.9171201863480829E-2</v>
      </c>
      <c r="D12" s="99">
        <v>1.35</v>
      </c>
      <c r="E12" s="256">
        <v>-78.23</v>
      </c>
      <c r="G12" s="96"/>
      <c r="H12" s="97"/>
      <c r="I12" s="98"/>
      <c r="J12" s="99"/>
      <c r="K12" s="256"/>
    </row>
    <row r="13" spans="1:18" ht="12.75" customHeight="1">
      <c r="A13" s="96" t="s">
        <v>1545</v>
      </c>
      <c r="B13" s="97">
        <v>4337796.42</v>
      </c>
      <c r="C13" s="98">
        <v>2.4798189878366225E-2</v>
      </c>
      <c r="D13" s="99">
        <v>5.2</v>
      </c>
      <c r="E13" s="256">
        <v>-13.91</v>
      </c>
      <c r="G13" s="96"/>
      <c r="H13" s="97"/>
      <c r="I13" s="98"/>
      <c r="J13" s="99"/>
      <c r="K13" s="256"/>
    </row>
    <row r="14" spans="1:18" ht="12.75" customHeight="1">
      <c r="A14" s="96" t="s">
        <v>1546</v>
      </c>
      <c r="B14" s="97">
        <v>3377392.5</v>
      </c>
      <c r="C14" s="98">
        <v>1.930778035654564E-2</v>
      </c>
      <c r="D14" s="99">
        <v>193</v>
      </c>
      <c r="E14" s="256">
        <v>7.22</v>
      </c>
      <c r="G14" s="96"/>
      <c r="H14" s="97"/>
      <c r="I14" s="98"/>
      <c r="J14" s="99"/>
      <c r="K14" s="256"/>
    </row>
    <row r="15" spans="1:18" ht="12.75" customHeight="1">
      <c r="A15" s="96" t="s">
        <v>495</v>
      </c>
      <c r="B15" s="97">
        <v>40498030.539999962</v>
      </c>
      <c r="C15" s="98">
        <v>0.2315179768235397</v>
      </c>
      <c r="D15" s="100"/>
      <c r="E15" s="258"/>
      <c r="G15" s="96" t="s">
        <v>500</v>
      </c>
      <c r="H15" s="97"/>
      <c r="I15" s="98"/>
      <c r="J15" s="100"/>
      <c r="K15" s="258"/>
    </row>
    <row r="16" spans="1:18" ht="15.75" customHeight="1">
      <c r="A16" s="430" t="s">
        <v>496</v>
      </c>
      <c r="B16" s="431">
        <f>SUM(B5:B15)</f>
        <v>174923913.44999999</v>
      </c>
      <c r="C16" s="432"/>
      <c r="D16" s="433"/>
      <c r="E16" s="433"/>
      <c r="G16" s="430" t="s">
        <v>496</v>
      </c>
      <c r="H16" s="431">
        <f>SUM(H5:H15)</f>
        <v>45820</v>
      </c>
      <c r="I16" s="432"/>
      <c r="J16" s="433"/>
      <c r="K16" s="433"/>
    </row>
    <row r="17" spans="1:11" ht="12.75" customHeight="1">
      <c r="A17" s="38" t="s">
        <v>497</v>
      </c>
      <c r="G17" s="38" t="s">
        <v>497</v>
      </c>
      <c r="H17" s="271"/>
      <c r="I17" s="271"/>
      <c r="J17" s="271"/>
      <c r="K17" s="271"/>
    </row>
    <row r="18" spans="1:11" ht="12.75" customHeight="1"/>
    <row r="19" spans="1:11" ht="12.75" customHeight="1">
      <c r="A19" s="142" t="s">
        <v>967</v>
      </c>
    </row>
    <row r="20" spans="1:11" ht="12.75" customHeight="1">
      <c r="A20" s="550" t="s">
        <v>968</v>
      </c>
    </row>
    <row r="21" spans="1:11" ht="12.75" customHeight="1">
      <c r="A21" s="39" t="s">
        <v>501</v>
      </c>
    </row>
    <row r="22" spans="1:11" ht="43.5">
      <c r="A22" s="428" t="s">
        <v>502</v>
      </c>
      <c r="B22" s="428" t="s">
        <v>491</v>
      </c>
      <c r="C22" s="428" t="s">
        <v>492</v>
      </c>
      <c r="D22" s="428" t="s">
        <v>503</v>
      </c>
    </row>
    <row r="23" spans="1:11" ht="15" customHeight="1">
      <c r="A23" s="102" t="s">
        <v>1547</v>
      </c>
      <c r="B23" s="97">
        <v>9208000</v>
      </c>
      <c r="C23" s="103">
        <v>0.80015465995466439</v>
      </c>
      <c r="D23" s="137">
        <v>115.1</v>
      </c>
      <c r="E23" s="53"/>
      <c r="F23" s="53"/>
      <c r="H23" s="45"/>
    </row>
    <row r="24" spans="1:11" ht="12.75" customHeight="1">
      <c r="A24" s="102" t="s">
        <v>1548</v>
      </c>
      <c r="B24" s="97">
        <v>1935160</v>
      </c>
      <c r="C24" s="103">
        <v>0.16816108728908216</v>
      </c>
      <c r="D24" s="137">
        <v>101</v>
      </c>
      <c r="E24" s="53"/>
      <c r="F24" s="53"/>
    </row>
    <row r="25" spans="1:11" ht="12.75" customHeight="1">
      <c r="A25" s="102" t="s">
        <v>1549</v>
      </c>
      <c r="B25" s="97">
        <v>292896</v>
      </c>
      <c r="C25" s="103">
        <v>2.5452009044535338E-2</v>
      </c>
      <c r="D25" s="137">
        <v>101.7</v>
      </c>
      <c r="E25" s="53"/>
      <c r="F25" s="53"/>
    </row>
    <row r="26" spans="1:11" ht="12.75" customHeight="1">
      <c r="A26" s="102" t="s">
        <v>1550</v>
      </c>
      <c r="B26" s="97">
        <v>71719.259999999995</v>
      </c>
      <c r="C26" s="103">
        <v>6.2322437117180891E-3</v>
      </c>
      <c r="D26" s="137">
        <v>95.5</v>
      </c>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500</v>
      </c>
      <c r="B33" s="275">
        <v>0</v>
      </c>
      <c r="C33" s="103"/>
      <c r="D33" s="104"/>
    </row>
    <row r="34" spans="1:10" ht="15" customHeight="1">
      <c r="A34" s="438" t="s">
        <v>496</v>
      </c>
      <c r="B34" s="439">
        <f>SUM(B23:B33)</f>
        <v>11507775.26</v>
      </c>
      <c r="C34" s="440"/>
      <c r="D34" s="441"/>
    </row>
    <row r="35" spans="1:10" ht="15" customHeight="1">
      <c r="A35" s="101" t="s">
        <v>504</v>
      </c>
      <c r="B35" s="97"/>
      <c r="C35" s="103"/>
      <c r="D35" s="104"/>
    </row>
    <row r="36" spans="1:10" ht="12.75" customHeight="1">
      <c r="A36" s="192" t="s">
        <v>150</v>
      </c>
      <c r="B36" s="275">
        <v>0</v>
      </c>
      <c r="C36" s="103"/>
      <c r="D36" s="104"/>
    </row>
    <row r="37" spans="1:10" ht="12.75" customHeight="1">
      <c r="A37" s="96" t="s">
        <v>500</v>
      </c>
      <c r="B37" s="276">
        <v>0</v>
      </c>
      <c r="C37" s="103"/>
      <c r="D37" s="104"/>
    </row>
    <row r="38" spans="1:10" ht="15" customHeight="1">
      <c r="A38" s="105" t="s">
        <v>496</v>
      </c>
      <c r="B38" s="97"/>
      <c r="C38" s="103"/>
      <c r="D38" s="104"/>
    </row>
    <row r="39" spans="1:10" ht="26.25" customHeight="1">
      <c r="A39" s="434" t="s">
        <v>505</v>
      </c>
      <c r="B39" s="435">
        <f>B34+B38</f>
        <v>11507775.26</v>
      </c>
      <c r="C39" s="436"/>
      <c r="D39" s="437"/>
    </row>
    <row r="40" spans="1:10" ht="12.75" customHeight="1"/>
    <row r="41" spans="1:10" ht="12.75" customHeight="1">
      <c r="A41" s="142" t="s">
        <v>969</v>
      </c>
      <c r="G41" s="147"/>
      <c r="H41" s="204"/>
      <c r="I41" s="204"/>
      <c r="J41" s="204"/>
    </row>
    <row r="42" spans="1:10" ht="12.75" customHeight="1">
      <c r="A42" s="550" t="s">
        <v>970</v>
      </c>
      <c r="B42" s="45"/>
      <c r="G42" s="166"/>
      <c r="H42" s="204"/>
      <c r="I42" s="204"/>
      <c r="J42" s="204"/>
    </row>
    <row r="43" spans="1:10" ht="12.75" customHeight="1">
      <c r="A43" s="39" t="s">
        <v>501</v>
      </c>
      <c r="G43" s="217"/>
      <c r="H43" s="204"/>
      <c r="I43" s="204"/>
      <c r="J43" s="204"/>
    </row>
    <row r="44" spans="1:10" ht="43.5">
      <c r="A44" s="428" t="s">
        <v>1021</v>
      </c>
      <c r="B44" s="428" t="s">
        <v>491</v>
      </c>
      <c r="C44" s="428" t="s">
        <v>492</v>
      </c>
      <c r="D44" s="207"/>
      <c r="G44" s="207"/>
      <c r="H44" s="218"/>
      <c r="I44" s="207"/>
      <c r="J44" s="207"/>
    </row>
    <row r="45" spans="1:10" ht="12.75" customHeight="1">
      <c r="A45" s="102" t="s">
        <v>1547</v>
      </c>
      <c r="B45" s="97">
        <v>136540859</v>
      </c>
      <c r="C45" s="103">
        <v>0.2556313091957676</v>
      </c>
      <c r="D45" s="209"/>
      <c r="E45" s="53"/>
      <c r="F45" s="53"/>
      <c r="G45" s="206"/>
      <c r="H45" s="203"/>
      <c r="I45" s="208"/>
      <c r="J45" s="209"/>
    </row>
    <row r="46" spans="1:10" ht="12.75" customHeight="1">
      <c r="A46" s="102" t="s">
        <v>1551</v>
      </c>
      <c r="B46" s="97">
        <v>131991590.59999999</v>
      </c>
      <c r="C46" s="103">
        <v>0.24711418512395453</v>
      </c>
      <c r="D46" s="209"/>
      <c r="E46" s="53"/>
      <c r="F46" s="53"/>
      <c r="G46" s="214"/>
      <c r="H46" s="215"/>
      <c r="I46" s="208"/>
      <c r="J46" s="209"/>
    </row>
    <row r="47" spans="1:10" ht="12.75" customHeight="1">
      <c r="A47" s="102" t="s">
        <v>1552</v>
      </c>
      <c r="B47" s="97">
        <v>67784500</v>
      </c>
      <c r="C47" s="103">
        <v>0.12690589912123307</v>
      </c>
      <c r="D47" s="209"/>
      <c r="E47" s="53"/>
      <c r="G47" s="214"/>
      <c r="H47" s="215"/>
      <c r="I47" s="208"/>
      <c r="J47" s="209"/>
    </row>
    <row r="48" spans="1:10" ht="12.75" customHeight="1">
      <c r="A48" s="102" t="s">
        <v>1553</v>
      </c>
      <c r="B48" s="97">
        <v>64865816.530000001</v>
      </c>
      <c r="C48" s="103">
        <v>0.1214415503392751</v>
      </c>
      <c r="D48" s="209"/>
      <c r="G48" s="214"/>
      <c r="H48" s="215"/>
      <c r="I48" s="208"/>
      <c r="J48" s="209"/>
    </row>
    <row r="49" spans="1:10" ht="12.75" customHeight="1">
      <c r="A49" s="102" t="s">
        <v>1554</v>
      </c>
      <c r="B49" s="97">
        <v>50235990</v>
      </c>
      <c r="C49" s="103">
        <v>9.4051641292556165E-2</v>
      </c>
      <c r="D49" s="209"/>
      <c r="G49" s="214"/>
      <c r="H49" s="215"/>
      <c r="I49" s="208"/>
      <c r="J49" s="209"/>
    </row>
    <row r="50" spans="1:10" ht="12.75" customHeight="1">
      <c r="A50" s="102" t="s">
        <v>1548</v>
      </c>
      <c r="B50" s="97">
        <v>31599197.27</v>
      </c>
      <c r="C50" s="103">
        <v>5.9159904418540576E-2</v>
      </c>
      <c r="D50" s="210"/>
      <c r="G50" s="214"/>
      <c r="H50" s="215"/>
      <c r="I50" s="208"/>
      <c r="J50" s="210"/>
    </row>
    <row r="51" spans="1:10" ht="12.75" customHeight="1">
      <c r="A51" s="102" t="s">
        <v>1555</v>
      </c>
      <c r="B51" s="97">
        <v>20819900</v>
      </c>
      <c r="C51" s="103">
        <v>3.8978942518041154E-2</v>
      </c>
      <c r="D51" s="209"/>
      <c r="G51" s="214"/>
      <c r="H51" s="215"/>
      <c r="I51" s="208"/>
      <c r="J51" s="209"/>
    </row>
    <row r="52" spans="1:10" ht="12.75" customHeight="1">
      <c r="A52" s="102" t="s">
        <v>1556</v>
      </c>
      <c r="B52" s="97">
        <v>7057211.6799999997</v>
      </c>
      <c r="C52" s="103">
        <v>1.3212486535111534E-2</v>
      </c>
      <c r="D52" s="209"/>
      <c r="G52" s="214"/>
      <c r="H52" s="215"/>
      <c r="I52" s="208"/>
      <c r="J52" s="209"/>
    </row>
    <row r="53" spans="1:10" ht="12.75" customHeight="1">
      <c r="A53" s="102" t="s">
        <v>1557</v>
      </c>
      <c r="B53" s="97">
        <v>6770368.5899999999</v>
      </c>
      <c r="C53" s="103">
        <v>1.2675459925146678E-2</v>
      </c>
      <c r="D53" s="209"/>
      <c r="G53" s="214"/>
      <c r="H53" s="215"/>
      <c r="I53" s="208"/>
      <c r="J53" s="209"/>
    </row>
    <row r="54" spans="1:10" ht="12.75" customHeight="1">
      <c r="A54" s="106" t="s">
        <v>1558</v>
      </c>
      <c r="B54" s="97">
        <v>6684352.8600000003</v>
      </c>
      <c r="C54" s="103">
        <v>1.2514421582247946E-2</v>
      </c>
      <c r="D54" s="209"/>
      <c r="G54" s="214"/>
      <c r="H54" s="215"/>
      <c r="I54" s="208"/>
      <c r="J54" s="209"/>
    </row>
    <row r="55" spans="1:10" ht="24">
      <c r="A55" s="107" t="s">
        <v>506</v>
      </c>
      <c r="B55" s="97">
        <v>9782200</v>
      </c>
      <c r="C55" s="103">
        <v>1.8314199948125696E-2</v>
      </c>
      <c r="D55" s="211"/>
      <c r="G55" s="216"/>
      <c r="H55" s="215"/>
      <c r="I55" s="208"/>
      <c r="J55" s="211"/>
    </row>
    <row r="56" spans="1:10" ht="26.25" customHeight="1">
      <c r="A56" s="434" t="s">
        <v>507</v>
      </c>
      <c r="B56" s="435">
        <f>SUM(B45:B55)</f>
        <v>534131986.52999997</v>
      </c>
      <c r="C56" s="436"/>
      <c r="D56" s="213"/>
      <c r="G56" s="206"/>
      <c r="H56" s="203"/>
      <c r="I56" s="212"/>
      <c r="J56" s="213"/>
    </row>
    <row r="57" spans="1:10" ht="12.75" customHeight="1">
      <c r="G57" s="204"/>
      <c r="H57" s="204"/>
      <c r="I57" s="204"/>
      <c r="J57" s="204"/>
    </row>
    <row r="58" spans="1:10" ht="12.75" customHeight="1">
      <c r="A58" s="143" t="s">
        <v>971</v>
      </c>
      <c r="G58" s="219"/>
      <c r="H58" s="204"/>
      <c r="I58" s="204"/>
      <c r="J58" s="204"/>
    </row>
    <row r="59" spans="1:10" ht="12.75" customHeight="1">
      <c r="A59" s="561" t="s">
        <v>972</v>
      </c>
      <c r="G59" s="220"/>
      <c r="H59" s="204"/>
      <c r="I59" s="204"/>
      <c r="J59" s="204"/>
    </row>
    <row r="60" spans="1:10" ht="12.75" customHeight="1">
      <c r="A60" s="39" t="s">
        <v>508</v>
      </c>
      <c r="G60" s="217"/>
      <c r="H60" s="204"/>
      <c r="I60" s="204"/>
      <c r="J60" s="204"/>
    </row>
    <row r="61" spans="1:10" ht="12.75" customHeight="1">
      <c r="A61" s="429"/>
      <c r="B61" s="947" t="s">
        <v>66</v>
      </c>
      <c r="C61" s="947" t="s">
        <v>67</v>
      </c>
      <c r="D61" s="947" t="s">
        <v>68</v>
      </c>
      <c r="E61" s="947" t="s">
        <v>69</v>
      </c>
      <c r="F61" s="947" t="s">
        <v>70</v>
      </c>
      <c r="G61" s="221"/>
      <c r="H61" s="201"/>
      <c r="I61" s="201"/>
      <c r="J61" s="201"/>
    </row>
    <row r="62" spans="1:10" ht="12.75" customHeight="1">
      <c r="A62" s="429"/>
      <c r="B62" s="948" t="s">
        <v>71</v>
      </c>
      <c r="C62" s="948" t="s">
        <v>72</v>
      </c>
      <c r="D62" s="948" t="s">
        <v>216</v>
      </c>
      <c r="E62" s="948" t="s">
        <v>73</v>
      </c>
      <c r="F62" s="948" t="s">
        <v>74</v>
      </c>
      <c r="G62" s="221"/>
      <c r="H62" s="202"/>
      <c r="I62" s="202"/>
      <c r="J62" s="202"/>
    </row>
    <row r="63" spans="1:10" ht="12.75" customHeight="1">
      <c r="A63" s="108" t="s">
        <v>150</v>
      </c>
      <c r="B63" s="109" t="s">
        <v>150</v>
      </c>
      <c r="C63" s="109" t="s">
        <v>150</v>
      </c>
      <c r="D63" s="109" t="s">
        <v>150</v>
      </c>
      <c r="E63" s="110" t="s">
        <v>150</v>
      </c>
      <c r="F63" s="110" t="s">
        <v>150</v>
      </c>
      <c r="G63" s="206"/>
      <c r="H63" s="203"/>
      <c r="I63" s="203"/>
      <c r="J63" s="205"/>
    </row>
    <row r="64" spans="1:10" ht="15" customHeight="1">
      <c r="A64" s="430" t="s">
        <v>496</v>
      </c>
      <c r="B64" s="442"/>
      <c r="C64" s="442"/>
      <c r="D64" s="442"/>
      <c r="E64" s="443" t="str">
        <f>IF(SUM(E63:E63)=0,"",SUM(E63:E63))</f>
        <v/>
      </c>
      <c r="F64" s="443" t="str">
        <f>IF(SUM(F63:F63)=0,"",SUM(F63:F63))</f>
        <v/>
      </c>
      <c r="G64" s="206"/>
      <c r="H64" s="203"/>
      <c r="I64" s="203"/>
      <c r="J64" s="205"/>
    </row>
    <row r="65" spans="1:7" ht="12.75" customHeight="1"/>
    <row r="66" spans="1:7" ht="12.75" customHeight="1">
      <c r="A66" s="143" t="s">
        <v>973</v>
      </c>
    </row>
    <row r="67" spans="1:7" ht="12.75" customHeight="1">
      <c r="A67" s="561" t="s">
        <v>974</v>
      </c>
    </row>
    <row r="68" spans="1:7" ht="12.75" customHeight="1">
      <c r="A68" s="39" t="s">
        <v>509</v>
      </c>
    </row>
    <row r="69" spans="1:7" ht="12.75" customHeight="1">
      <c r="A69" s="429"/>
      <c r="B69" s="947" t="s">
        <v>66</v>
      </c>
      <c r="C69" s="947" t="s">
        <v>67</v>
      </c>
      <c r="D69" s="947" t="s">
        <v>68</v>
      </c>
      <c r="E69" s="947" t="s">
        <v>69</v>
      </c>
      <c r="F69" s="947" t="s">
        <v>70</v>
      </c>
    </row>
    <row r="70" spans="1:7" ht="12.75" customHeight="1">
      <c r="A70" s="429"/>
      <c r="B70" s="948" t="s">
        <v>71</v>
      </c>
      <c r="C70" s="948" t="s">
        <v>72</v>
      </c>
      <c r="D70" s="948" t="s">
        <v>216</v>
      </c>
      <c r="E70" s="948" t="s">
        <v>73</v>
      </c>
      <c r="F70" s="948" t="s">
        <v>74</v>
      </c>
    </row>
    <row r="71" spans="1:7" ht="12.75" customHeight="1">
      <c r="A71" s="108" t="s">
        <v>150</v>
      </c>
      <c r="B71" s="111" t="s">
        <v>150</v>
      </c>
      <c r="C71" s="111" t="s">
        <v>150</v>
      </c>
      <c r="D71" s="111" t="s">
        <v>150</v>
      </c>
      <c r="E71" s="112" t="s">
        <v>150</v>
      </c>
      <c r="F71" s="112" t="s">
        <v>150</v>
      </c>
      <c r="G71" s="53"/>
    </row>
    <row r="72" spans="1:7" ht="15" customHeight="1">
      <c r="A72" s="430" t="s">
        <v>496</v>
      </c>
      <c r="B72" s="444"/>
      <c r="C72" s="444"/>
      <c r="D72" s="444"/>
      <c r="E72" s="443" t="str">
        <f>IF(SUM(E71)=0,"",SUM(E71))</f>
        <v/>
      </c>
      <c r="F72" s="443" t="str">
        <f>IF(SUM(F71)=0,"",SUM(F71))</f>
        <v/>
      </c>
    </row>
    <row r="73" spans="1:7" ht="12.75" customHeight="1">
      <c r="A73" s="17"/>
    </row>
    <row r="74" spans="1:7" s="271" customFormat="1" ht="12.75" customHeight="1">
      <c r="A74" s="143" t="s">
        <v>1364</v>
      </c>
    </row>
    <row r="75" spans="1:7" s="271" customFormat="1" ht="12.75" customHeight="1">
      <c r="A75" s="561" t="s">
        <v>1365</v>
      </c>
    </row>
    <row r="76" spans="1:7" ht="12.75" customHeight="1">
      <c r="A76" s="39" t="s">
        <v>509</v>
      </c>
    </row>
    <row r="77" spans="1:7" ht="43.5">
      <c r="A77" s="428" t="s">
        <v>1363</v>
      </c>
      <c r="B77" s="428" t="s">
        <v>491</v>
      </c>
      <c r="C77" s="428" t="s">
        <v>492</v>
      </c>
      <c r="D77" s="428" t="s">
        <v>493</v>
      </c>
      <c r="E77" s="428" t="s">
        <v>494</v>
      </c>
    </row>
    <row r="78" spans="1:7" ht="12.75" customHeight="1">
      <c r="A78" s="96" t="s">
        <v>1455</v>
      </c>
      <c r="B78" s="97">
        <v>3888123.4</v>
      </c>
      <c r="C78" s="98">
        <v>0.61650437984077544</v>
      </c>
      <c r="D78" s="99">
        <v>134.1</v>
      </c>
      <c r="E78" s="256">
        <v>5.59</v>
      </c>
    </row>
    <row r="79" spans="1:7" ht="12.75" customHeight="1">
      <c r="A79" s="96" t="s">
        <v>1353</v>
      </c>
      <c r="B79" s="97">
        <v>2418601.2999999998</v>
      </c>
      <c r="C79" s="98">
        <v>0.38349562015922467</v>
      </c>
      <c r="D79" s="99">
        <v>114.6</v>
      </c>
      <c r="E79" s="256">
        <v>2.23</v>
      </c>
    </row>
    <row r="80" spans="1:7" ht="12.75" customHeight="1">
      <c r="A80" s="430" t="s">
        <v>496</v>
      </c>
      <c r="B80" s="431">
        <f>SUM(B78:B79)</f>
        <v>6306724.6999999993</v>
      </c>
      <c r="C80" s="432"/>
      <c r="D80" s="433"/>
      <c r="E80" s="433"/>
    </row>
    <row r="81" spans="1:11" ht="12.75" customHeight="1">
      <c r="A81" s="17" t="s">
        <v>510</v>
      </c>
      <c r="B81" s="271"/>
      <c r="C81" s="271"/>
      <c r="D81" s="271"/>
      <c r="E81" s="271"/>
    </row>
    <row r="82" spans="1:11" ht="12.75" customHeight="1">
      <c r="A82" s="271"/>
      <c r="B82" s="271"/>
      <c r="C82" s="271"/>
      <c r="D82" s="271"/>
      <c r="E82" s="271"/>
    </row>
    <row r="83" spans="1:11" ht="12.75" customHeight="1">
      <c r="A83" s="634" t="s">
        <v>87</v>
      </c>
      <c r="K83" s="35" t="s">
        <v>1395</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6"/>
    <col min="2" max="2" width="13.42578125" style="326" customWidth="1"/>
    <col min="3" max="4" width="14.85546875" style="326" bestFit="1" customWidth="1"/>
    <col min="5" max="5" width="12.140625" style="326" bestFit="1" customWidth="1"/>
    <col min="6" max="6" width="10.5703125" style="326" bestFit="1" customWidth="1"/>
    <col min="7" max="7" width="11.140625" style="326" bestFit="1" customWidth="1"/>
    <col min="8" max="8" width="13.5703125" style="326" customWidth="1"/>
    <col min="9" max="9" width="12.7109375" style="326" bestFit="1" customWidth="1"/>
    <col min="10" max="10" width="12.85546875" style="326" bestFit="1" customWidth="1"/>
    <col min="11" max="16384" width="9.140625" style="326"/>
  </cols>
  <sheetData>
    <row r="1" spans="1:7" ht="15">
      <c r="A1" s="754" t="s">
        <v>718</v>
      </c>
      <c r="B1" s="753"/>
      <c r="C1" s="753"/>
      <c r="D1" s="753"/>
    </row>
    <row r="2" spans="1:7">
      <c r="A2" s="755" t="s">
        <v>719</v>
      </c>
      <c r="B2" s="753"/>
      <c r="C2" s="753"/>
      <c r="D2" s="753"/>
    </row>
    <row r="3" spans="1:7">
      <c r="A3" s="42" t="s">
        <v>915</v>
      </c>
    </row>
    <row r="4" spans="1:7">
      <c r="A4" s="1155"/>
      <c r="B4" s="1155"/>
      <c r="C4" s="1155"/>
      <c r="D4" s="1155"/>
      <c r="E4" s="1155"/>
      <c r="F4" s="1155"/>
      <c r="G4" s="1155"/>
    </row>
    <row r="5" spans="1:7">
      <c r="A5" s="151" t="s">
        <v>721</v>
      </c>
    </row>
    <row r="6" spans="1:7" s="757" customFormat="1">
      <c r="A6" s="756" t="s">
        <v>722</v>
      </c>
    </row>
    <row r="8" spans="1:7" ht="63.75">
      <c r="A8" s="780" t="s">
        <v>720</v>
      </c>
      <c r="B8" s="760" t="s">
        <v>673</v>
      </c>
      <c r="C8" s="760" t="s">
        <v>674</v>
      </c>
      <c r="D8" s="760" t="s">
        <v>675</v>
      </c>
      <c r="E8" s="752"/>
    </row>
    <row r="9" spans="1:7">
      <c r="A9" s="761" t="s">
        <v>883</v>
      </c>
      <c r="B9" s="762">
        <v>7</v>
      </c>
      <c r="C9" s="762">
        <v>13</v>
      </c>
      <c r="D9" s="762">
        <v>7</v>
      </c>
    </row>
    <row r="10" spans="1:7">
      <c r="A10" s="761" t="s">
        <v>903</v>
      </c>
      <c r="B10" s="762">
        <v>7</v>
      </c>
      <c r="C10" s="762">
        <v>13</v>
      </c>
      <c r="D10" s="762">
        <v>7</v>
      </c>
    </row>
    <row r="11" spans="1:7">
      <c r="A11" s="761" t="s">
        <v>911</v>
      </c>
      <c r="B11" s="762">
        <v>8</v>
      </c>
      <c r="C11" s="762">
        <v>13</v>
      </c>
      <c r="D11" s="762">
        <v>7</v>
      </c>
    </row>
    <row r="12" spans="1:7">
      <c r="A12" s="761" t="s">
        <v>963</v>
      </c>
      <c r="B12" s="762">
        <v>8</v>
      </c>
      <c r="C12" s="762">
        <v>13</v>
      </c>
      <c r="D12" s="762">
        <v>7</v>
      </c>
    </row>
    <row r="13" spans="1:7">
      <c r="A13" s="761" t="s">
        <v>1022</v>
      </c>
      <c r="B13" s="762">
        <v>8</v>
      </c>
      <c r="C13" s="762">
        <v>13</v>
      </c>
      <c r="D13" s="762">
        <v>7</v>
      </c>
    </row>
    <row r="14" spans="1:7">
      <c r="A14" s="761" t="s">
        <v>1121</v>
      </c>
      <c r="B14" s="762">
        <v>7</v>
      </c>
      <c r="C14" s="762">
        <v>13</v>
      </c>
      <c r="D14" s="762">
        <v>7</v>
      </c>
    </row>
    <row r="15" spans="1:7">
      <c r="A15" s="761" t="s">
        <v>1345</v>
      </c>
      <c r="B15" s="762">
        <v>7</v>
      </c>
      <c r="C15" s="762">
        <v>13</v>
      </c>
      <c r="D15" s="762">
        <v>7</v>
      </c>
    </row>
    <row r="16" spans="1:7">
      <c r="A16" s="326" t="s">
        <v>1456</v>
      </c>
      <c r="B16" s="326">
        <v>7</v>
      </c>
      <c r="C16" s="326">
        <v>13</v>
      </c>
      <c r="D16" s="326">
        <v>7</v>
      </c>
    </row>
    <row r="17" spans="1:8">
      <c r="A17" s="857" t="s">
        <v>1513</v>
      </c>
      <c r="B17" s="326">
        <v>7</v>
      </c>
      <c r="C17" s="326">
        <v>13</v>
      </c>
      <c r="D17" s="326">
        <v>6</v>
      </c>
    </row>
    <row r="19" spans="1:8">
      <c r="A19" s="151" t="s">
        <v>723</v>
      </c>
    </row>
    <row r="20" spans="1:8" s="757" customFormat="1">
      <c r="A20" s="756" t="s">
        <v>724</v>
      </c>
    </row>
    <row r="22" spans="1:8" s="758" customFormat="1">
      <c r="D22" s="140" t="s">
        <v>672</v>
      </c>
    </row>
    <row r="23" spans="1:8" s="758" customFormat="1" ht="63.75">
      <c r="A23" s="780" t="s">
        <v>720</v>
      </c>
      <c r="B23" s="760" t="s">
        <v>673</v>
      </c>
      <c r="C23" s="760" t="s">
        <v>674</v>
      </c>
      <c r="D23" s="760" t="s">
        <v>675</v>
      </c>
      <c r="H23" s="635"/>
    </row>
    <row r="24" spans="1:8">
      <c r="A24" s="761" t="s">
        <v>883</v>
      </c>
      <c r="B24" s="763">
        <v>26077968.09</v>
      </c>
      <c r="C24" s="763">
        <v>5941982.1500000004</v>
      </c>
      <c r="D24" s="763">
        <v>5736476640.1199989</v>
      </c>
      <c r="H24" s="636"/>
    </row>
    <row r="25" spans="1:8">
      <c r="A25" s="761" t="s">
        <v>903</v>
      </c>
      <c r="B25" s="763">
        <v>26962504.780000001</v>
      </c>
      <c r="C25" s="763">
        <v>643361182.92999995</v>
      </c>
      <c r="D25" s="763">
        <v>4887481299.5200005</v>
      </c>
    </row>
    <row r="26" spans="1:8">
      <c r="A26" s="761" t="s">
        <v>911</v>
      </c>
      <c r="B26" s="763">
        <v>35330535.030000001</v>
      </c>
      <c r="C26" s="763">
        <v>674308740.87000012</v>
      </c>
      <c r="D26" s="763">
        <v>5051461411.3599997</v>
      </c>
    </row>
    <row r="27" spans="1:8">
      <c r="A27" s="761" t="s">
        <v>963</v>
      </c>
      <c r="B27" s="763">
        <v>28523526.240000002</v>
      </c>
      <c r="C27" s="763">
        <v>689369248.30999994</v>
      </c>
      <c r="D27" s="763">
        <v>5033734212.2300005</v>
      </c>
    </row>
    <row r="28" spans="1:8">
      <c r="A28" s="761" t="s">
        <v>1022</v>
      </c>
      <c r="B28" s="763">
        <v>23106079.199999999</v>
      </c>
      <c r="C28" s="763">
        <v>446254295.61000001</v>
      </c>
      <c r="D28" s="763">
        <v>4762517597.2600002</v>
      </c>
      <c r="E28" s="1042"/>
      <c r="F28" s="1042"/>
      <c r="G28" s="1042"/>
    </row>
    <row r="29" spans="1:8">
      <c r="A29" s="761" t="s">
        <v>1121</v>
      </c>
      <c r="B29" s="763">
        <v>25085759.48</v>
      </c>
      <c r="C29" s="763">
        <v>466382089.70999998</v>
      </c>
      <c r="D29" s="763">
        <v>4767162185.4899998</v>
      </c>
    </row>
    <row r="30" spans="1:8">
      <c r="A30" s="761" t="s">
        <v>1345</v>
      </c>
      <c r="B30" s="763">
        <v>24967072.579999998</v>
      </c>
      <c r="C30" s="763">
        <v>476551769.30000001</v>
      </c>
      <c r="D30" s="763">
        <v>4788638479.9700003</v>
      </c>
    </row>
    <row r="31" spans="1:8">
      <c r="A31" s="326" t="s">
        <v>1456</v>
      </c>
      <c r="B31" s="763">
        <v>26311748.579999998</v>
      </c>
      <c r="C31" s="763">
        <v>495411108.20999998</v>
      </c>
      <c r="D31" s="763">
        <v>4848513273.4499998</v>
      </c>
    </row>
    <row r="32" spans="1:8">
      <c r="A32" s="857" t="s">
        <v>1513</v>
      </c>
      <c r="B32" s="763">
        <v>20389558.68</v>
      </c>
      <c r="C32" s="763">
        <v>506920029.89999998</v>
      </c>
      <c r="D32" s="763">
        <v>4853211758.4700003</v>
      </c>
      <c r="E32" s="1042"/>
      <c r="F32" s="1042"/>
      <c r="G32" s="1042"/>
    </row>
    <row r="33" spans="1:10">
      <c r="A33" s="816" t="s">
        <v>904</v>
      </c>
    </row>
    <row r="34" spans="1:10">
      <c r="A34" s="576" t="s">
        <v>914</v>
      </c>
    </row>
    <row r="36" spans="1:10" s="757" customFormat="1">
      <c r="A36" s="151" t="s">
        <v>725</v>
      </c>
      <c r="B36" s="326"/>
      <c r="C36" s="326"/>
      <c r="D36" s="326"/>
      <c r="E36" s="326"/>
      <c r="F36" s="326"/>
      <c r="G36" s="326"/>
      <c r="H36" s="326"/>
      <c r="I36" s="326"/>
      <c r="J36" s="326"/>
    </row>
    <row r="37" spans="1:10">
      <c r="A37" s="756" t="s">
        <v>726</v>
      </c>
      <c r="B37" s="757"/>
      <c r="C37" s="757"/>
      <c r="D37" s="757"/>
      <c r="E37" s="757"/>
      <c r="F37" s="757"/>
      <c r="G37" s="757"/>
      <c r="H37" s="757"/>
      <c r="I37" s="757"/>
      <c r="J37" s="757"/>
    </row>
    <row r="38" spans="1:10" s="758" customFormat="1">
      <c r="A38" s="326"/>
      <c r="B38" s="326"/>
      <c r="C38" s="326"/>
      <c r="D38" s="326"/>
      <c r="E38" s="326"/>
      <c r="F38" s="326"/>
      <c r="G38" s="326"/>
      <c r="H38" s="326"/>
      <c r="I38" s="326"/>
      <c r="J38" s="326"/>
    </row>
    <row r="39" spans="1:10" s="758" customFormat="1">
      <c r="C39" s="140" t="s">
        <v>672</v>
      </c>
    </row>
    <row r="40" spans="1:10" ht="51">
      <c r="A40" s="780" t="s">
        <v>720</v>
      </c>
      <c r="B40" s="760" t="s">
        <v>673</v>
      </c>
      <c r="C40" s="760" t="s">
        <v>674</v>
      </c>
      <c r="D40" s="758"/>
      <c r="E40" s="758"/>
      <c r="F40" s="758"/>
      <c r="G40" s="758"/>
      <c r="H40" s="758"/>
      <c r="I40" s="758"/>
      <c r="J40" s="758"/>
    </row>
    <row r="41" spans="1:10">
      <c r="A41" s="761" t="s">
        <v>883</v>
      </c>
      <c r="B41" s="763">
        <v>687319465.50000012</v>
      </c>
      <c r="C41" s="763">
        <v>67079325238.159996</v>
      </c>
    </row>
    <row r="42" spans="1:10">
      <c r="A42" s="761" t="s">
        <v>903</v>
      </c>
      <c r="B42" s="763">
        <v>883191040.87</v>
      </c>
      <c r="C42" s="763">
        <v>63704837486.640007</v>
      </c>
    </row>
    <row r="43" spans="1:10">
      <c r="A43" s="761" t="s">
        <v>911</v>
      </c>
      <c r="B43" s="763">
        <v>958580449.08000004</v>
      </c>
      <c r="C43" s="763">
        <v>64060198640.399994</v>
      </c>
    </row>
    <row r="44" spans="1:10">
      <c r="A44" s="761" t="s">
        <v>963</v>
      </c>
      <c r="B44" s="763">
        <v>952430859.49999988</v>
      </c>
      <c r="C44" s="763">
        <v>71879828164.23999</v>
      </c>
      <c r="D44" s="749"/>
      <c r="E44" s="749"/>
      <c r="F44" s="749"/>
      <c r="G44" s="749"/>
      <c r="H44" s="749"/>
      <c r="I44" s="749"/>
      <c r="J44" s="749"/>
    </row>
    <row r="45" spans="1:10">
      <c r="A45" s="761" t="s">
        <v>1022</v>
      </c>
      <c r="B45" s="763">
        <v>1055282770.03</v>
      </c>
      <c r="C45" s="763">
        <v>64379615908.760002</v>
      </c>
      <c r="H45" s="636"/>
    </row>
    <row r="46" spans="1:10">
      <c r="A46" s="761" t="s">
        <v>1121</v>
      </c>
      <c r="B46" s="763">
        <v>1556161632.3999999</v>
      </c>
      <c r="C46" s="763">
        <v>74137097962.550003</v>
      </c>
    </row>
    <row r="47" spans="1:10">
      <c r="A47" s="761" t="s">
        <v>1345</v>
      </c>
      <c r="B47" s="763">
        <v>1576542951.0999999</v>
      </c>
      <c r="C47" s="763">
        <v>74376441449.460007</v>
      </c>
    </row>
    <row r="48" spans="1:10">
      <c r="A48" s="326" t="s">
        <v>1456</v>
      </c>
      <c r="B48" s="763">
        <v>1822577372.0999999</v>
      </c>
      <c r="C48" s="763">
        <v>68389725441.550003</v>
      </c>
    </row>
    <row r="49" spans="1:10">
      <c r="A49" s="857" t="s">
        <v>1513</v>
      </c>
      <c r="B49" s="763">
        <v>2838499516.8299999</v>
      </c>
      <c r="C49" s="763">
        <v>73847968479.62999</v>
      </c>
    </row>
    <row r="50" spans="1:10">
      <c r="A50" s="287" t="s">
        <v>887</v>
      </c>
    </row>
    <row r="51" spans="1:10">
      <c r="A51" s="814" t="s">
        <v>888</v>
      </c>
    </row>
    <row r="53" spans="1:10">
      <c r="A53" s="151" t="s">
        <v>939</v>
      </c>
    </row>
    <row r="54" spans="1:10" ht="15" customHeight="1">
      <c r="A54" s="756" t="s">
        <v>940</v>
      </c>
    </row>
    <row r="55" spans="1:10" ht="15" customHeight="1">
      <c r="J55" s="140" t="s">
        <v>672</v>
      </c>
    </row>
    <row r="56" spans="1:10" ht="15">
      <c r="A56" s="753"/>
      <c r="B56" s="1156" t="s">
        <v>954</v>
      </c>
      <c r="C56" s="1156"/>
      <c r="D56" s="1156"/>
      <c r="E56" s="1156"/>
      <c r="F56" s="1156"/>
      <c r="G56" s="1156"/>
      <c r="H56" s="1156"/>
      <c r="I56" s="1156"/>
      <c r="J56" s="1156"/>
    </row>
    <row r="57" spans="1:10" ht="84">
      <c r="A57" s="780" t="s">
        <v>720</v>
      </c>
      <c r="B57" s="846" t="s">
        <v>955</v>
      </c>
      <c r="C57" s="846" t="s">
        <v>956</v>
      </c>
      <c r="D57" s="846" t="s">
        <v>957</v>
      </c>
      <c r="E57" s="846" t="s">
        <v>958</v>
      </c>
      <c r="F57" s="846" t="s">
        <v>959</v>
      </c>
      <c r="G57" s="846" t="s">
        <v>960</v>
      </c>
      <c r="H57" s="856" t="s">
        <v>961</v>
      </c>
      <c r="I57" s="856" t="s">
        <v>962</v>
      </c>
      <c r="J57" s="846" t="s">
        <v>941</v>
      </c>
    </row>
    <row r="58" spans="1:10">
      <c r="A58" s="857" t="s">
        <v>903</v>
      </c>
      <c r="B58" s="844">
        <v>2205052261.21</v>
      </c>
      <c r="C58" s="844">
        <v>40115071.869999997</v>
      </c>
      <c r="D58" s="844">
        <v>225998943.99000001</v>
      </c>
      <c r="E58" s="844">
        <v>0</v>
      </c>
      <c r="F58" s="844">
        <v>0</v>
      </c>
      <c r="G58" s="844">
        <v>103088815.43000001</v>
      </c>
      <c r="H58" s="844">
        <v>0</v>
      </c>
      <c r="I58" s="844">
        <v>23822548</v>
      </c>
      <c r="J58" s="844">
        <v>2598077640.4999995</v>
      </c>
    </row>
    <row r="59" spans="1:10">
      <c r="A59" s="857" t="s">
        <v>911</v>
      </c>
      <c r="B59" s="844">
        <v>2421756293.1199999</v>
      </c>
      <c r="C59" s="844">
        <v>10326553.619999999</v>
      </c>
      <c r="D59" s="844">
        <v>0</v>
      </c>
      <c r="E59" s="844">
        <v>0</v>
      </c>
      <c r="F59" s="844">
        <v>0</v>
      </c>
      <c r="G59" s="844">
        <v>96472811.489999995</v>
      </c>
      <c r="H59" s="844">
        <v>0</v>
      </c>
      <c r="I59" s="844">
        <v>14989259</v>
      </c>
      <c r="J59" s="844">
        <v>2543544917.2299995</v>
      </c>
    </row>
    <row r="60" spans="1:10">
      <c r="A60" s="857" t="s">
        <v>963</v>
      </c>
      <c r="B60" s="844">
        <v>2053200805.8699999</v>
      </c>
      <c r="C60" s="844">
        <v>21168125.230000019</v>
      </c>
      <c r="D60" s="844">
        <v>0</v>
      </c>
      <c r="E60" s="844">
        <v>0</v>
      </c>
      <c r="F60" s="844">
        <v>0</v>
      </c>
      <c r="G60" s="844">
        <v>43779936.980000004</v>
      </c>
      <c r="H60" s="844">
        <v>0</v>
      </c>
      <c r="I60" s="844">
        <v>34833088.239999995</v>
      </c>
      <c r="J60" s="844">
        <v>2152981956.3199997</v>
      </c>
    </row>
    <row r="61" spans="1:10">
      <c r="A61" s="857" t="s">
        <v>1022</v>
      </c>
      <c r="B61" s="844">
        <v>3248325997.1374593</v>
      </c>
      <c r="C61" s="844">
        <v>15779178.74418975</v>
      </c>
      <c r="D61" s="844">
        <v>0</v>
      </c>
      <c r="E61" s="844">
        <v>0</v>
      </c>
      <c r="F61" s="844">
        <v>0</v>
      </c>
      <c r="G61" s="844">
        <v>60032322.7324</v>
      </c>
      <c r="H61" s="844">
        <v>0</v>
      </c>
      <c r="I61" s="844">
        <v>8669671.3699999992</v>
      </c>
      <c r="J61" s="844">
        <v>3332807169.9840488</v>
      </c>
    </row>
    <row r="62" spans="1:10">
      <c r="A62" s="857" t="s">
        <v>1121</v>
      </c>
      <c r="B62" s="844">
        <v>1065610680.5776603</v>
      </c>
      <c r="C62" s="844">
        <v>2361570.7503999993</v>
      </c>
      <c r="D62" s="844">
        <v>0</v>
      </c>
      <c r="E62" s="844">
        <v>0</v>
      </c>
      <c r="F62" s="844">
        <v>0</v>
      </c>
      <c r="G62" s="844">
        <v>74187470.391000003</v>
      </c>
      <c r="H62" s="844">
        <v>0</v>
      </c>
      <c r="I62" s="844">
        <v>16743858.124341002</v>
      </c>
      <c r="J62" s="844">
        <v>1158903579.8434012</v>
      </c>
    </row>
    <row r="63" spans="1:10">
      <c r="A63" s="857" t="s">
        <v>1345</v>
      </c>
      <c r="B63" s="844">
        <v>1226025283.1185656</v>
      </c>
      <c r="C63" s="844">
        <v>782433.43800000008</v>
      </c>
      <c r="D63" s="844">
        <v>0</v>
      </c>
      <c r="E63" s="844">
        <v>0</v>
      </c>
      <c r="F63" s="844">
        <v>0</v>
      </c>
      <c r="G63" s="844">
        <v>1830368.923</v>
      </c>
      <c r="H63" s="844">
        <v>0</v>
      </c>
      <c r="I63" s="844">
        <v>6640210.54</v>
      </c>
      <c r="J63" s="844">
        <v>1235278296.0195656</v>
      </c>
    </row>
    <row r="64" spans="1:10">
      <c r="A64" s="857" t="s">
        <v>1456</v>
      </c>
      <c r="B64" s="844">
        <v>1217931277.6589918</v>
      </c>
      <c r="C64" s="844">
        <v>36587646.544</v>
      </c>
      <c r="D64" s="844">
        <v>48306405.590000004</v>
      </c>
      <c r="E64" s="844">
        <v>0</v>
      </c>
      <c r="F64" s="844">
        <v>0</v>
      </c>
      <c r="G64" s="844">
        <v>112100238.66600001</v>
      </c>
      <c r="H64" s="844">
        <v>0</v>
      </c>
      <c r="I64" s="844">
        <v>6456466.4500000002</v>
      </c>
      <c r="J64" s="844">
        <v>1421382034.9089916</v>
      </c>
    </row>
    <row r="65" spans="1:10">
      <c r="A65" s="857" t="s">
        <v>1513</v>
      </c>
      <c r="B65" s="844">
        <v>1730100207.7345986</v>
      </c>
      <c r="C65" s="844">
        <v>22980291.312305998</v>
      </c>
      <c r="D65" s="844">
        <v>98418138.030000001</v>
      </c>
      <c r="E65" s="844">
        <v>0</v>
      </c>
      <c r="F65" s="844">
        <v>0</v>
      </c>
      <c r="G65" s="844">
        <v>43116686.745338805</v>
      </c>
      <c r="H65" s="844">
        <v>0</v>
      </c>
      <c r="I65" s="844">
        <v>42807156.219999999</v>
      </c>
      <c r="J65" s="844">
        <v>1937422480.0422435</v>
      </c>
    </row>
    <row r="66" spans="1:10">
      <c r="A66" s="34" t="s">
        <v>525</v>
      </c>
    </row>
    <row r="69" spans="1:10">
      <c r="A69" s="634" t="s">
        <v>87</v>
      </c>
    </row>
    <row r="74" spans="1:10">
      <c r="J74" s="35" t="s">
        <v>1396</v>
      </c>
    </row>
    <row r="105" spans="2:2">
      <c r="B105" s="759"/>
    </row>
    <row r="106" spans="2:2">
      <c r="B106" s="764"/>
    </row>
  </sheetData>
  <mergeCells count="2">
    <mergeCell ref="A4:G4"/>
    <mergeCell ref="B56:J56"/>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1"/>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1"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21" t="s">
        <v>727</v>
      </c>
      <c r="B1" s="556"/>
      <c r="C1" s="556"/>
      <c r="D1" s="556"/>
      <c r="E1" s="557"/>
      <c r="F1" s="557"/>
      <c r="G1" s="557"/>
      <c r="H1" s="557"/>
      <c r="I1" s="557"/>
      <c r="J1" s="557"/>
      <c r="K1" s="557"/>
      <c r="L1" s="557"/>
    </row>
    <row r="2" spans="1:19" ht="15" customHeight="1">
      <c r="A2" s="622" t="s">
        <v>728</v>
      </c>
      <c r="B2" s="559"/>
      <c r="C2" s="559"/>
      <c r="D2" s="559"/>
      <c r="E2" s="559"/>
      <c r="F2" s="559"/>
      <c r="G2" s="559"/>
      <c r="H2" s="559"/>
      <c r="I2" s="559"/>
      <c r="J2" s="557"/>
      <c r="K2" s="557"/>
      <c r="L2" s="557"/>
    </row>
    <row r="3" spans="1:19" s="271" customFormat="1">
      <c r="A3" s="558"/>
      <c r="B3" s="559"/>
      <c r="C3" s="559"/>
      <c r="D3" s="559"/>
      <c r="E3" s="559"/>
      <c r="F3" s="559"/>
      <c r="G3" s="559"/>
      <c r="H3" s="559"/>
      <c r="I3" s="559"/>
      <c r="J3" s="557"/>
      <c r="K3" s="557"/>
      <c r="L3" s="557"/>
    </row>
    <row r="4" spans="1:19" ht="12.75" customHeight="1">
      <c r="A4" s="142" t="s">
        <v>729</v>
      </c>
    </row>
    <row r="5" spans="1:19" ht="12.75" customHeight="1">
      <c r="A5" s="550" t="s">
        <v>730</v>
      </c>
      <c r="H5" s="271"/>
      <c r="I5" s="271"/>
    </row>
    <row r="6" spans="1:19" ht="12.75" customHeight="1">
      <c r="F6" s="140"/>
      <c r="G6" s="140"/>
      <c r="H6" s="1158" t="str">
        <f>Naslovnica!A20</f>
        <v>Svibanj 2021.</v>
      </c>
      <c r="I6" s="1158"/>
    </row>
    <row r="7" spans="1:19" ht="12.75" customHeight="1">
      <c r="F7" s="293"/>
      <c r="G7" s="293"/>
      <c r="H7" s="1159" t="str">
        <f>Naslovnica!A24</f>
        <v>May 2021</v>
      </c>
      <c r="I7" s="1159"/>
    </row>
    <row r="8" spans="1:19" ht="15" customHeight="1">
      <c r="A8" s="580"/>
      <c r="B8" s="581"/>
      <c r="C8" s="581"/>
      <c r="D8" s="581"/>
      <c r="E8" s="581"/>
      <c r="F8" s="581"/>
      <c r="G8" s="581"/>
      <c r="H8" s="785"/>
      <c r="I8" s="785"/>
      <c r="J8" s="582"/>
      <c r="K8" s="1157" t="s">
        <v>1446</v>
      </c>
      <c r="L8" s="1157"/>
    </row>
    <row r="9" spans="1:19" ht="33.75">
      <c r="A9" s="583" t="s">
        <v>75</v>
      </c>
      <c r="B9" s="584" t="s">
        <v>180</v>
      </c>
      <c r="C9" s="584" t="s">
        <v>181</v>
      </c>
      <c r="D9" s="585" t="s">
        <v>76</v>
      </c>
      <c r="E9" s="584" t="s">
        <v>113</v>
      </c>
      <c r="F9" s="584" t="s">
        <v>152</v>
      </c>
      <c r="G9" s="584" t="s">
        <v>684</v>
      </c>
      <c r="H9" s="584" t="s">
        <v>831</v>
      </c>
      <c r="I9" s="584" t="s">
        <v>833</v>
      </c>
      <c r="J9" s="584" t="s">
        <v>678</v>
      </c>
      <c r="K9" s="584" t="s">
        <v>682</v>
      </c>
      <c r="L9" s="584" t="s">
        <v>60</v>
      </c>
    </row>
    <row r="10" spans="1:19" ht="31.5">
      <c r="A10" s="586" t="s">
        <v>217</v>
      </c>
      <c r="B10" s="587" t="s">
        <v>183</v>
      </c>
      <c r="C10" s="587" t="s">
        <v>182</v>
      </c>
      <c r="D10" s="588" t="s">
        <v>77</v>
      </c>
      <c r="E10" s="587" t="s">
        <v>484</v>
      </c>
      <c r="F10" s="587" t="s">
        <v>153</v>
      </c>
      <c r="G10" s="589" t="s">
        <v>685</v>
      </c>
      <c r="H10" s="589" t="s">
        <v>832</v>
      </c>
      <c r="I10" s="589" t="s">
        <v>834</v>
      </c>
      <c r="J10" s="589" t="s">
        <v>826</v>
      </c>
      <c r="K10" s="589" t="s">
        <v>264</v>
      </c>
      <c r="L10" s="589" t="s">
        <v>265</v>
      </c>
    </row>
    <row r="11" spans="1:19" ht="12.75" customHeight="1">
      <c r="A11" s="136" t="s">
        <v>1128</v>
      </c>
      <c r="B11" s="194">
        <v>28508707379</v>
      </c>
      <c r="C11" s="445" t="s">
        <v>1129</v>
      </c>
      <c r="D11" s="445" t="s">
        <v>1130</v>
      </c>
      <c r="E11" s="446" t="s">
        <v>1131</v>
      </c>
      <c r="F11" s="446" t="s">
        <v>906</v>
      </c>
      <c r="G11" s="446" t="s">
        <v>1132</v>
      </c>
      <c r="H11" s="447">
        <v>35322211.380000003</v>
      </c>
      <c r="I11" s="448">
        <v>1460.7306079019716</v>
      </c>
      <c r="J11" s="449">
        <v>4.0628163309168519E-2</v>
      </c>
      <c r="K11" s="449">
        <v>2.5161859675975728E-2</v>
      </c>
      <c r="L11" s="449">
        <v>0.1171840160951112</v>
      </c>
      <c r="M11" s="300"/>
      <c r="N11" s="300"/>
      <c r="O11" s="300"/>
      <c r="P11" s="167"/>
      <c r="Q11" s="200"/>
      <c r="R11" s="77"/>
      <c r="S11" s="77"/>
    </row>
    <row r="12" spans="1:19" ht="12.75" customHeight="1">
      <c r="A12" s="136" t="s">
        <v>1133</v>
      </c>
      <c r="B12" s="194">
        <v>26655747081</v>
      </c>
      <c r="C12" s="445" t="s">
        <v>1134</v>
      </c>
      <c r="D12" s="445" t="s">
        <v>1130</v>
      </c>
      <c r="E12" s="446" t="s">
        <v>1135</v>
      </c>
      <c r="F12" s="446" t="s">
        <v>906</v>
      </c>
      <c r="G12" s="446" t="s">
        <v>1136</v>
      </c>
      <c r="H12" s="447">
        <v>114963050.47</v>
      </c>
      <c r="I12" s="448">
        <v>189.53610327491509</v>
      </c>
      <c r="J12" s="449">
        <v>-1.6625611408239704E-3</v>
      </c>
      <c r="K12" s="449">
        <v>4.7530509719004854E-3</v>
      </c>
      <c r="L12" s="449">
        <v>3.5629860013186354E-2</v>
      </c>
      <c r="M12" s="300"/>
      <c r="N12" s="300"/>
      <c r="O12" s="300"/>
      <c r="P12" s="167"/>
      <c r="Q12" s="200"/>
      <c r="R12" s="77"/>
      <c r="S12" s="77"/>
    </row>
    <row r="13" spans="1:19" ht="12.75" customHeight="1">
      <c r="A13" s="136" t="s">
        <v>1137</v>
      </c>
      <c r="B13" s="194">
        <v>12916294683</v>
      </c>
      <c r="C13" s="445" t="s">
        <v>1138</v>
      </c>
      <c r="D13" s="445" t="s">
        <v>1130</v>
      </c>
      <c r="E13" s="114" t="s">
        <v>1139</v>
      </c>
      <c r="F13" s="114" t="s">
        <v>906</v>
      </c>
      <c r="G13" s="114" t="s">
        <v>1136</v>
      </c>
      <c r="H13" s="447">
        <v>133830066.75</v>
      </c>
      <c r="I13" s="448">
        <v>120.07918972855644</v>
      </c>
      <c r="J13" s="449">
        <v>-4.0022372240557158E-2</v>
      </c>
      <c r="K13" s="449">
        <v>7.661987702831663E-4</v>
      </c>
      <c r="L13" s="449">
        <v>1.8809361672769143E-3</v>
      </c>
      <c r="M13" s="300"/>
      <c r="N13" s="300"/>
      <c r="O13" s="300"/>
      <c r="P13" s="167"/>
      <c r="Q13" s="200"/>
      <c r="R13" s="77"/>
      <c r="S13" s="77"/>
    </row>
    <row r="14" spans="1:19" s="271" customFormat="1" ht="12.75" customHeight="1">
      <c r="A14" s="136" t="s">
        <v>1140</v>
      </c>
      <c r="B14" s="194">
        <v>37695515978</v>
      </c>
      <c r="C14" s="445" t="s">
        <v>1141</v>
      </c>
      <c r="D14" s="445" t="s">
        <v>78</v>
      </c>
      <c r="E14" s="114" t="s">
        <v>1131</v>
      </c>
      <c r="F14" s="114" t="s">
        <v>906</v>
      </c>
      <c r="G14" s="114" t="s">
        <v>1136</v>
      </c>
      <c r="H14" s="447">
        <v>7452026.3200000003</v>
      </c>
      <c r="I14" s="448">
        <v>82.978331028092754</v>
      </c>
      <c r="J14" s="449">
        <v>-2.4107173250791369E-2</v>
      </c>
      <c r="K14" s="449">
        <v>-2.462636704995147E-2</v>
      </c>
      <c r="L14" s="449">
        <v>0.1331078665848644</v>
      </c>
      <c r="M14" s="300"/>
      <c r="N14" s="300"/>
      <c r="O14" s="300"/>
      <c r="P14" s="167"/>
      <c r="Q14" s="200"/>
      <c r="R14" s="77"/>
      <c r="S14" s="77"/>
    </row>
    <row r="15" spans="1:19" s="271" customFormat="1" ht="12.75" customHeight="1">
      <c r="A15" s="136" t="s">
        <v>1142</v>
      </c>
      <c r="B15" s="194">
        <v>56499633647</v>
      </c>
      <c r="C15" s="445" t="s">
        <v>1143</v>
      </c>
      <c r="D15" s="445" t="s">
        <v>112</v>
      </c>
      <c r="E15" s="114" t="s">
        <v>1139</v>
      </c>
      <c r="F15" s="114" t="s">
        <v>906</v>
      </c>
      <c r="G15" s="114" t="s">
        <v>1132</v>
      </c>
      <c r="H15" s="447">
        <v>1656847188.75</v>
      </c>
      <c r="I15" s="448">
        <v>966.59144913849138</v>
      </c>
      <c r="J15" s="449">
        <v>-2.4846656340936413E-2</v>
      </c>
      <c r="K15" s="449">
        <v>1.5941314683396435E-3</v>
      </c>
      <c r="L15" s="449">
        <v>-2.3988076341613707E-2</v>
      </c>
      <c r="M15" s="300"/>
      <c r="N15" s="300"/>
      <c r="O15" s="300"/>
      <c r="P15" s="167"/>
      <c r="Q15" s="200"/>
      <c r="R15" s="77"/>
      <c r="S15" s="77"/>
    </row>
    <row r="16" spans="1:19" s="271" customFormat="1" ht="12.75" customHeight="1">
      <c r="A16" s="136" t="s">
        <v>1144</v>
      </c>
      <c r="B16" s="194">
        <v>29300390100</v>
      </c>
      <c r="C16" s="445" t="s">
        <v>1145</v>
      </c>
      <c r="D16" s="445" t="s">
        <v>112</v>
      </c>
      <c r="E16" s="114" t="s">
        <v>1131</v>
      </c>
      <c r="F16" s="114" t="s">
        <v>906</v>
      </c>
      <c r="G16" s="114" t="s">
        <v>1132</v>
      </c>
      <c r="H16" s="447">
        <v>122680690.45999999</v>
      </c>
      <c r="I16" s="448">
        <v>693.1659218380471</v>
      </c>
      <c r="J16" s="449">
        <v>3.5705567916519687E-2</v>
      </c>
      <c r="K16" s="449">
        <v>3.053086091354773E-2</v>
      </c>
      <c r="L16" s="449">
        <v>0.10483424927811535</v>
      </c>
      <c r="M16" s="300"/>
      <c r="N16" s="300"/>
      <c r="O16" s="300"/>
      <c r="P16" s="167"/>
      <c r="Q16" s="200"/>
      <c r="R16" s="77"/>
      <c r="S16" s="77"/>
    </row>
    <row r="17" spans="1:19" s="271" customFormat="1" ht="12.75" customHeight="1">
      <c r="A17" s="136" t="s">
        <v>1146</v>
      </c>
      <c r="B17" s="194" t="s">
        <v>1147</v>
      </c>
      <c r="C17" s="445" t="s">
        <v>1148</v>
      </c>
      <c r="D17" s="445" t="s">
        <v>112</v>
      </c>
      <c r="E17" s="114" t="s">
        <v>1149</v>
      </c>
      <c r="F17" s="114" t="s">
        <v>906</v>
      </c>
      <c r="G17" s="114" t="s">
        <v>1132</v>
      </c>
      <c r="H17" s="447">
        <v>96602478.680000007</v>
      </c>
      <c r="I17" s="448">
        <v>771.99910977520642</v>
      </c>
      <c r="J17" s="449">
        <v>8.4201110003169655E-2</v>
      </c>
      <c r="K17" s="449">
        <v>4.0873391276137205E-3</v>
      </c>
      <c r="L17" s="449">
        <v>-4.3096741276068551E-3</v>
      </c>
      <c r="M17" s="300"/>
      <c r="N17" s="300"/>
      <c r="O17" s="300"/>
      <c r="P17" s="167"/>
      <c r="Q17" s="200"/>
      <c r="R17" s="77"/>
      <c r="S17" s="77"/>
    </row>
    <row r="18" spans="1:19" s="271" customFormat="1" ht="12.75" customHeight="1">
      <c r="A18" s="136" t="s">
        <v>1150</v>
      </c>
      <c r="B18" s="194">
        <v>96069213114</v>
      </c>
      <c r="C18" s="445" t="s">
        <v>1151</v>
      </c>
      <c r="D18" s="445" t="s">
        <v>112</v>
      </c>
      <c r="E18" s="114" t="s">
        <v>1139</v>
      </c>
      <c r="F18" s="114" t="s">
        <v>906</v>
      </c>
      <c r="G18" s="114" t="s">
        <v>1136</v>
      </c>
      <c r="H18" s="447">
        <v>386614886.55000001</v>
      </c>
      <c r="I18" s="448">
        <v>155.85266979365466</v>
      </c>
      <c r="J18" s="449">
        <v>-4.57472141315175E-2</v>
      </c>
      <c r="K18" s="449">
        <v>1.7845076549072303E-3</v>
      </c>
      <c r="L18" s="449">
        <v>1.8982451136111411E-3</v>
      </c>
      <c r="M18" s="300"/>
      <c r="N18" s="300"/>
      <c r="O18" s="300"/>
      <c r="P18" s="167"/>
      <c r="Q18" s="200"/>
      <c r="R18" s="77"/>
      <c r="S18" s="77"/>
    </row>
    <row r="19" spans="1:19" s="271" customFormat="1" ht="12.75" customHeight="1">
      <c r="A19" s="136" t="s">
        <v>1152</v>
      </c>
      <c r="B19" s="194">
        <v>15448763136</v>
      </c>
      <c r="C19" s="445" t="s">
        <v>1153</v>
      </c>
      <c r="D19" s="445" t="s">
        <v>112</v>
      </c>
      <c r="E19" s="114" t="s">
        <v>1139</v>
      </c>
      <c r="F19" s="114" t="s">
        <v>906</v>
      </c>
      <c r="G19" s="114" t="s">
        <v>1132</v>
      </c>
      <c r="H19" s="447">
        <v>403937563.79000002</v>
      </c>
      <c r="I19" s="448">
        <v>899.97018341186129</v>
      </c>
      <c r="J19" s="449">
        <v>4.4727370506137731E-2</v>
      </c>
      <c r="K19" s="449">
        <v>1.5308063375232273E-3</v>
      </c>
      <c r="L19" s="449">
        <v>-4.1256085742212845E-3</v>
      </c>
      <c r="M19" s="300"/>
      <c r="N19" s="300"/>
      <c r="O19" s="300"/>
      <c r="P19" s="167"/>
      <c r="Q19" s="200"/>
      <c r="R19" s="77"/>
      <c r="S19" s="77"/>
    </row>
    <row r="20" spans="1:19" s="271" customFormat="1" ht="12.75" customHeight="1">
      <c r="A20" s="136" t="s">
        <v>1154</v>
      </c>
      <c r="B20" s="194">
        <v>66973781540</v>
      </c>
      <c r="C20" s="445" t="s">
        <v>1155</v>
      </c>
      <c r="D20" s="445" t="s">
        <v>910</v>
      </c>
      <c r="E20" s="114" t="s">
        <v>1135</v>
      </c>
      <c r="F20" s="114" t="s">
        <v>906</v>
      </c>
      <c r="G20" s="114" t="s">
        <v>1136</v>
      </c>
      <c r="H20" s="447">
        <v>11654899.103599999</v>
      </c>
      <c r="I20" s="448">
        <v>132.89098192952167</v>
      </c>
      <c r="J20" s="449">
        <v>1.5179400349341288E-2</v>
      </c>
      <c r="K20" s="449">
        <v>1.2947535446670155E-2</v>
      </c>
      <c r="L20" s="449">
        <v>6.1523320871142317E-2</v>
      </c>
      <c r="M20" s="300"/>
      <c r="N20" s="300"/>
      <c r="O20" s="300"/>
      <c r="P20" s="167"/>
      <c r="Q20" s="200"/>
      <c r="R20" s="77"/>
      <c r="S20" s="77"/>
    </row>
    <row r="21" spans="1:19" s="271" customFormat="1" ht="12.75" customHeight="1">
      <c r="A21" s="136" t="s">
        <v>1156</v>
      </c>
      <c r="B21" s="194">
        <v>16642777540</v>
      </c>
      <c r="C21" s="445" t="s">
        <v>1157</v>
      </c>
      <c r="D21" s="445" t="s">
        <v>910</v>
      </c>
      <c r="E21" s="114" t="s">
        <v>1131</v>
      </c>
      <c r="F21" s="114" t="s">
        <v>906</v>
      </c>
      <c r="G21" s="114" t="s">
        <v>1132</v>
      </c>
      <c r="H21" s="447">
        <v>6368712.7300000004</v>
      </c>
      <c r="I21" s="448">
        <v>766.28454948341141</v>
      </c>
      <c r="J21" s="449">
        <v>7.6023828239603519E-2</v>
      </c>
      <c r="K21" s="449">
        <v>1.9450048750004001E-2</v>
      </c>
      <c r="L21" s="449">
        <v>3.3806450502392282E-2</v>
      </c>
      <c r="M21" s="300"/>
      <c r="N21" s="300"/>
      <c r="O21" s="300"/>
      <c r="P21" s="167"/>
      <c r="Q21" s="200"/>
      <c r="R21" s="77"/>
      <c r="S21" s="77"/>
    </row>
    <row r="22" spans="1:19" s="271" customFormat="1" ht="12.75" customHeight="1">
      <c r="A22" s="136" t="s">
        <v>1158</v>
      </c>
      <c r="B22" s="194">
        <v>30082084002</v>
      </c>
      <c r="C22" s="445" t="s">
        <v>1159</v>
      </c>
      <c r="D22" s="445" t="s">
        <v>910</v>
      </c>
      <c r="E22" s="114" t="s">
        <v>1149</v>
      </c>
      <c r="F22" s="114" t="s">
        <v>906</v>
      </c>
      <c r="G22" s="114" t="s">
        <v>1136</v>
      </c>
      <c r="H22" s="447">
        <v>8092219.6100000003</v>
      </c>
      <c r="I22" s="448">
        <v>9.2039975944051058</v>
      </c>
      <c r="J22" s="449">
        <v>5.3625530831810098E-2</v>
      </c>
      <c r="K22" s="449">
        <v>3.501574525135398E-2</v>
      </c>
      <c r="L22" s="449">
        <v>0.24461933468375752</v>
      </c>
      <c r="M22" s="300"/>
      <c r="N22" s="300"/>
      <c r="O22" s="300"/>
      <c r="P22" s="167"/>
      <c r="Q22" s="200"/>
      <c r="R22" s="77"/>
      <c r="S22" s="77"/>
    </row>
    <row r="23" spans="1:19" ht="12.75" customHeight="1">
      <c r="A23" s="136" t="s">
        <v>1160</v>
      </c>
      <c r="B23" s="194">
        <v>44832307529</v>
      </c>
      <c r="C23" s="445" t="s">
        <v>1161</v>
      </c>
      <c r="D23" s="445" t="s">
        <v>910</v>
      </c>
      <c r="E23" s="446" t="s">
        <v>1131</v>
      </c>
      <c r="F23" s="446" t="s">
        <v>906</v>
      </c>
      <c r="G23" s="446" t="s">
        <v>1132</v>
      </c>
      <c r="H23" s="447">
        <v>19775829.789999999</v>
      </c>
      <c r="I23" s="448">
        <v>1006.200862347408</v>
      </c>
      <c r="J23" s="449">
        <v>1.1341436252660264E-2</v>
      </c>
      <c r="K23" s="449">
        <v>1.9503352279053976E-2</v>
      </c>
      <c r="L23" s="449">
        <v>9.8125121008508343E-2</v>
      </c>
      <c r="M23" s="300"/>
      <c r="N23" s="300"/>
      <c r="O23" s="300"/>
      <c r="P23" s="167"/>
      <c r="Q23" s="200"/>
      <c r="R23" s="77"/>
      <c r="S23" s="77"/>
    </row>
    <row r="24" spans="1:19" s="271" customFormat="1" ht="12.75" customHeight="1">
      <c r="A24" s="136" t="s">
        <v>1162</v>
      </c>
      <c r="B24" s="194" t="s">
        <v>1163</v>
      </c>
      <c r="C24" s="445" t="s">
        <v>1164</v>
      </c>
      <c r="D24" s="445" t="s">
        <v>910</v>
      </c>
      <c r="E24" s="446" t="s">
        <v>1139</v>
      </c>
      <c r="F24" s="446" t="s">
        <v>906</v>
      </c>
      <c r="G24" s="446" t="s">
        <v>1136</v>
      </c>
      <c r="H24" s="447">
        <v>9721812.1199999992</v>
      </c>
      <c r="I24" s="448">
        <v>1014.6196047457396</v>
      </c>
      <c r="J24" s="449">
        <v>-1.9113500096802349E-3</v>
      </c>
      <c r="K24" s="449">
        <v>-1.9113500096799019E-3</v>
      </c>
      <c r="L24" s="449">
        <v>-2.5119305601832842E-3</v>
      </c>
      <c r="M24" s="300"/>
      <c r="N24" s="300"/>
      <c r="O24" s="300"/>
      <c r="P24" s="167"/>
      <c r="Q24" s="200"/>
      <c r="R24" s="77"/>
      <c r="S24" s="77"/>
    </row>
    <row r="25" spans="1:19" s="271" customFormat="1" ht="12.75" customHeight="1">
      <c r="A25" s="136" t="s">
        <v>1165</v>
      </c>
      <c r="B25" s="194">
        <v>30290598804</v>
      </c>
      <c r="C25" s="445" t="s">
        <v>1166</v>
      </c>
      <c r="D25" s="445" t="s">
        <v>910</v>
      </c>
      <c r="E25" s="446" t="s">
        <v>1131</v>
      </c>
      <c r="F25" s="446" t="s">
        <v>906</v>
      </c>
      <c r="G25" s="446" t="s">
        <v>1136</v>
      </c>
      <c r="H25" s="447">
        <v>36121711.390000001</v>
      </c>
      <c r="I25" s="448">
        <v>6.6229631910909346</v>
      </c>
      <c r="J25" s="449">
        <v>6.7077159186031965E-2</v>
      </c>
      <c r="K25" s="449">
        <v>6.2945049314439672E-2</v>
      </c>
      <c r="L25" s="449">
        <v>9.7783251430801466E-2</v>
      </c>
      <c r="M25" s="300"/>
      <c r="N25" s="300"/>
      <c r="O25" s="300"/>
      <c r="P25" s="167"/>
      <c r="Q25" s="200"/>
      <c r="R25" s="77"/>
      <c r="S25" s="77"/>
    </row>
    <row r="26" spans="1:19" s="271" customFormat="1" ht="12.75" customHeight="1">
      <c r="A26" s="136" t="s">
        <v>1167</v>
      </c>
      <c r="B26" s="194">
        <v>10423796399</v>
      </c>
      <c r="C26" s="445" t="s">
        <v>1168</v>
      </c>
      <c r="D26" s="445" t="s">
        <v>910</v>
      </c>
      <c r="E26" s="446" t="s">
        <v>1139</v>
      </c>
      <c r="F26" s="446" t="s">
        <v>906</v>
      </c>
      <c r="G26" s="446" t="s">
        <v>1136</v>
      </c>
      <c r="H26" s="447">
        <v>98364910.150000006</v>
      </c>
      <c r="I26" s="448">
        <v>1417.5079558490274</v>
      </c>
      <c r="J26" s="449">
        <v>1.6513410661775918E-2</v>
      </c>
      <c r="K26" s="449">
        <v>-3.4356083943587468E-4</v>
      </c>
      <c r="L26" s="449">
        <v>-7.6608708871261921E-4</v>
      </c>
      <c r="M26" s="300"/>
      <c r="N26" s="300"/>
      <c r="O26" s="300"/>
      <c r="P26" s="167"/>
      <c r="Q26" s="200"/>
      <c r="R26" s="77"/>
      <c r="S26" s="77"/>
    </row>
    <row r="27" spans="1:19" s="271" customFormat="1" ht="12.75" customHeight="1">
      <c r="A27" s="136" t="s">
        <v>1169</v>
      </c>
      <c r="B27" s="194">
        <v>86292133603</v>
      </c>
      <c r="C27" s="445" t="s">
        <v>1170</v>
      </c>
      <c r="D27" s="445" t="s">
        <v>910</v>
      </c>
      <c r="E27" s="446" t="s">
        <v>1149</v>
      </c>
      <c r="F27" s="446" t="s">
        <v>906</v>
      </c>
      <c r="G27" s="446" t="s">
        <v>1136</v>
      </c>
      <c r="H27" s="447">
        <v>15769930.210000001</v>
      </c>
      <c r="I27" s="448">
        <v>20.555185515175651</v>
      </c>
      <c r="J27" s="449">
        <v>1.6070323109131701E-2</v>
      </c>
      <c r="K27" s="449">
        <v>-1.2987225016410919E-3</v>
      </c>
      <c r="L27" s="449">
        <v>8.9661998211773231E-2</v>
      </c>
      <c r="M27" s="300"/>
      <c r="N27" s="300"/>
      <c r="O27" s="300"/>
      <c r="P27" s="167"/>
      <c r="Q27" s="200"/>
      <c r="R27" s="77"/>
      <c r="S27" s="77"/>
    </row>
    <row r="28" spans="1:19" s="271" customFormat="1" ht="12.75" customHeight="1">
      <c r="A28" s="136" t="s">
        <v>1171</v>
      </c>
      <c r="B28" s="194" t="s">
        <v>1172</v>
      </c>
      <c r="C28" s="445" t="s">
        <v>1173</v>
      </c>
      <c r="D28" s="445" t="s">
        <v>910</v>
      </c>
      <c r="E28" s="446" t="s">
        <v>1131</v>
      </c>
      <c r="F28" s="446" t="s">
        <v>906</v>
      </c>
      <c r="G28" s="446" t="s">
        <v>1136</v>
      </c>
      <c r="H28" s="447">
        <v>62394800.939999998</v>
      </c>
      <c r="I28" s="448">
        <v>21.877961000875185</v>
      </c>
      <c r="J28" s="449">
        <v>3.7285910358539232E-2</v>
      </c>
      <c r="K28" s="449">
        <v>3.5157993071572635E-2</v>
      </c>
      <c r="L28" s="449">
        <v>0.12639255730934362</v>
      </c>
      <c r="M28" s="300"/>
      <c r="N28" s="300"/>
      <c r="O28" s="300"/>
      <c r="P28" s="167"/>
      <c r="Q28" s="200"/>
      <c r="R28" s="77"/>
      <c r="S28" s="77"/>
    </row>
    <row r="29" spans="1:19" ht="12.75" customHeight="1">
      <c r="A29" s="113" t="s">
        <v>1174</v>
      </c>
      <c r="B29" s="450">
        <v>84300431782</v>
      </c>
      <c r="C29" s="451" t="s">
        <v>1175</v>
      </c>
      <c r="D29" s="451" t="s">
        <v>151</v>
      </c>
      <c r="E29" s="114" t="s">
        <v>1131</v>
      </c>
      <c r="F29" s="114" t="s">
        <v>906</v>
      </c>
      <c r="G29" s="114" t="s">
        <v>1136</v>
      </c>
      <c r="H29" s="447">
        <v>28929482.105700001</v>
      </c>
      <c r="I29" s="448">
        <v>134.32647385693153</v>
      </c>
      <c r="J29" s="449">
        <v>4.0089258183393595E-2</v>
      </c>
      <c r="K29" s="449">
        <v>4.3506483549047514E-2</v>
      </c>
      <c r="L29" s="449">
        <v>0.1943798241653325</v>
      </c>
      <c r="M29" s="300"/>
      <c r="N29" s="300"/>
      <c r="O29" s="300"/>
      <c r="P29" s="167"/>
      <c r="Q29" s="200"/>
      <c r="R29" s="77"/>
      <c r="S29" s="77"/>
    </row>
    <row r="30" spans="1:19" s="271" customFormat="1" ht="12.75" customHeight="1">
      <c r="A30" s="113" t="s">
        <v>1176</v>
      </c>
      <c r="B30" s="450" t="s">
        <v>1177</v>
      </c>
      <c r="C30" s="451" t="s">
        <v>1178</v>
      </c>
      <c r="D30" s="451" t="s">
        <v>151</v>
      </c>
      <c r="E30" s="114" t="s">
        <v>1131</v>
      </c>
      <c r="F30" s="114" t="s">
        <v>906</v>
      </c>
      <c r="G30" s="114" t="s">
        <v>1179</v>
      </c>
      <c r="H30" s="447">
        <v>7421707.2013999997</v>
      </c>
      <c r="I30" s="448">
        <v>163.25528054991403</v>
      </c>
      <c r="J30" s="449">
        <v>-1.8779173521799031E-2</v>
      </c>
      <c r="K30" s="449">
        <v>2.0192475925784326E-3</v>
      </c>
      <c r="L30" s="449">
        <v>0.11239151686844306</v>
      </c>
      <c r="M30" s="300"/>
      <c r="N30" s="300"/>
      <c r="O30" s="300"/>
      <c r="P30" s="167"/>
      <c r="Q30" s="200"/>
      <c r="R30" s="77"/>
      <c r="S30" s="77"/>
    </row>
    <row r="31" spans="1:19" s="271" customFormat="1" ht="12.75" customHeight="1">
      <c r="A31" s="113" t="s">
        <v>1180</v>
      </c>
      <c r="B31" s="450" t="s">
        <v>1181</v>
      </c>
      <c r="C31" s="451" t="s">
        <v>1182</v>
      </c>
      <c r="D31" s="451" t="s">
        <v>1183</v>
      </c>
      <c r="E31" s="114" t="s">
        <v>1135</v>
      </c>
      <c r="F31" s="114" t="s">
        <v>906</v>
      </c>
      <c r="G31" s="114" t="s">
        <v>1132</v>
      </c>
      <c r="H31" s="447">
        <v>79786392.959999993</v>
      </c>
      <c r="I31" s="448">
        <v>814.65042148364103</v>
      </c>
      <c r="J31" s="449">
        <v>4.1759009631910038E-2</v>
      </c>
      <c r="K31" s="449">
        <v>3.4228954979762527E-3</v>
      </c>
      <c r="L31" s="449">
        <v>5.5286929928675121E-3</v>
      </c>
      <c r="M31" s="300"/>
      <c r="N31" s="300"/>
      <c r="O31" s="300"/>
      <c r="P31" s="167"/>
      <c r="Q31" s="200"/>
      <c r="R31" s="77"/>
      <c r="S31" s="77"/>
    </row>
    <row r="32" spans="1:19" s="271" customFormat="1" ht="12.75" customHeight="1">
      <c r="A32" s="458" t="s">
        <v>1184</v>
      </c>
      <c r="B32" s="450">
        <v>80921653541</v>
      </c>
      <c r="C32" s="451" t="s">
        <v>1185</v>
      </c>
      <c r="D32" s="451" t="s">
        <v>1183</v>
      </c>
      <c r="E32" s="114" t="s">
        <v>1131</v>
      </c>
      <c r="F32" s="114" t="s">
        <v>906</v>
      </c>
      <c r="G32" s="114" t="s">
        <v>1136</v>
      </c>
      <c r="H32" s="447">
        <v>34730063.189999998</v>
      </c>
      <c r="I32" s="448">
        <v>136.22784289399507</v>
      </c>
      <c r="J32" s="449">
        <v>1.6491990587152561E-2</v>
      </c>
      <c r="K32" s="449">
        <v>8.4948521203171978E-3</v>
      </c>
      <c r="L32" s="449">
        <v>9.2503222858742573E-2</v>
      </c>
      <c r="M32" s="300"/>
      <c r="N32" s="300"/>
      <c r="O32" s="300"/>
      <c r="P32" s="167"/>
      <c r="Q32" s="200"/>
      <c r="R32" s="77"/>
      <c r="S32" s="77"/>
    </row>
    <row r="33" spans="1:19" s="271" customFormat="1" ht="12.75" customHeight="1">
      <c r="A33" s="458" t="s">
        <v>1186</v>
      </c>
      <c r="B33" s="450">
        <v>43449016606</v>
      </c>
      <c r="C33" s="451" t="s">
        <v>1187</v>
      </c>
      <c r="D33" s="451" t="s">
        <v>1183</v>
      </c>
      <c r="E33" s="114" t="s">
        <v>1135</v>
      </c>
      <c r="F33" s="114" t="s">
        <v>906</v>
      </c>
      <c r="G33" s="114" t="s">
        <v>1136</v>
      </c>
      <c r="H33" s="447">
        <v>85480344.810000002</v>
      </c>
      <c r="I33" s="448">
        <v>125.16911438502378</v>
      </c>
      <c r="J33" s="449">
        <v>2.1075210378415532E-2</v>
      </c>
      <c r="K33" s="449">
        <v>1.0567477075342335E-2</v>
      </c>
      <c r="L33" s="449">
        <v>9.2550030543596229E-2</v>
      </c>
      <c r="M33" s="300"/>
      <c r="N33" s="300"/>
      <c r="O33" s="300"/>
      <c r="P33" s="167"/>
      <c r="Q33" s="200"/>
      <c r="R33" s="77"/>
      <c r="S33" s="77"/>
    </row>
    <row r="34" spans="1:19" s="271" customFormat="1" ht="12.75" customHeight="1">
      <c r="A34" s="458" t="s">
        <v>1188</v>
      </c>
      <c r="B34" s="450">
        <v>70498146370</v>
      </c>
      <c r="C34" s="451" t="s">
        <v>1189</v>
      </c>
      <c r="D34" s="451" t="s">
        <v>1183</v>
      </c>
      <c r="E34" s="114" t="s">
        <v>1139</v>
      </c>
      <c r="F34" s="114" t="s">
        <v>906</v>
      </c>
      <c r="G34" s="114" t="s">
        <v>1132</v>
      </c>
      <c r="H34" s="447">
        <v>21924371.210000001</v>
      </c>
      <c r="I34" s="448">
        <v>804.76237159602215</v>
      </c>
      <c r="J34" s="449">
        <v>3.4107417062740897E-2</v>
      </c>
      <c r="K34" s="449">
        <v>3.061633338423686E-4</v>
      </c>
      <c r="L34" s="449">
        <v>4.185807946306408E-3</v>
      </c>
      <c r="M34" s="300"/>
      <c r="N34" s="300"/>
      <c r="O34" s="300"/>
      <c r="P34" s="167"/>
      <c r="Q34" s="200"/>
      <c r="R34" s="77"/>
      <c r="S34" s="77"/>
    </row>
    <row r="35" spans="1:19" s="271" customFormat="1" ht="12.75" customHeight="1">
      <c r="A35" s="458" t="s">
        <v>1190</v>
      </c>
      <c r="B35" s="450" t="s">
        <v>1191</v>
      </c>
      <c r="C35" s="451" t="s">
        <v>1192</v>
      </c>
      <c r="D35" s="451" t="s">
        <v>1183</v>
      </c>
      <c r="E35" s="114" t="s">
        <v>1139</v>
      </c>
      <c r="F35" s="114" t="s">
        <v>906</v>
      </c>
      <c r="G35" s="114" t="s">
        <v>1136</v>
      </c>
      <c r="H35" s="447">
        <v>288847367.06999999</v>
      </c>
      <c r="I35" s="448">
        <v>144.86504471419124</v>
      </c>
      <c r="J35" s="449">
        <v>4.068736696167452E-2</v>
      </c>
      <c r="K35" s="449">
        <v>1.741013024492144E-4</v>
      </c>
      <c r="L35" s="449">
        <v>8.3047727524965254E-4</v>
      </c>
      <c r="M35" s="300"/>
      <c r="N35" s="300"/>
      <c r="O35" s="300"/>
      <c r="P35" s="167"/>
      <c r="Q35" s="200"/>
      <c r="R35" s="77"/>
      <c r="S35" s="77"/>
    </row>
    <row r="36" spans="1:19" s="271" customFormat="1" ht="12.75" customHeight="1">
      <c r="A36" s="458" t="s">
        <v>1193</v>
      </c>
      <c r="B36" s="450" t="s">
        <v>1194</v>
      </c>
      <c r="C36" s="451" t="s">
        <v>1195</v>
      </c>
      <c r="D36" s="451" t="s">
        <v>1183</v>
      </c>
      <c r="E36" s="114" t="s">
        <v>1139</v>
      </c>
      <c r="F36" s="114" t="s">
        <v>906</v>
      </c>
      <c r="G36" s="114" t="s">
        <v>1132</v>
      </c>
      <c r="H36" s="447">
        <v>374375502.72000003</v>
      </c>
      <c r="I36" s="448">
        <v>1298.8058639672256</v>
      </c>
      <c r="J36" s="449">
        <v>-1.4599521044315389E-2</v>
      </c>
      <c r="K36" s="449">
        <v>-8.132742565707396E-4</v>
      </c>
      <c r="L36" s="449">
        <v>-1.7159956167139057E-2</v>
      </c>
      <c r="M36" s="300"/>
      <c r="N36" s="300"/>
      <c r="O36" s="300"/>
      <c r="P36" s="167"/>
      <c r="Q36" s="200"/>
      <c r="R36" s="77"/>
      <c r="S36" s="77"/>
    </row>
    <row r="37" spans="1:19" s="271" customFormat="1" ht="12.75" customHeight="1">
      <c r="A37" s="458" t="s">
        <v>1196</v>
      </c>
      <c r="B37" s="450">
        <v>99792542550</v>
      </c>
      <c r="C37" s="451" t="s">
        <v>1197</v>
      </c>
      <c r="D37" s="451" t="s">
        <v>121</v>
      </c>
      <c r="E37" s="114" t="s">
        <v>1135</v>
      </c>
      <c r="F37" s="114" t="s">
        <v>123</v>
      </c>
      <c r="G37" s="114" t="s">
        <v>1132</v>
      </c>
      <c r="H37" s="447">
        <v>86931493.443599999</v>
      </c>
      <c r="I37" s="448">
        <v>126.152</v>
      </c>
      <c r="J37" s="449">
        <v>1.1882792466660685E-2</v>
      </c>
      <c r="K37" s="449">
        <v>1.3251729168195503E-4</v>
      </c>
      <c r="L37" s="449">
        <v>4.1620052188711121E-2</v>
      </c>
      <c r="M37" s="300"/>
      <c r="N37" s="300"/>
      <c r="O37" s="300"/>
      <c r="P37" s="167"/>
      <c r="Q37" s="200"/>
      <c r="R37" s="77"/>
      <c r="S37" s="77"/>
    </row>
    <row r="38" spans="1:19" s="271" customFormat="1" ht="12.75" customHeight="1">
      <c r="A38" s="458" t="s">
        <v>906</v>
      </c>
      <c r="B38" s="450" t="s">
        <v>906</v>
      </c>
      <c r="C38" s="451" t="s">
        <v>906</v>
      </c>
      <c r="D38" s="451" t="s">
        <v>906</v>
      </c>
      <c r="E38" s="114" t="s">
        <v>906</v>
      </c>
      <c r="F38" s="114" t="s">
        <v>124</v>
      </c>
      <c r="G38" s="114" t="s">
        <v>1132</v>
      </c>
      <c r="H38" s="447">
        <v>23560001.055399999</v>
      </c>
      <c r="I38" s="448">
        <v>123.1939</v>
      </c>
      <c r="J38" s="449">
        <v>0.23901202438496982</v>
      </c>
      <c r="K38" s="449">
        <v>-3.0736874734849096E-4</v>
      </c>
      <c r="L38" s="449">
        <v>3.9426208322224987E-2</v>
      </c>
      <c r="M38" s="300"/>
      <c r="N38" s="300"/>
      <c r="O38" s="300"/>
      <c r="P38" s="167"/>
      <c r="Q38" s="200"/>
      <c r="R38" s="77"/>
      <c r="S38" s="77"/>
    </row>
    <row r="39" spans="1:19" s="271" customFormat="1" ht="12.75" customHeight="1">
      <c r="A39" s="458" t="s">
        <v>906</v>
      </c>
      <c r="B39" s="450" t="s">
        <v>906</v>
      </c>
      <c r="C39" s="451" t="s">
        <v>906</v>
      </c>
      <c r="D39" s="451" t="s">
        <v>906</v>
      </c>
      <c r="E39" s="114" t="s">
        <v>906</v>
      </c>
      <c r="F39" s="114" t="s">
        <v>125</v>
      </c>
      <c r="G39" s="114" t="s">
        <v>1132</v>
      </c>
      <c r="H39" s="447">
        <v>10.9213</v>
      </c>
      <c r="I39" s="448">
        <v>0</v>
      </c>
      <c r="J39" s="449">
        <v>-4.1216431860665592E-3</v>
      </c>
      <c r="K39" s="449" t="s">
        <v>906</v>
      </c>
      <c r="L39" s="449" t="s">
        <v>906</v>
      </c>
      <c r="M39" s="300"/>
      <c r="N39" s="300"/>
      <c r="O39" s="300"/>
      <c r="P39" s="167"/>
      <c r="Q39" s="200"/>
      <c r="R39" s="77"/>
      <c r="S39" s="77"/>
    </row>
    <row r="40" spans="1:19" s="271" customFormat="1" ht="12.75" customHeight="1">
      <c r="A40" s="458" t="s">
        <v>1198</v>
      </c>
      <c r="B40" s="450">
        <v>48827873221</v>
      </c>
      <c r="C40" s="451" t="s">
        <v>1199</v>
      </c>
      <c r="D40" s="451" t="s">
        <v>121</v>
      </c>
      <c r="E40" s="114" t="s">
        <v>1139</v>
      </c>
      <c r="F40" s="114" t="s">
        <v>123</v>
      </c>
      <c r="G40" s="114" t="s">
        <v>1132</v>
      </c>
      <c r="H40" s="447">
        <v>195158547.1988</v>
      </c>
      <c r="I40" s="448">
        <v>1862.2408</v>
      </c>
      <c r="J40" s="449">
        <v>-8.4139295856289209E-3</v>
      </c>
      <c r="K40" s="449">
        <v>4.9283268276216763E-3</v>
      </c>
      <c r="L40" s="449">
        <v>-1.3614768777138297E-2</v>
      </c>
      <c r="M40" s="300"/>
      <c r="N40" s="300"/>
      <c r="O40" s="300"/>
      <c r="P40" s="167"/>
      <c r="Q40" s="200"/>
      <c r="R40" s="77"/>
      <c r="S40" s="77"/>
    </row>
    <row r="41" spans="1:19" s="271" customFormat="1" ht="12.75" customHeight="1">
      <c r="A41" s="458" t="s">
        <v>906</v>
      </c>
      <c r="B41" s="450" t="s">
        <v>906</v>
      </c>
      <c r="C41" s="451" t="s">
        <v>906</v>
      </c>
      <c r="D41" s="451" t="s">
        <v>906</v>
      </c>
      <c r="E41" s="114" t="s">
        <v>906</v>
      </c>
      <c r="F41" s="114" t="s">
        <v>124</v>
      </c>
      <c r="G41" s="114" t="s">
        <v>1132</v>
      </c>
      <c r="H41" s="447">
        <v>218906878.56130001</v>
      </c>
      <c r="I41" s="448">
        <v>1801.8669</v>
      </c>
      <c r="J41" s="449">
        <v>-6.6475091616424398E-2</v>
      </c>
      <c r="K41" s="449">
        <v>4.5003907645451147E-3</v>
      </c>
      <c r="L41" s="449">
        <v>-1.5665543568184281E-2</v>
      </c>
      <c r="M41" s="300"/>
      <c r="N41" s="300"/>
      <c r="O41" s="300"/>
      <c r="P41" s="167"/>
      <c r="Q41" s="200"/>
      <c r="R41" s="77"/>
      <c r="S41" s="77"/>
    </row>
    <row r="42" spans="1:19" s="271" customFormat="1" ht="12.75" customHeight="1">
      <c r="A42" s="458" t="s">
        <v>1496</v>
      </c>
      <c r="B42" s="450" t="s">
        <v>1504</v>
      </c>
      <c r="C42" s="451" t="s">
        <v>1505</v>
      </c>
      <c r="D42" s="451" t="s">
        <v>121</v>
      </c>
      <c r="E42" s="114" t="s">
        <v>1149</v>
      </c>
      <c r="F42" s="114" t="s">
        <v>123</v>
      </c>
      <c r="G42" s="114" t="s">
        <v>1132</v>
      </c>
      <c r="H42" s="447">
        <v>6074170.1843999997</v>
      </c>
      <c r="I42" s="448">
        <v>759.05769999999995</v>
      </c>
      <c r="J42" s="449">
        <v>0.33349096912270926</v>
      </c>
      <c r="K42" s="449">
        <v>3.9524115481479605E-3</v>
      </c>
      <c r="L42" s="449" t="s">
        <v>906</v>
      </c>
      <c r="M42" s="300"/>
      <c r="N42" s="300"/>
      <c r="O42" s="300"/>
      <c r="P42" s="167"/>
      <c r="Q42" s="200"/>
      <c r="R42" s="77"/>
      <c r="S42" s="77"/>
    </row>
    <row r="43" spans="1:19" s="271" customFormat="1" ht="12.75" customHeight="1">
      <c r="A43" s="458" t="s">
        <v>906</v>
      </c>
      <c r="B43" s="450" t="s">
        <v>906</v>
      </c>
      <c r="C43" s="451" t="s">
        <v>906</v>
      </c>
      <c r="D43" s="451" t="s">
        <v>906</v>
      </c>
      <c r="E43" s="114" t="s">
        <v>906</v>
      </c>
      <c r="F43" s="114" t="s">
        <v>124</v>
      </c>
      <c r="G43" s="114" t="s">
        <v>1132</v>
      </c>
      <c r="H43" s="447">
        <v>11407746.135600001</v>
      </c>
      <c r="I43" s="448">
        <v>758.98720000000003</v>
      </c>
      <c r="J43" s="449">
        <v>-2.5618712416867195E-3</v>
      </c>
      <c r="K43" s="449">
        <v>3.5404633879987379E-3</v>
      </c>
      <c r="L43" s="449" t="s">
        <v>906</v>
      </c>
      <c r="M43" s="300"/>
      <c r="N43" s="300"/>
      <c r="O43" s="300"/>
      <c r="P43" s="167"/>
      <c r="Q43" s="200"/>
      <c r="R43" s="77"/>
      <c r="S43" s="77"/>
    </row>
    <row r="44" spans="1:19" s="271" customFormat="1" ht="12.75" customHeight="1">
      <c r="A44" s="458" t="s">
        <v>906</v>
      </c>
      <c r="B44" s="450" t="s">
        <v>906</v>
      </c>
      <c r="C44" s="451" t="s">
        <v>906</v>
      </c>
      <c r="D44" s="451" t="s">
        <v>906</v>
      </c>
      <c r="E44" s="114" t="s">
        <v>906</v>
      </c>
      <c r="F44" s="114" t="s">
        <v>125</v>
      </c>
      <c r="G44" s="114" t="s">
        <v>1132</v>
      </c>
      <c r="H44" s="447">
        <v>0</v>
      </c>
      <c r="I44" s="448">
        <v>0</v>
      </c>
      <c r="J44" s="449" t="s">
        <v>906</v>
      </c>
      <c r="K44" s="449" t="s">
        <v>906</v>
      </c>
      <c r="L44" s="449" t="s">
        <v>906</v>
      </c>
      <c r="M44" s="300"/>
      <c r="N44" s="300"/>
      <c r="O44" s="300"/>
      <c r="P44" s="167"/>
      <c r="Q44" s="200"/>
      <c r="R44" s="77"/>
      <c r="S44" s="77"/>
    </row>
    <row r="45" spans="1:19" s="271" customFormat="1" ht="12.75" customHeight="1">
      <c r="A45" s="458" t="s">
        <v>1351</v>
      </c>
      <c r="B45" s="450" t="s">
        <v>1352</v>
      </c>
      <c r="C45" s="451" t="s">
        <v>1353</v>
      </c>
      <c r="D45" s="451" t="s">
        <v>121</v>
      </c>
      <c r="E45" s="114" t="s">
        <v>1131</v>
      </c>
      <c r="F45" s="114" t="s">
        <v>906</v>
      </c>
      <c r="G45" s="114" t="s">
        <v>1136</v>
      </c>
      <c r="H45" s="447">
        <v>28371800.140000001</v>
      </c>
      <c r="I45" s="448">
        <v>114.76801156911127</v>
      </c>
      <c r="J45" s="449">
        <v>2.4389291833968318E-2</v>
      </c>
      <c r="K45" s="449">
        <v>2.4389291833968096E-2</v>
      </c>
      <c r="L45" s="449">
        <v>0.10632497779803995</v>
      </c>
      <c r="M45" s="300"/>
      <c r="N45" s="300"/>
      <c r="O45" s="300"/>
      <c r="P45" s="167"/>
      <c r="Q45" s="200"/>
      <c r="R45" s="77"/>
      <c r="S45" s="77"/>
    </row>
    <row r="46" spans="1:19" s="271" customFormat="1" ht="12.75" customHeight="1">
      <c r="A46" s="458" t="s">
        <v>1200</v>
      </c>
      <c r="B46" s="450" t="s">
        <v>1201</v>
      </c>
      <c r="C46" s="451" t="s">
        <v>1202</v>
      </c>
      <c r="D46" s="451" t="s">
        <v>121</v>
      </c>
      <c r="E46" s="114" t="s">
        <v>1139</v>
      </c>
      <c r="F46" s="114" t="s">
        <v>123</v>
      </c>
      <c r="G46" s="114" t="s">
        <v>1179</v>
      </c>
      <c r="H46" s="447">
        <v>18476078.1215</v>
      </c>
      <c r="I46" s="448">
        <v>658.71690000000001</v>
      </c>
      <c r="J46" s="449">
        <v>8.8973818274169503E-3</v>
      </c>
      <c r="K46" s="449">
        <v>2.0657851099534774E-3</v>
      </c>
      <c r="L46" s="449">
        <v>4.3744942589407643E-5</v>
      </c>
      <c r="M46" s="300"/>
      <c r="N46" s="300"/>
      <c r="O46" s="300"/>
      <c r="P46" s="167"/>
      <c r="Q46" s="200"/>
      <c r="R46" s="77"/>
      <c r="S46" s="77"/>
    </row>
    <row r="47" spans="1:19" s="271" customFormat="1" ht="12.75" customHeight="1">
      <c r="A47" s="458" t="s">
        <v>906</v>
      </c>
      <c r="B47" s="450" t="s">
        <v>906</v>
      </c>
      <c r="C47" s="451" t="s">
        <v>906</v>
      </c>
      <c r="D47" s="451" t="s">
        <v>906</v>
      </c>
      <c r="E47" s="114" t="s">
        <v>906</v>
      </c>
      <c r="F47" s="114" t="s">
        <v>124</v>
      </c>
      <c r="G47" s="114" t="s">
        <v>1179</v>
      </c>
      <c r="H47" s="447">
        <v>924223.98860000004</v>
      </c>
      <c r="I47" s="448">
        <v>645.29740000000004</v>
      </c>
      <c r="J47" s="449">
        <v>-9.4329831646274842E-3</v>
      </c>
      <c r="K47" s="449">
        <v>1.6394975179057081E-3</v>
      </c>
      <c r="L47" s="449">
        <v>-2.0132974640492129E-3</v>
      </c>
      <c r="M47" s="300"/>
      <c r="N47" s="300"/>
      <c r="O47" s="300"/>
      <c r="P47" s="167"/>
      <c r="Q47" s="200"/>
      <c r="R47" s="77"/>
      <c r="S47" s="77"/>
    </row>
    <row r="48" spans="1:19" ht="12.75" customHeight="1">
      <c r="A48" s="113" t="s">
        <v>1203</v>
      </c>
      <c r="B48" s="450" t="s">
        <v>1204</v>
      </c>
      <c r="C48" s="451" t="s">
        <v>1205</v>
      </c>
      <c r="D48" s="451" t="s">
        <v>121</v>
      </c>
      <c r="E48" s="114" t="s">
        <v>1139</v>
      </c>
      <c r="F48" s="114" t="s">
        <v>906</v>
      </c>
      <c r="G48" s="114" t="s">
        <v>1132</v>
      </c>
      <c r="H48" s="447">
        <v>10843264.5</v>
      </c>
      <c r="I48" s="448">
        <v>722.88430000000005</v>
      </c>
      <c r="J48" s="449">
        <v>-1.0048726243566897E-2</v>
      </c>
      <c r="K48" s="449">
        <v>-4.3232513349849011E-3</v>
      </c>
      <c r="L48" s="449">
        <v>-3.4428533279108997E-2</v>
      </c>
      <c r="M48" s="300"/>
      <c r="N48" s="300"/>
      <c r="O48" s="300"/>
      <c r="P48" s="167"/>
      <c r="Q48" s="200"/>
      <c r="R48" s="77"/>
      <c r="S48" s="77"/>
    </row>
    <row r="49" spans="1:19" ht="12.75" customHeight="1">
      <c r="A49" s="458" t="s">
        <v>1206</v>
      </c>
      <c r="B49" s="450">
        <v>22443293291</v>
      </c>
      <c r="C49" s="451" t="s">
        <v>1207</v>
      </c>
      <c r="D49" s="451" t="s">
        <v>121</v>
      </c>
      <c r="E49" s="114" t="s">
        <v>1139</v>
      </c>
      <c r="F49" s="114" t="s">
        <v>123</v>
      </c>
      <c r="G49" s="114" t="s">
        <v>1132</v>
      </c>
      <c r="H49" s="447">
        <v>102462011.5399</v>
      </c>
      <c r="I49" s="448">
        <v>115.66679999999999</v>
      </c>
      <c r="J49" s="449">
        <v>-6.9526238724062828E-2</v>
      </c>
      <c r="K49" s="449">
        <v>1.2955264260794408E-4</v>
      </c>
      <c r="L49" s="449">
        <v>-2.819023981131008E-2</v>
      </c>
      <c r="M49" s="300"/>
      <c r="N49" s="300"/>
      <c r="O49" s="300"/>
      <c r="P49" s="167"/>
      <c r="Q49" s="200"/>
      <c r="R49" s="77"/>
      <c r="S49" s="77"/>
    </row>
    <row r="50" spans="1:19" ht="12.75" customHeight="1">
      <c r="A50" s="113" t="s">
        <v>906</v>
      </c>
      <c r="B50" s="194" t="s">
        <v>906</v>
      </c>
      <c r="C50" s="445" t="s">
        <v>906</v>
      </c>
      <c r="D50" s="451" t="s">
        <v>906</v>
      </c>
      <c r="E50" s="114" t="s">
        <v>906</v>
      </c>
      <c r="F50" s="114" t="s">
        <v>124</v>
      </c>
      <c r="G50" s="114" t="s">
        <v>1132</v>
      </c>
      <c r="H50" s="452">
        <v>1795972.6701</v>
      </c>
      <c r="I50" s="453">
        <v>114.05549999999999</v>
      </c>
      <c r="J50" s="449">
        <v>-5.4944776072057833E-3</v>
      </c>
      <c r="K50" s="449">
        <v>-2.9934290570676758E-4</v>
      </c>
      <c r="L50" s="449">
        <v>-3.0250238961124998E-2</v>
      </c>
      <c r="M50" s="300"/>
      <c r="N50" s="300"/>
      <c r="O50" s="300"/>
      <c r="P50" s="167"/>
      <c r="Q50" s="200"/>
      <c r="R50" s="77"/>
      <c r="S50" s="77"/>
    </row>
    <row r="51" spans="1:19" ht="12.75" customHeight="1">
      <c r="A51" s="454" t="s">
        <v>1208</v>
      </c>
      <c r="B51" s="455">
        <v>61691616181</v>
      </c>
      <c r="C51" s="929" t="s">
        <v>1209</v>
      </c>
      <c r="D51" s="451" t="s">
        <v>121</v>
      </c>
      <c r="E51" s="446" t="s">
        <v>1131</v>
      </c>
      <c r="F51" s="446" t="s">
        <v>123</v>
      </c>
      <c r="G51" s="446" t="s">
        <v>1132</v>
      </c>
      <c r="H51" s="115">
        <v>131272776.038</v>
      </c>
      <c r="I51" s="116">
        <v>124.964</v>
      </c>
      <c r="J51" s="449">
        <v>1.2109155674525418E-2</v>
      </c>
      <c r="K51" s="449">
        <v>1.4728133330266235E-3</v>
      </c>
      <c r="L51" s="449">
        <v>0.10053545208759629</v>
      </c>
      <c r="M51" s="300"/>
      <c r="N51" s="300"/>
      <c r="O51" s="300"/>
      <c r="P51" s="167"/>
      <c r="Q51" s="200"/>
      <c r="R51" s="77"/>
      <c r="S51" s="77"/>
    </row>
    <row r="52" spans="1:19" ht="12.75" customHeight="1">
      <c r="A52" s="113" t="s">
        <v>906</v>
      </c>
      <c r="B52" s="194" t="s">
        <v>906</v>
      </c>
      <c r="C52" s="445" t="s">
        <v>906</v>
      </c>
      <c r="D52" s="451" t="s">
        <v>906</v>
      </c>
      <c r="E52" s="114" t="s">
        <v>906</v>
      </c>
      <c r="F52" s="114" t="s">
        <v>124</v>
      </c>
      <c r="G52" s="114" t="s">
        <v>1132</v>
      </c>
      <c r="H52" s="447">
        <v>7025118.5361000001</v>
      </c>
      <c r="I52" s="448">
        <v>121.7045</v>
      </c>
      <c r="J52" s="449">
        <v>2.9348929275597291E-2</v>
      </c>
      <c r="K52" s="449">
        <v>6.0890114191280986E-4</v>
      </c>
      <c r="L52" s="449">
        <v>9.6033182325297783E-2</v>
      </c>
      <c r="M52" s="300"/>
      <c r="N52" s="300"/>
      <c r="O52" s="300"/>
      <c r="P52" s="167"/>
      <c r="Q52" s="200"/>
      <c r="R52" s="77"/>
      <c r="S52" s="77"/>
    </row>
    <row r="53" spans="1:19" ht="12.75" customHeight="1">
      <c r="A53" s="136" t="s">
        <v>906</v>
      </c>
      <c r="B53" s="194" t="s">
        <v>906</v>
      </c>
      <c r="C53" s="445" t="s">
        <v>906</v>
      </c>
      <c r="D53" s="451" t="s">
        <v>906</v>
      </c>
      <c r="E53" s="114" t="s">
        <v>906</v>
      </c>
      <c r="F53" s="114" t="s">
        <v>125</v>
      </c>
      <c r="G53" s="114" t="s">
        <v>1132</v>
      </c>
      <c r="H53" s="447">
        <v>21.162600000000001</v>
      </c>
      <c r="I53" s="448">
        <v>0</v>
      </c>
      <c r="J53" s="449">
        <v>-2.6015892316827438E-3</v>
      </c>
      <c r="K53" s="449" t="s">
        <v>906</v>
      </c>
      <c r="L53" s="449" t="s">
        <v>906</v>
      </c>
      <c r="M53" s="300"/>
      <c r="N53" s="300"/>
      <c r="O53" s="300"/>
      <c r="P53" s="167"/>
      <c r="Q53" s="200"/>
      <c r="R53" s="77"/>
      <c r="S53" s="77"/>
    </row>
    <row r="54" spans="1:19" ht="12.75" customHeight="1">
      <c r="A54" s="113" t="s">
        <v>906</v>
      </c>
      <c r="B54" s="194" t="s">
        <v>906</v>
      </c>
      <c r="C54" s="445" t="s">
        <v>906</v>
      </c>
      <c r="D54" s="451" t="s">
        <v>906</v>
      </c>
      <c r="E54" s="114" t="s">
        <v>906</v>
      </c>
      <c r="F54" s="114" t="s">
        <v>1131</v>
      </c>
      <c r="G54" s="114" t="s">
        <v>1132</v>
      </c>
      <c r="H54" s="447">
        <v>859179.72309999994</v>
      </c>
      <c r="I54" s="448">
        <v>126.76730000000001</v>
      </c>
      <c r="J54" s="449">
        <v>9.4845569462578272E-3</v>
      </c>
      <c r="K54" s="449">
        <v>2.3267291979607307E-3</v>
      </c>
      <c r="L54" s="449">
        <v>0.10501821242132392</v>
      </c>
      <c r="M54" s="300"/>
      <c r="N54" s="300"/>
      <c r="O54" s="300"/>
      <c r="P54" s="167"/>
      <c r="Q54" s="200"/>
      <c r="R54" s="77"/>
      <c r="S54" s="77"/>
    </row>
    <row r="55" spans="1:19" s="271" customFormat="1" ht="12.75" customHeight="1">
      <c r="A55" s="113" t="s">
        <v>1497</v>
      </c>
      <c r="B55" s="194" t="s">
        <v>1502</v>
      </c>
      <c r="C55" s="445" t="s">
        <v>1503</v>
      </c>
      <c r="D55" s="451" t="s">
        <v>121</v>
      </c>
      <c r="E55" s="114" t="s">
        <v>1131</v>
      </c>
      <c r="F55" s="114" t="s">
        <v>123</v>
      </c>
      <c r="G55" s="114" t="s">
        <v>1179</v>
      </c>
      <c r="H55" s="447">
        <v>27197432.854699999</v>
      </c>
      <c r="I55" s="448">
        <v>644.18700000000001</v>
      </c>
      <c r="J55" s="449">
        <v>0.22323179121233738</v>
      </c>
      <c r="K55" s="449">
        <v>-8.7951288169364483E-3</v>
      </c>
      <c r="L55" s="449" t="s">
        <v>906</v>
      </c>
      <c r="M55" s="300"/>
      <c r="N55" s="300"/>
      <c r="O55" s="300"/>
      <c r="P55" s="167"/>
      <c r="Q55" s="200"/>
      <c r="R55" s="77"/>
      <c r="S55" s="77"/>
    </row>
    <row r="56" spans="1:19" ht="12.75" customHeight="1">
      <c r="A56" s="113" t="s">
        <v>906</v>
      </c>
      <c r="B56" s="194" t="s">
        <v>906</v>
      </c>
      <c r="C56" s="445" t="s">
        <v>906</v>
      </c>
      <c r="D56" s="451" t="s">
        <v>906</v>
      </c>
      <c r="E56" s="114" t="s">
        <v>906</v>
      </c>
      <c r="F56" s="114" t="s">
        <v>124</v>
      </c>
      <c r="G56" s="114" t="s">
        <v>1179</v>
      </c>
      <c r="H56" s="447">
        <v>53869705.401100002</v>
      </c>
      <c r="I56" s="448">
        <v>643.5145</v>
      </c>
      <c r="J56" s="449">
        <v>-9.5342126050335207E-2</v>
      </c>
      <c r="K56" s="449">
        <v>-9.6859856102722297E-3</v>
      </c>
      <c r="L56" s="449" t="s">
        <v>906</v>
      </c>
      <c r="M56" s="300"/>
      <c r="N56" s="300"/>
      <c r="O56" s="300"/>
      <c r="P56" s="167"/>
      <c r="Q56" s="200"/>
      <c r="R56" s="77"/>
      <c r="S56" s="77"/>
    </row>
    <row r="57" spans="1:19" ht="12.75" customHeight="1">
      <c r="A57" s="113" t="s">
        <v>906</v>
      </c>
      <c r="B57" s="194" t="s">
        <v>906</v>
      </c>
      <c r="C57" s="445" t="s">
        <v>906</v>
      </c>
      <c r="D57" s="445" t="s">
        <v>906</v>
      </c>
      <c r="E57" s="114" t="s">
        <v>906</v>
      </c>
      <c r="F57" s="114" t="s">
        <v>125</v>
      </c>
      <c r="G57" s="114" t="s">
        <v>1179</v>
      </c>
      <c r="H57" s="447">
        <v>0</v>
      </c>
      <c r="I57" s="448">
        <v>0</v>
      </c>
      <c r="J57" s="449" t="s">
        <v>906</v>
      </c>
      <c r="K57" s="449" t="s">
        <v>906</v>
      </c>
      <c r="L57" s="449" t="s">
        <v>906</v>
      </c>
      <c r="M57" s="300"/>
      <c r="N57" s="300"/>
      <c r="O57" s="300"/>
      <c r="P57" s="167"/>
      <c r="Q57" s="200"/>
      <c r="R57" s="77"/>
      <c r="S57" s="77"/>
    </row>
    <row r="58" spans="1:19" ht="12.75" customHeight="1">
      <c r="A58" s="458" t="s">
        <v>906</v>
      </c>
      <c r="B58" s="194" t="s">
        <v>906</v>
      </c>
      <c r="C58" s="445" t="s">
        <v>906</v>
      </c>
      <c r="D58" s="445" t="s">
        <v>906</v>
      </c>
      <c r="E58" s="114" t="s">
        <v>906</v>
      </c>
      <c r="F58" s="114" t="s">
        <v>1131</v>
      </c>
      <c r="G58" s="114" t="s">
        <v>1179</v>
      </c>
      <c r="H58" s="447">
        <v>1103922.4542</v>
      </c>
      <c r="I58" s="448">
        <v>645.66899999999998</v>
      </c>
      <c r="J58" s="449">
        <v>2.1829537318228454E-2</v>
      </c>
      <c r="K58" s="449">
        <v>-7.9282433838699928E-3</v>
      </c>
      <c r="L58" s="449" t="s">
        <v>906</v>
      </c>
      <c r="M58" s="300"/>
      <c r="N58" s="300"/>
      <c r="O58" s="300"/>
      <c r="P58" s="167"/>
      <c r="Q58" s="200"/>
      <c r="R58" s="77"/>
      <c r="S58" s="77"/>
    </row>
    <row r="59" spans="1:19" ht="12.75" customHeight="1">
      <c r="A59" s="458" t="s">
        <v>1210</v>
      </c>
      <c r="B59" s="194" t="s">
        <v>1211</v>
      </c>
      <c r="C59" s="445" t="s">
        <v>1212</v>
      </c>
      <c r="D59" s="445" t="s">
        <v>121</v>
      </c>
      <c r="E59" s="114" t="s">
        <v>1149</v>
      </c>
      <c r="F59" s="114" t="s">
        <v>123</v>
      </c>
      <c r="G59" s="114" t="s">
        <v>1132</v>
      </c>
      <c r="H59" s="447">
        <v>175928016.4754</v>
      </c>
      <c r="I59" s="448">
        <v>891.52319999999997</v>
      </c>
      <c r="J59" s="449">
        <v>-1.102933703973985E-2</v>
      </c>
      <c r="K59" s="449">
        <v>2.7633457982128018E-3</v>
      </c>
      <c r="L59" s="449">
        <v>-3.226296010710783E-3</v>
      </c>
      <c r="M59" s="300"/>
      <c r="N59" s="300"/>
      <c r="O59" s="300"/>
      <c r="P59" s="167"/>
      <c r="Q59" s="200"/>
      <c r="R59" s="77"/>
      <c r="S59" s="77"/>
    </row>
    <row r="60" spans="1:19" ht="12.75" customHeight="1">
      <c r="A60" s="113" t="s">
        <v>906</v>
      </c>
      <c r="B60" s="194" t="s">
        <v>906</v>
      </c>
      <c r="C60" s="445" t="s">
        <v>906</v>
      </c>
      <c r="D60" s="445" t="s">
        <v>906</v>
      </c>
      <c r="E60" s="114" t="s">
        <v>906</v>
      </c>
      <c r="F60" s="114" t="s">
        <v>124</v>
      </c>
      <c r="G60" s="114" t="s">
        <v>1132</v>
      </c>
      <c r="H60" s="447">
        <v>233068453.67230001</v>
      </c>
      <c r="I60" s="448">
        <v>872.52739999999994</v>
      </c>
      <c r="J60" s="449">
        <v>2.9888063126277231E-2</v>
      </c>
      <c r="K60" s="449">
        <v>2.3399021406096399E-3</v>
      </c>
      <c r="L60" s="449">
        <v>-5.2914390014803248E-3</v>
      </c>
      <c r="M60" s="300"/>
      <c r="N60" s="300"/>
      <c r="O60" s="300"/>
      <c r="P60" s="167"/>
      <c r="Q60" s="200"/>
      <c r="R60" s="77"/>
      <c r="S60" s="77"/>
    </row>
    <row r="61" spans="1:19" ht="12.75" customHeight="1">
      <c r="A61" s="136" t="s">
        <v>906</v>
      </c>
      <c r="B61" s="194" t="s">
        <v>906</v>
      </c>
      <c r="C61" s="445" t="s">
        <v>906</v>
      </c>
      <c r="D61" s="445" t="s">
        <v>906</v>
      </c>
      <c r="E61" s="456" t="s">
        <v>906</v>
      </c>
      <c r="F61" s="456" t="s">
        <v>125</v>
      </c>
      <c r="G61" s="456" t="s">
        <v>1132</v>
      </c>
      <c r="H61" s="447">
        <v>11.732900000000001</v>
      </c>
      <c r="I61" s="448">
        <v>0</v>
      </c>
      <c r="J61" s="449">
        <v>-1.8885419945384729E-3</v>
      </c>
      <c r="K61" s="449" t="s">
        <v>906</v>
      </c>
      <c r="L61" s="449" t="s">
        <v>906</v>
      </c>
      <c r="M61" s="300"/>
      <c r="N61" s="300"/>
      <c r="O61" s="300"/>
      <c r="P61" s="167"/>
      <c r="Q61" s="200"/>
      <c r="R61" s="77"/>
      <c r="S61" s="77"/>
    </row>
    <row r="62" spans="1:19" ht="12.75" customHeight="1">
      <c r="A62" s="113" t="s">
        <v>1354</v>
      </c>
      <c r="B62" s="194" t="s">
        <v>1489</v>
      </c>
      <c r="C62" s="445" t="s">
        <v>1455</v>
      </c>
      <c r="D62" s="445" t="s">
        <v>121</v>
      </c>
      <c r="E62" s="456" t="s">
        <v>1131</v>
      </c>
      <c r="F62" s="456" t="s">
        <v>906</v>
      </c>
      <c r="G62" s="456" t="s">
        <v>1136</v>
      </c>
      <c r="H62" s="452">
        <v>17552853.670000002</v>
      </c>
      <c r="I62" s="453">
        <v>134.08541624652426</v>
      </c>
      <c r="J62" s="449">
        <v>0.32927683426465237</v>
      </c>
      <c r="K62" s="449">
        <v>5.8451961478630521E-2</v>
      </c>
      <c r="L62" s="449">
        <v>0.25284796428416456</v>
      </c>
      <c r="M62" s="300"/>
      <c r="N62" s="300"/>
      <c r="O62" s="300"/>
      <c r="P62" s="167"/>
      <c r="Q62" s="200"/>
      <c r="R62" s="77"/>
      <c r="S62" s="77"/>
    </row>
    <row r="63" spans="1:19" ht="12.75" customHeight="1">
      <c r="A63" s="113" t="s">
        <v>1213</v>
      </c>
      <c r="B63" s="194" t="s">
        <v>1214</v>
      </c>
      <c r="C63" s="445" t="s">
        <v>1215</v>
      </c>
      <c r="D63" s="445" t="s">
        <v>121</v>
      </c>
      <c r="E63" s="456" t="s">
        <v>1131</v>
      </c>
      <c r="F63" s="456" t="s">
        <v>123</v>
      </c>
      <c r="G63" s="456" t="s">
        <v>1132</v>
      </c>
      <c r="H63" s="452">
        <v>175011385.76679999</v>
      </c>
      <c r="I63" s="453">
        <v>1078.5374999999999</v>
      </c>
      <c r="J63" s="449">
        <v>4.087481476883692E-2</v>
      </c>
      <c r="K63" s="449">
        <v>3.214559821503693E-2</v>
      </c>
      <c r="L63" s="449">
        <v>0.15792764063859033</v>
      </c>
      <c r="M63" s="300"/>
      <c r="N63" s="300"/>
      <c r="O63" s="300"/>
      <c r="P63" s="167"/>
      <c r="Q63" s="200"/>
      <c r="R63" s="77"/>
      <c r="S63" s="77"/>
    </row>
    <row r="64" spans="1:19" ht="12.75" customHeight="1">
      <c r="A64" s="113" t="s">
        <v>906</v>
      </c>
      <c r="B64" s="194" t="s">
        <v>906</v>
      </c>
      <c r="C64" s="445" t="s">
        <v>906</v>
      </c>
      <c r="D64" s="445" t="s">
        <v>906</v>
      </c>
      <c r="E64" s="114" t="s">
        <v>906</v>
      </c>
      <c r="F64" s="114" t="s">
        <v>124</v>
      </c>
      <c r="G64" s="114" t="s">
        <v>1132</v>
      </c>
      <c r="H64" s="115">
        <v>8272397.7895</v>
      </c>
      <c r="I64" s="116">
        <v>1008.4052</v>
      </c>
      <c r="J64" s="449">
        <v>0.27556574535933764</v>
      </c>
      <c r="K64" s="449">
        <v>3.1275834861559604E-2</v>
      </c>
      <c r="L64" s="449">
        <v>0.15326459546613913</v>
      </c>
      <c r="M64" s="300"/>
      <c r="N64" s="300"/>
      <c r="O64" s="300"/>
      <c r="P64" s="167"/>
      <c r="Q64" s="200"/>
      <c r="R64" s="77"/>
      <c r="S64" s="77"/>
    </row>
    <row r="65" spans="1:19" ht="12.75" customHeight="1">
      <c r="A65" s="113" t="s">
        <v>906</v>
      </c>
      <c r="B65" s="194" t="s">
        <v>906</v>
      </c>
      <c r="C65" s="445" t="s">
        <v>906</v>
      </c>
      <c r="D65" s="445" t="s">
        <v>906</v>
      </c>
      <c r="E65" s="114" t="s">
        <v>906</v>
      </c>
      <c r="F65" s="114" t="s">
        <v>125</v>
      </c>
      <c r="G65" s="114" t="s">
        <v>1132</v>
      </c>
      <c r="H65" s="115">
        <v>133.55080000000001</v>
      </c>
      <c r="I65" s="116">
        <v>0</v>
      </c>
      <c r="J65" s="449">
        <v>2.5528637456489145E-2</v>
      </c>
      <c r="K65" s="449" t="s">
        <v>906</v>
      </c>
      <c r="L65" s="449" t="s">
        <v>906</v>
      </c>
      <c r="M65" s="300"/>
      <c r="N65" s="300"/>
      <c r="O65" s="300"/>
      <c r="P65" s="167"/>
      <c r="Q65" s="200"/>
      <c r="R65" s="77"/>
      <c r="S65" s="77"/>
    </row>
    <row r="66" spans="1:19" ht="12.75" customHeight="1">
      <c r="A66" s="113" t="s">
        <v>906</v>
      </c>
      <c r="B66" s="194" t="s">
        <v>906</v>
      </c>
      <c r="C66" s="445" t="s">
        <v>906</v>
      </c>
      <c r="D66" s="445" t="s">
        <v>906</v>
      </c>
      <c r="E66" s="114" t="s">
        <v>906</v>
      </c>
      <c r="F66" s="114" t="s">
        <v>1131</v>
      </c>
      <c r="G66" s="114" t="s">
        <v>1132</v>
      </c>
      <c r="H66" s="115">
        <v>2546001.8026999999</v>
      </c>
      <c r="I66" s="116">
        <v>1092.0220999999999</v>
      </c>
      <c r="J66" s="449">
        <v>3.4345432548070987E-2</v>
      </c>
      <c r="K66" s="449">
        <v>3.2996832636870144E-2</v>
      </c>
      <c r="L66" s="449">
        <v>0.16254177957032878</v>
      </c>
      <c r="M66" s="300"/>
      <c r="N66" s="300"/>
      <c r="O66" s="300"/>
      <c r="P66" s="167"/>
      <c r="Q66" s="200"/>
      <c r="R66" s="77"/>
      <c r="S66" s="77"/>
    </row>
    <row r="67" spans="1:19" ht="12.75" customHeight="1">
      <c r="A67" s="113" t="s">
        <v>1216</v>
      </c>
      <c r="B67" s="194">
        <v>74643964821</v>
      </c>
      <c r="C67" s="445" t="s">
        <v>1217</v>
      </c>
      <c r="D67" s="445" t="s">
        <v>121</v>
      </c>
      <c r="E67" s="114" t="s">
        <v>1139</v>
      </c>
      <c r="F67" s="114" t="s">
        <v>906</v>
      </c>
      <c r="G67" s="114" t="s">
        <v>1136</v>
      </c>
      <c r="H67" s="115">
        <v>112299573.89</v>
      </c>
      <c r="I67" s="116">
        <v>131.1370548971378</v>
      </c>
      <c r="J67" s="449">
        <v>-4.7875057643053998E-2</v>
      </c>
      <c r="K67" s="449">
        <v>9.3476016603810663E-5</v>
      </c>
      <c r="L67" s="449">
        <v>5.6910997568704325E-4</v>
      </c>
      <c r="M67" s="300"/>
      <c r="N67" s="300"/>
      <c r="O67" s="300"/>
      <c r="P67" s="167"/>
      <c r="Q67" s="200"/>
      <c r="R67" s="77"/>
      <c r="S67" s="77"/>
    </row>
    <row r="68" spans="1:19" ht="12.75" customHeight="1">
      <c r="A68" s="113" t="s">
        <v>1218</v>
      </c>
      <c r="B68" s="450" t="s">
        <v>1219</v>
      </c>
      <c r="C68" s="451" t="s">
        <v>1220</v>
      </c>
      <c r="D68" s="451" t="s">
        <v>1221</v>
      </c>
      <c r="E68" s="114" t="s">
        <v>1139</v>
      </c>
      <c r="F68" s="114" t="s">
        <v>906</v>
      </c>
      <c r="G68" s="114" t="s">
        <v>1136</v>
      </c>
      <c r="H68" s="447">
        <v>530268558.81</v>
      </c>
      <c r="I68" s="457">
        <v>1019747.2284807693</v>
      </c>
      <c r="J68" s="449">
        <v>-2.3157943453755436E-3</v>
      </c>
      <c r="K68" s="449">
        <v>4.3920663344909627E-5</v>
      </c>
      <c r="L68" s="449">
        <v>2.7819454149005107E-3</v>
      </c>
      <c r="M68" s="300"/>
      <c r="N68" s="300"/>
      <c r="O68" s="300"/>
      <c r="P68" s="167"/>
      <c r="Q68" s="200"/>
      <c r="R68" s="77"/>
      <c r="S68" s="77"/>
    </row>
    <row r="69" spans="1:19" ht="12.75" customHeight="1">
      <c r="A69" s="136" t="s">
        <v>1222</v>
      </c>
      <c r="B69" s="450" t="s">
        <v>1223</v>
      </c>
      <c r="C69" s="451" t="s">
        <v>1224</v>
      </c>
      <c r="D69" s="451" t="s">
        <v>1221</v>
      </c>
      <c r="E69" s="114" t="s">
        <v>1149</v>
      </c>
      <c r="F69" s="114" t="s">
        <v>906</v>
      </c>
      <c r="G69" s="114" t="s">
        <v>1132</v>
      </c>
      <c r="H69" s="447">
        <v>67890362.549999997</v>
      </c>
      <c r="I69" s="457">
        <v>772.30454551490425</v>
      </c>
      <c r="J69" s="449">
        <v>3.8713883858678466E-2</v>
      </c>
      <c r="K69" s="449">
        <v>3.5867914426301883E-3</v>
      </c>
      <c r="L69" s="449">
        <v>8.9005426449952907E-3</v>
      </c>
      <c r="M69" s="300"/>
      <c r="N69" s="300"/>
      <c r="O69" s="300"/>
      <c r="P69" s="167"/>
      <c r="Q69" s="200"/>
      <c r="R69" s="77"/>
      <c r="S69" s="77"/>
    </row>
    <row r="70" spans="1:19" s="271" customFormat="1" ht="13.5" customHeight="1">
      <c r="A70" s="113" t="s">
        <v>1225</v>
      </c>
      <c r="B70" s="450">
        <v>89809469629</v>
      </c>
      <c r="C70" s="451" t="s">
        <v>1226</v>
      </c>
      <c r="D70" s="451" t="s">
        <v>1221</v>
      </c>
      <c r="E70" s="114" t="s">
        <v>1139</v>
      </c>
      <c r="F70" s="114" t="s">
        <v>906</v>
      </c>
      <c r="G70" s="114" t="s">
        <v>1132</v>
      </c>
      <c r="H70" s="447">
        <v>129236886.23999999</v>
      </c>
      <c r="I70" s="457">
        <v>763.98495798678459</v>
      </c>
      <c r="J70" s="449">
        <v>-7.0192884137408984E-2</v>
      </c>
      <c r="K70" s="449">
        <v>3.6942694424801914E-4</v>
      </c>
      <c r="L70" s="449">
        <v>-1.1427941553321386E-4</v>
      </c>
      <c r="M70" s="300"/>
      <c r="N70" s="300"/>
      <c r="O70" s="300"/>
      <c r="P70" s="167"/>
      <c r="Q70" s="200"/>
      <c r="R70" s="77"/>
      <c r="S70" s="77"/>
    </row>
    <row r="71" spans="1:19" s="271" customFormat="1" ht="13.5" customHeight="1">
      <c r="A71" s="113" t="s">
        <v>1227</v>
      </c>
      <c r="B71" s="450">
        <v>85535430386</v>
      </c>
      <c r="C71" s="451" t="s">
        <v>1228</v>
      </c>
      <c r="D71" s="451" t="s">
        <v>1221</v>
      </c>
      <c r="E71" s="114" t="s">
        <v>1131</v>
      </c>
      <c r="F71" s="114" t="s">
        <v>906</v>
      </c>
      <c r="G71" s="114" t="s">
        <v>1136</v>
      </c>
      <c r="H71" s="447">
        <v>154550586.25999999</v>
      </c>
      <c r="I71" s="457">
        <v>49.671789796586012</v>
      </c>
      <c r="J71" s="449">
        <v>1.691073393228737E-2</v>
      </c>
      <c r="K71" s="449">
        <v>2.3727429709495818E-2</v>
      </c>
      <c r="L71" s="449">
        <v>0.10527311219174496</v>
      </c>
      <c r="M71" s="300"/>
      <c r="N71" s="300"/>
      <c r="O71" s="300"/>
      <c r="P71" s="167"/>
      <c r="Q71" s="200"/>
      <c r="R71" s="77"/>
      <c r="S71" s="77"/>
    </row>
    <row r="72" spans="1:19" ht="13.5" customHeight="1">
      <c r="A72" s="458" t="s">
        <v>1229</v>
      </c>
      <c r="B72" s="450">
        <v>40425097619</v>
      </c>
      <c r="C72" s="451" t="s">
        <v>1230</v>
      </c>
      <c r="D72" s="451" t="s">
        <v>1221</v>
      </c>
      <c r="E72" s="114" t="s">
        <v>1131</v>
      </c>
      <c r="F72" s="114" t="s">
        <v>906</v>
      </c>
      <c r="G72" s="114" t="s">
        <v>1132</v>
      </c>
      <c r="H72" s="447">
        <v>19185855.98</v>
      </c>
      <c r="I72" s="457">
        <v>826.55694851460635</v>
      </c>
      <c r="J72" s="449">
        <v>3.4024185261337436E-2</v>
      </c>
      <c r="K72" s="449">
        <v>4.240061684606089E-2</v>
      </c>
      <c r="L72" s="449">
        <v>0.13193100292751292</v>
      </c>
      <c r="M72" s="300"/>
      <c r="N72" s="300"/>
      <c r="O72" s="300"/>
      <c r="P72" s="167"/>
      <c r="Q72" s="200"/>
      <c r="R72" s="77"/>
      <c r="S72" s="77"/>
    </row>
    <row r="73" spans="1:19" s="271" customFormat="1" ht="12.75" customHeight="1">
      <c r="A73" s="458" t="s">
        <v>1231</v>
      </c>
      <c r="B73" s="450" t="s">
        <v>1232</v>
      </c>
      <c r="C73" s="451" t="s">
        <v>1233</v>
      </c>
      <c r="D73" s="451" t="s">
        <v>1221</v>
      </c>
      <c r="E73" s="114" t="s">
        <v>1149</v>
      </c>
      <c r="F73" s="114" t="s">
        <v>906</v>
      </c>
      <c r="G73" s="114" t="s">
        <v>1132</v>
      </c>
      <c r="H73" s="447">
        <v>18628002.739999998</v>
      </c>
      <c r="I73" s="457">
        <v>783.2289276320206</v>
      </c>
      <c r="J73" s="449">
        <v>-9.7501623044922159E-3</v>
      </c>
      <c r="K73" s="449">
        <v>-4.4676330466009162E-5</v>
      </c>
      <c r="L73" s="449">
        <v>4.3848971156479344E-4</v>
      </c>
      <c r="M73" s="300"/>
      <c r="N73" s="300"/>
      <c r="O73" s="300"/>
      <c r="P73" s="167"/>
      <c r="Q73" s="200"/>
      <c r="R73" s="77"/>
      <c r="S73" s="77"/>
    </row>
    <row r="74" spans="1:19" ht="13.5" customHeight="1">
      <c r="A74" s="136" t="s">
        <v>1234</v>
      </c>
      <c r="B74" s="450" t="s">
        <v>1235</v>
      </c>
      <c r="C74" s="451" t="s">
        <v>1236</v>
      </c>
      <c r="D74" s="451" t="s">
        <v>1221</v>
      </c>
      <c r="E74" s="114" t="s">
        <v>1149</v>
      </c>
      <c r="F74" s="114" t="s">
        <v>906</v>
      </c>
      <c r="G74" s="114" t="s">
        <v>1179</v>
      </c>
      <c r="H74" s="447">
        <v>14685326.27</v>
      </c>
      <c r="I74" s="448">
        <v>669.03024477990323</v>
      </c>
      <c r="J74" s="449">
        <v>-1.8430284764820781E-2</v>
      </c>
      <c r="K74" s="449">
        <v>4.007555096332549E-4</v>
      </c>
      <c r="L74" s="449">
        <v>1.8675159519185858E-3</v>
      </c>
      <c r="M74" s="300"/>
      <c r="N74" s="300"/>
      <c r="O74" s="300"/>
      <c r="P74" s="167"/>
      <c r="Q74" s="200"/>
      <c r="R74" s="77"/>
      <c r="S74" s="77"/>
    </row>
    <row r="75" spans="1:19" ht="12.75" customHeight="1">
      <c r="A75" s="136" t="s">
        <v>1237</v>
      </c>
      <c r="B75" s="450" t="s">
        <v>1238</v>
      </c>
      <c r="C75" s="451" t="s">
        <v>1239</v>
      </c>
      <c r="D75" s="451" t="s">
        <v>1221</v>
      </c>
      <c r="E75" s="114" t="s">
        <v>1139</v>
      </c>
      <c r="F75" s="114" t="s">
        <v>906</v>
      </c>
      <c r="G75" s="114" t="s">
        <v>1132</v>
      </c>
      <c r="H75" s="447">
        <v>47394299.859999999</v>
      </c>
      <c r="I75" s="448">
        <v>751.51314455786348</v>
      </c>
      <c r="J75" s="449">
        <v>-3.8916280256145463E-2</v>
      </c>
      <c r="K75" s="449">
        <v>3.2234929875052387E-4</v>
      </c>
      <c r="L75" s="449">
        <v>-1.2962420826686527E-3</v>
      </c>
      <c r="M75" s="300"/>
      <c r="N75" s="300"/>
      <c r="O75" s="300"/>
      <c r="P75" s="167"/>
      <c r="Q75" s="200"/>
      <c r="R75" s="77"/>
      <c r="S75" s="77"/>
    </row>
    <row r="76" spans="1:19" ht="12.75" customHeight="1">
      <c r="A76" s="136" t="s">
        <v>1240</v>
      </c>
      <c r="B76" s="450">
        <v>61515780704</v>
      </c>
      <c r="C76" s="451" t="s">
        <v>1241</v>
      </c>
      <c r="D76" s="451" t="s">
        <v>1221</v>
      </c>
      <c r="E76" s="114" t="s">
        <v>1139</v>
      </c>
      <c r="F76" s="114" t="s">
        <v>906</v>
      </c>
      <c r="G76" s="114" t="s">
        <v>1136</v>
      </c>
      <c r="H76" s="447">
        <v>249523280.38999999</v>
      </c>
      <c r="I76" s="448">
        <v>133.1292019720814</v>
      </c>
      <c r="J76" s="449">
        <v>-1.5447093514963095E-3</v>
      </c>
      <c r="K76" s="449">
        <v>-3.3451194771605408E-5</v>
      </c>
      <c r="L76" s="449">
        <v>-3.1857795291478919E-4</v>
      </c>
      <c r="M76" s="300"/>
      <c r="N76" s="300"/>
      <c r="O76" s="300"/>
      <c r="P76" s="167"/>
      <c r="Q76" s="200"/>
      <c r="R76" s="77"/>
      <c r="S76" s="77"/>
    </row>
    <row r="77" spans="1:19" s="271" customFormat="1" ht="12.75" customHeight="1">
      <c r="A77" s="136" t="s">
        <v>1242</v>
      </c>
      <c r="B77" s="450">
        <v>16128752508</v>
      </c>
      <c r="C77" s="451" t="s">
        <v>1243</v>
      </c>
      <c r="D77" s="451" t="s">
        <v>1221</v>
      </c>
      <c r="E77" s="114" t="s">
        <v>1135</v>
      </c>
      <c r="F77" s="114" t="s">
        <v>906</v>
      </c>
      <c r="G77" s="114" t="s">
        <v>1132</v>
      </c>
      <c r="H77" s="447">
        <v>54278041.200000003</v>
      </c>
      <c r="I77" s="448">
        <v>113.22674191349445</v>
      </c>
      <c r="J77" s="449">
        <v>3.3359016550605913E-2</v>
      </c>
      <c r="K77" s="449">
        <v>-1.091419857075504E-2</v>
      </c>
      <c r="L77" s="449">
        <v>-1.3479283548446075E-2</v>
      </c>
      <c r="M77" s="300"/>
      <c r="N77" s="300"/>
      <c r="O77" s="300"/>
      <c r="P77" s="245"/>
      <c r="Q77" s="246"/>
      <c r="R77" s="77"/>
      <c r="S77" s="77"/>
    </row>
    <row r="78" spans="1:19" s="271" customFormat="1" ht="12.75" customHeight="1">
      <c r="A78" s="136" t="s">
        <v>1244</v>
      </c>
      <c r="B78" s="450" t="s">
        <v>1245</v>
      </c>
      <c r="C78" s="451" t="s">
        <v>1246</v>
      </c>
      <c r="D78" s="451" t="s">
        <v>1247</v>
      </c>
      <c r="E78" s="114" t="s">
        <v>1139</v>
      </c>
      <c r="F78" s="114" t="s">
        <v>906</v>
      </c>
      <c r="G78" s="114" t="s">
        <v>1132</v>
      </c>
      <c r="H78" s="447">
        <v>1239983184.24</v>
      </c>
      <c r="I78" s="448">
        <v>1068.9579377916214</v>
      </c>
      <c r="J78" s="449">
        <v>-1.1533914836464376E-2</v>
      </c>
      <c r="K78" s="449">
        <v>1.1666171285757976E-3</v>
      </c>
      <c r="L78" s="449">
        <v>-1.1191062928586404E-2</v>
      </c>
      <c r="M78" s="300"/>
      <c r="N78" s="300"/>
      <c r="O78" s="300"/>
      <c r="P78" s="245"/>
      <c r="Q78" s="246"/>
      <c r="R78" s="77"/>
      <c r="S78" s="77"/>
    </row>
    <row r="79" spans="1:19" s="271" customFormat="1" ht="12.75" customHeight="1">
      <c r="A79" s="136" t="s">
        <v>1248</v>
      </c>
      <c r="B79" s="450">
        <v>97407922886</v>
      </c>
      <c r="C79" s="451" t="s">
        <v>1249</v>
      </c>
      <c r="D79" s="451" t="s">
        <v>1247</v>
      </c>
      <c r="E79" s="114" t="s">
        <v>1139</v>
      </c>
      <c r="F79" s="114" t="s">
        <v>906</v>
      </c>
      <c r="G79" s="114" t="s">
        <v>1132</v>
      </c>
      <c r="H79" s="447">
        <v>753628077.61000001</v>
      </c>
      <c r="I79" s="448">
        <v>921.67824548538704</v>
      </c>
      <c r="J79" s="449">
        <v>1.285814619564829E-2</v>
      </c>
      <c r="K79" s="449">
        <v>1.9030014952237106E-3</v>
      </c>
      <c r="L79" s="449">
        <v>-3.1566375103402322E-3</v>
      </c>
      <c r="M79" s="300"/>
      <c r="N79" s="300"/>
      <c r="O79" s="300"/>
      <c r="P79" s="245"/>
      <c r="Q79" s="246"/>
      <c r="R79" s="77"/>
      <c r="S79" s="77"/>
    </row>
    <row r="80" spans="1:19" ht="12.75" customHeight="1">
      <c r="A80" s="113" t="s">
        <v>1510</v>
      </c>
      <c r="B80" s="194" t="s">
        <v>1511</v>
      </c>
      <c r="C80" s="445" t="s">
        <v>1512</v>
      </c>
      <c r="D80" s="445" t="s">
        <v>1247</v>
      </c>
      <c r="E80" s="114" t="s">
        <v>1149</v>
      </c>
      <c r="F80" s="114" t="s">
        <v>906</v>
      </c>
      <c r="G80" s="114" t="s">
        <v>1179</v>
      </c>
      <c r="H80" s="447">
        <v>30033225.699999999</v>
      </c>
      <c r="I80" s="448">
        <v>616.10645082464316</v>
      </c>
      <c r="J80" s="449">
        <v>0.18934709437088948</v>
      </c>
      <c r="K80" s="449">
        <v>-4.0075468541389547E-4</v>
      </c>
      <c r="L80" s="449" t="s">
        <v>906</v>
      </c>
      <c r="M80" s="300"/>
      <c r="N80" s="300"/>
      <c r="O80" s="300"/>
      <c r="P80" s="167"/>
      <c r="Q80" s="200"/>
      <c r="R80" s="77"/>
      <c r="S80" s="77"/>
    </row>
    <row r="81" spans="1:19" ht="12.75" customHeight="1">
      <c r="A81" s="113" t="s">
        <v>1250</v>
      </c>
      <c r="B81" s="194">
        <v>30096106301</v>
      </c>
      <c r="C81" s="445" t="s">
        <v>1251</v>
      </c>
      <c r="D81" s="445" t="s">
        <v>1247</v>
      </c>
      <c r="E81" s="114" t="s">
        <v>1139</v>
      </c>
      <c r="F81" s="114" t="s">
        <v>906</v>
      </c>
      <c r="G81" s="114" t="s">
        <v>1179</v>
      </c>
      <c r="H81" s="447">
        <v>468897740.88999999</v>
      </c>
      <c r="I81" s="448">
        <v>870.52619218297241</v>
      </c>
      <c r="J81" s="449">
        <v>9.6671390720999284E-3</v>
      </c>
      <c r="K81" s="449">
        <v>6.0360390948743792E-4</v>
      </c>
      <c r="L81" s="449">
        <v>2.1496768246684894E-3</v>
      </c>
      <c r="M81" s="300"/>
      <c r="N81" s="300"/>
      <c r="O81" s="300"/>
      <c r="P81" s="167"/>
      <c r="Q81" s="200"/>
      <c r="R81" s="77"/>
      <c r="S81" s="77"/>
    </row>
    <row r="82" spans="1:19" ht="12.75" customHeight="1">
      <c r="A82" s="113" t="s">
        <v>1252</v>
      </c>
      <c r="B82" s="194">
        <v>18911840764</v>
      </c>
      <c r="C82" s="445" t="s">
        <v>1253</v>
      </c>
      <c r="D82" s="445" t="s">
        <v>1247</v>
      </c>
      <c r="E82" s="114" t="s">
        <v>1131</v>
      </c>
      <c r="F82" s="114" t="s">
        <v>906</v>
      </c>
      <c r="G82" s="114" t="s">
        <v>1132</v>
      </c>
      <c r="H82" s="447">
        <v>284185954.39999998</v>
      </c>
      <c r="I82" s="448">
        <v>105.95764345532096</v>
      </c>
      <c r="J82" s="449">
        <v>9.7494523474087602E-2</v>
      </c>
      <c r="K82" s="449">
        <v>2.7351182848990074E-2</v>
      </c>
      <c r="L82" s="449">
        <v>0.11704295835802303</v>
      </c>
      <c r="M82" s="300"/>
      <c r="N82" s="300"/>
      <c r="O82" s="300"/>
      <c r="P82" s="167"/>
      <c r="Q82" s="200"/>
      <c r="R82" s="77"/>
      <c r="S82" s="77"/>
    </row>
    <row r="83" spans="1:19" ht="12.75" customHeight="1">
      <c r="A83" s="113" t="s">
        <v>1254</v>
      </c>
      <c r="B83" s="194" t="s">
        <v>1255</v>
      </c>
      <c r="C83" s="445" t="s">
        <v>1256</v>
      </c>
      <c r="D83" s="445" t="s">
        <v>1247</v>
      </c>
      <c r="E83" s="114" t="s">
        <v>1139</v>
      </c>
      <c r="F83" s="114" t="s">
        <v>906</v>
      </c>
      <c r="G83" s="114" t="s">
        <v>1132</v>
      </c>
      <c r="H83" s="447">
        <v>305699040.00999999</v>
      </c>
      <c r="I83" s="448">
        <v>763.37029232716372</v>
      </c>
      <c r="J83" s="449">
        <v>5.5356070916991129E-2</v>
      </c>
      <c r="K83" s="449">
        <v>1.9112168841932675E-3</v>
      </c>
      <c r="L83" s="449">
        <v>1.1747823305550131E-3</v>
      </c>
      <c r="M83" s="300"/>
      <c r="N83" s="300"/>
      <c r="O83" s="300"/>
      <c r="P83" s="167"/>
      <c r="Q83" s="200"/>
      <c r="R83" s="77"/>
      <c r="S83" s="77"/>
    </row>
    <row r="84" spans="1:19" ht="12.75" customHeight="1">
      <c r="A84" s="113" t="s">
        <v>1257</v>
      </c>
      <c r="B84" s="194">
        <v>62937824927</v>
      </c>
      <c r="C84" s="445" t="s">
        <v>1258</v>
      </c>
      <c r="D84" s="445" t="s">
        <v>1247</v>
      </c>
      <c r="E84" s="114" t="s">
        <v>1149</v>
      </c>
      <c r="F84" s="114" t="s">
        <v>906</v>
      </c>
      <c r="G84" s="114" t="s">
        <v>1132</v>
      </c>
      <c r="H84" s="447">
        <v>98743247.930000007</v>
      </c>
      <c r="I84" s="448">
        <v>834.42478992986344</v>
      </c>
      <c r="J84" s="449">
        <v>9.2776491512493564E-2</v>
      </c>
      <c r="K84" s="449">
        <v>1.1591152041015018E-3</v>
      </c>
      <c r="L84" s="449">
        <v>1.4798738112193899E-2</v>
      </c>
      <c r="M84" s="300"/>
      <c r="N84" s="300"/>
      <c r="O84" s="300"/>
      <c r="P84" s="167"/>
      <c r="Q84" s="200"/>
      <c r="R84" s="77"/>
      <c r="S84" s="77"/>
    </row>
    <row r="85" spans="1:19" ht="12.75" customHeight="1">
      <c r="A85" s="136" t="s">
        <v>1259</v>
      </c>
      <c r="B85" s="194">
        <v>52772437018</v>
      </c>
      <c r="C85" s="445" t="s">
        <v>1260</v>
      </c>
      <c r="D85" s="445" t="s">
        <v>1247</v>
      </c>
      <c r="E85" s="114" t="s">
        <v>1135</v>
      </c>
      <c r="F85" s="114" t="s">
        <v>906</v>
      </c>
      <c r="G85" s="114" t="s">
        <v>1132</v>
      </c>
      <c r="H85" s="447">
        <v>362095712.13</v>
      </c>
      <c r="I85" s="448">
        <v>140.27901867664579</v>
      </c>
      <c r="J85" s="449">
        <v>4.1914364240687618E-2</v>
      </c>
      <c r="K85" s="449">
        <v>2.6236957538561256E-4</v>
      </c>
      <c r="L85" s="449">
        <v>4.230179669146672E-2</v>
      </c>
      <c r="M85" s="300"/>
      <c r="N85" s="300"/>
      <c r="O85" s="300"/>
      <c r="P85" s="167"/>
      <c r="Q85" s="200"/>
      <c r="R85" s="77"/>
      <c r="S85" s="77"/>
    </row>
    <row r="86" spans="1:19" ht="12.75" customHeight="1">
      <c r="A86" s="113" t="s">
        <v>1261</v>
      </c>
      <c r="B86" s="194" t="s">
        <v>1262</v>
      </c>
      <c r="C86" s="445" t="s">
        <v>1263</v>
      </c>
      <c r="D86" s="445" t="s">
        <v>1247</v>
      </c>
      <c r="E86" s="114" t="s">
        <v>1149</v>
      </c>
      <c r="F86" s="114" t="s">
        <v>906</v>
      </c>
      <c r="G86" s="114" t="s">
        <v>1132</v>
      </c>
      <c r="H86" s="447">
        <v>21479079.370000001</v>
      </c>
      <c r="I86" s="448">
        <v>761.69783419207624</v>
      </c>
      <c r="J86" s="449">
        <v>-2.5003729407099717E-2</v>
      </c>
      <c r="K86" s="449">
        <v>1.3031108069918584E-3</v>
      </c>
      <c r="L86" s="449">
        <v>8.7897181960681081E-3</v>
      </c>
      <c r="M86" s="300"/>
      <c r="N86" s="300"/>
      <c r="O86" s="300"/>
      <c r="P86" s="167"/>
      <c r="Q86" s="200"/>
      <c r="R86" s="77"/>
      <c r="S86" s="77"/>
    </row>
    <row r="87" spans="1:19" ht="12.75" customHeight="1">
      <c r="A87" s="113" t="s">
        <v>1264</v>
      </c>
      <c r="B87" s="194" t="s">
        <v>1265</v>
      </c>
      <c r="C87" s="445" t="s">
        <v>1266</v>
      </c>
      <c r="D87" s="445" t="s">
        <v>1247</v>
      </c>
      <c r="E87" s="114" t="s">
        <v>1149</v>
      </c>
      <c r="F87" s="114" t="s">
        <v>906</v>
      </c>
      <c r="G87" s="114" t="s">
        <v>1132</v>
      </c>
      <c r="H87" s="447">
        <v>31789562.27</v>
      </c>
      <c r="I87" s="448">
        <v>773.55146849088396</v>
      </c>
      <c r="J87" s="449">
        <v>1.3991079206599144E-2</v>
      </c>
      <c r="K87" s="449">
        <v>2.2804337291471022E-3</v>
      </c>
      <c r="L87" s="449">
        <v>2.6030259558562641E-4</v>
      </c>
      <c r="M87" s="300"/>
      <c r="N87" s="300"/>
      <c r="O87" s="300"/>
      <c r="P87" s="167"/>
      <c r="Q87" s="200"/>
      <c r="R87" s="77"/>
      <c r="S87" s="77"/>
    </row>
    <row r="88" spans="1:19" ht="12.75" customHeight="1">
      <c r="A88" s="113" t="s">
        <v>1267</v>
      </c>
      <c r="B88" s="194">
        <v>31076456551</v>
      </c>
      <c r="C88" s="445" t="s">
        <v>1268</v>
      </c>
      <c r="D88" s="445" t="s">
        <v>1247</v>
      </c>
      <c r="E88" s="114" t="s">
        <v>1139</v>
      </c>
      <c r="F88" s="114" t="s">
        <v>906</v>
      </c>
      <c r="G88" s="114" t="s">
        <v>1136</v>
      </c>
      <c r="H88" s="447">
        <v>501661214.88999999</v>
      </c>
      <c r="I88" s="448">
        <v>106.11138851094059</v>
      </c>
      <c r="J88" s="449">
        <v>3.4449529904530873E-2</v>
      </c>
      <c r="K88" s="449">
        <v>1.5654172066836836E-4</v>
      </c>
      <c r="L88" s="449">
        <v>2.1356162207346596E-3</v>
      </c>
      <c r="M88" s="300"/>
      <c r="N88" s="300"/>
      <c r="O88" s="300"/>
      <c r="P88" s="167"/>
      <c r="Q88" s="200"/>
      <c r="R88" s="77"/>
      <c r="S88" s="77"/>
    </row>
    <row r="89" spans="1:19" ht="12.75" customHeight="1">
      <c r="A89" s="113" t="s">
        <v>1488</v>
      </c>
      <c r="B89" s="194">
        <v>66324185184</v>
      </c>
      <c r="C89" s="445" t="s">
        <v>1269</v>
      </c>
      <c r="D89" s="445" t="s">
        <v>1247</v>
      </c>
      <c r="E89" s="114" t="s">
        <v>1139</v>
      </c>
      <c r="F89" s="114" t="s">
        <v>906</v>
      </c>
      <c r="G89" s="114" t="s">
        <v>1136</v>
      </c>
      <c r="H89" s="447">
        <v>740417873.19000006</v>
      </c>
      <c r="I89" s="448">
        <v>144.34067679907594</v>
      </c>
      <c r="J89" s="449">
        <v>5.3204632190386292E-2</v>
      </c>
      <c r="K89" s="449">
        <v>3.0055278686957898E-4</v>
      </c>
      <c r="L89" s="449">
        <v>1.7340127590441679E-3</v>
      </c>
      <c r="M89" s="300"/>
      <c r="N89" s="300"/>
      <c r="O89" s="300"/>
      <c r="P89" s="167"/>
      <c r="Q89" s="200"/>
      <c r="R89" s="77"/>
      <c r="S89" s="77"/>
    </row>
    <row r="90" spans="1:19" ht="12.75" customHeight="1">
      <c r="A90" s="113" t="s">
        <v>1270</v>
      </c>
      <c r="B90" s="194">
        <v>89187481269</v>
      </c>
      <c r="C90" s="445" t="s">
        <v>1271</v>
      </c>
      <c r="D90" s="445" t="s">
        <v>1272</v>
      </c>
      <c r="E90" s="114" t="s">
        <v>1149</v>
      </c>
      <c r="F90" s="114" t="s">
        <v>906</v>
      </c>
      <c r="G90" s="114" t="s">
        <v>1132</v>
      </c>
      <c r="H90" s="447">
        <v>118305692.198</v>
      </c>
      <c r="I90" s="448">
        <v>840.71608706665074</v>
      </c>
      <c r="J90" s="449">
        <v>2.5493594279048848E-2</v>
      </c>
      <c r="K90" s="449">
        <v>3.835532199256253E-3</v>
      </c>
      <c r="L90" s="449">
        <v>1.8170059299767116E-2</v>
      </c>
      <c r="M90" s="300"/>
      <c r="N90" s="300"/>
      <c r="O90" s="300"/>
      <c r="P90" s="167"/>
      <c r="Q90" s="200"/>
      <c r="R90" s="77"/>
      <c r="S90" s="77"/>
    </row>
    <row r="91" spans="1:19" ht="12.75" customHeight="1">
      <c r="A91" s="113" t="s">
        <v>1273</v>
      </c>
      <c r="B91" s="194" t="s">
        <v>1274</v>
      </c>
      <c r="C91" s="445" t="s">
        <v>1275</v>
      </c>
      <c r="D91" s="445" t="s">
        <v>1272</v>
      </c>
      <c r="E91" s="114" t="s">
        <v>1139</v>
      </c>
      <c r="F91" s="114" t="s">
        <v>906</v>
      </c>
      <c r="G91" s="114" t="s">
        <v>1132</v>
      </c>
      <c r="H91" s="447">
        <v>532655957.51980001</v>
      </c>
      <c r="I91" s="448">
        <v>851.39319653169809</v>
      </c>
      <c r="J91" s="449">
        <v>-2.2015797180693353E-3</v>
      </c>
      <c r="K91" s="449">
        <v>-1.8888813601480869E-4</v>
      </c>
      <c r="L91" s="449">
        <v>-1.0601041922952414E-2</v>
      </c>
      <c r="M91" s="300"/>
      <c r="N91" s="300"/>
      <c r="O91" s="300"/>
      <c r="P91" s="167"/>
      <c r="Q91" s="200"/>
      <c r="R91" s="77"/>
      <c r="S91" s="77"/>
    </row>
    <row r="92" spans="1:19" ht="12.75" customHeight="1">
      <c r="A92" s="113" t="s">
        <v>1276</v>
      </c>
      <c r="B92" s="194">
        <v>27751007165</v>
      </c>
      <c r="C92" s="445" t="s">
        <v>1277</v>
      </c>
      <c r="D92" s="445" t="s">
        <v>1272</v>
      </c>
      <c r="E92" s="114" t="s">
        <v>1139</v>
      </c>
      <c r="F92" s="114" t="s">
        <v>906</v>
      </c>
      <c r="G92" s="114" t="s">
        <v>1132</v>
      </c>
      <c r="H92" s="447">
        <v>114425807.2093</v>
      </c>
      <c r="I92" s="448">
        <v>798.45758223372457</v>
      </c>
      <c r="J92" s="449">
        <v>-5.8480266756295585E-3</v>
      </c>
      <c r="K92" s="449">
        <v>-9.8256631910986769E-5</v>
      </c>
      <c r="L92" s="449">
        <v>5.0900882883730958E-5</v>
      </c>
      <c r="M92" s="300"/>
      <c r="N92" s="300"/>
      <c r="O92" s="300"/>
      <c r="P92" s="167"/>
      <c r="Q92" s="200"/>
      <c r="R92" s="77"/>
      <c r="S92" s="77"/>
    </row>
    <row r="93" spans="1:19" ht="12.75" customHeight="1">
      <c r="A93" s="136" t="s">
        <v>1278</v>
      </c>
      <c r="B93" s="194">
        <v>20010251059</v>
      </c>
      <c r="C93" s="445" t="s">
        <v>1279</v>
      </c>
      <c r="D93" s="445" t="s">
        <v>1272</v>
      </c>
      <c r="E93" s="114" t="s">
        <v>1139</v>
      </c>
      <c r="F93" s="114" t="s">
        <v>906</v>
      </c>
      <c r="G93" s="114" t="s">
        <v>1132</v>
      </c>
      <c r="H93" s="447">
        <v>267055633.7069</v>
      </c>
      <c r="I93" s="448">
        <v>807.1432847698635</v>
      </c>
      <c r="J93" s="449">
        <v>2.0955669931520093E-2</v>
      </c>
      <c r="K93" s="449">
        <v>5.0960594956350747E-4</v>
      </c>
      <c r="L93" s="449">
        <v>-9.9254399832260365E-4</v>
      </c>
      <c r="M93" s="300"/>
      <c r="N93" s="300"/>
      <c r="O93" s="300"/>
      <c r="P93" s="167"/>
      <c r="Q93" s="200"/>
      <c r="R93" s="77"/>
      <c r="S93" s="77"/>
    </row>
    <row r="94" spans="1:19" ht="12.75" customHeight="1">
      <c r="A94" s="136" t="s">
        <v>1280</v>
      </c>
      <c r="B94" s="194" t="s">
        <v>1281</v>
      </c>
      <c r="C94" s="445" t="s">
        <v>1282</v>
      </c>
      <c r="D94" s="445" t="s">
        <v>1272</v>
      </c>
      <c r="E94" s="114" t="s">
        <v>1139</v>
      </c>
      <c r="F94" s="114" t="s">
        <v>906</v>
      </c>
      <c r="G94" s="114" t="s">
        <v>1136</v>
      </c>
      <c r="H94" s="447">
        <v>275365353.39240003</v>
      </c>
      <c r="I94" s="448">
        <v>103.62987566574864</v>
      </c>
      <c r="J94" s="449">
        <v>1.1622761254555636E-2</v>
      </c>
      <c r="K94" s="449">
        <v>4.0906609688273754E-4</v>
      </c>
      <c r="L94" s="449">
        <v>-2.3720157724351765E-3</v>
      </c>
      <c r="M94" s="300"/>
      <c r="N94" s="300"/>
      <c r="O94" s="300"/>
      <c r="P94" s="167"/>
      <c r="Q94" s="200"/>
      <c r="R94" s="77"/>
      <c r="S94" s="77"/>
    </row>
    <row r="95" spans="1:19" ht="12.75" customHeight="1">
      <c r="A95" s="113" t="s">
        <v>1283</v>
      </c>
      <c r="B95" s="194" t="s">
        <v>1284</v>
      </c>
      <c r="C95" s="445" t="s">
        <v>1285</v>
      </c>
      <c r="D95" s="445" t="s">
        <v>1272</v>
      </c>
      <c r="E95" s="114" t="s">
        <v>1139</v>
      </c>
      <c r="F95" s="114" t="s">
        <v>906</v>
      </c>
      <c r="G95" s="114" t="s">
        <v>1179</v>
      </c>
      <c r="H95" s="447">
        <v>127748863.11210001</v>
      </c>
      <c r="I95" s="448">
        <v>637.26963507013465</v>
      </c>
      <c r="J95" s="449">
        <v>3.9309360493440693E-2</v>
      </c>
      <c r="K95" s="449">
        <v>1.5386017557934561E-3</v>
      </c>
      <c r="L95" s="449">
        <v>3.0528077197700121E-3</v>
      </c>
      <c r="M95" s="300"/>
      <c r="N95" s="300"/>
      <c r="O95" s="300"/>
      <c r="P95" s="167"/>
      <c r="Q95" s="200"/>
      <c r="R95" s="77"/>
      <c r="S95" s="77"/>
    </row>
    <row r="96" spans="1:19" s="271" customFormat="1" ht="12.75" customHeight="1">
      <c r="A96" s="113" t="s">
        <v>1286</v>
      </c>
      <c r="B96" s="194" t="s">
        <v>1287</v>
      </c>
      <c r="C96" s="445" t="s">
        <v>1288</v>
      </c>
      <c r="D96" s="445" t="s">
        <v>1272</v>
      </c>
      <c r="E96" s="114" t="s">
        <v>1289</v>
      </c>
      <c r="F96" s="114" t="s">
        <v>906</v>
      </c>
      <c r="G96" s="114" t="s">
        <v>1132</v>
      </c>
      <c r="H96" s="447">
        <v>8261216.9905000003</v>
      </c>
      <c r="I96" s="448">
        <v>733.43995741099457</v>
      </c>
      <c r="J96" s="449">
        <v>-5.0992868208796782E-3</v>
      </c>
      <c r="K96" s="449">
        <v>5.4566574112757671E-4</v>
      </c>
      <c r="L96" s="449">
        <v>-8.1297193245033483E-3</v>
      </c>
      <c r="M96" s="300"/>
      <c r="N96" s="300"/>
      <c r="O96" s="300"/>
      <c r="P96" s="167"/>
      <c r="Q96" s="200"/>
      <c r="R96" s="77"/>
      <c r="S96" s="77"/>
    </row>
    <row r="97" spans="1:19" s="271" customFormat="1" ht="12.75" customHeight="1">
      <c r="A97" s="113" t="s">
        <v>1290</v>
      </c>
      <c r="B97" s="194" t="s">
        <v>1291</v>
      </c>
      <c r="C97" s="445" t="s">
        <v>1292</v>
      </c>
      <c r="D97" s="445" t="s">
        <v>1272</v>
      </c>
      <c r="E97" s="114" t="s">
        <v>1289</v>
      </c>
      <c r="F97" s="114" t="s">
        <v>906</v>
      </c>
      <c r="G97" s="114" t="s">
        <v>1132</v>
      </c>
      <c r="H97" s="447">
        <v>20124854.6072</v>
      </c>
      <c r="I97" s="448">
        <v>912.11235662923491</v>
      </c>
      <c r="J97" s="449">
        <v>2.9737550146842873E-2</v>
      </c>
      <c r="K97" s="449">
        <v>-4.5960144460164276E-3</v>
      </c>
      <c r="L97" s="449">
        <v>5.2784397427924734E-2</v>
      </c>
      <c r="M97" s="300"/>
      <c r="N97" s="300"/>
      <c r="O97" s="300"/>
      <c r="P97" s="167"/>
      <c r="Q97" s="200"/>
      <c r="R97" s="77"/>
      <c r="S97" s="77"/>
    </row>
    <row r="98" spans="1:19" s="271" customFormat="1" ht="12.75" customHeight="1">
      <c r="A98" s="113" t="s">
        <v>1293</v>
      </c>
      <c r="B98" s="194">
        <v>79301865686</v>
      </c>
      <c r="C98" s="445" t="s">
        <v>1294</v>
      </c>
      <c r="D98" s="445" t="s">
        <v>1272</v>
      </c>
      <c r="E98" s="114" t="s">
        <v>1149</v>
      </c>
      <c r="F98" s="114" t="s">
        <v>906</v>
      </c>
      <c r="G98" s="114" t="s">
        <v>1132</v>
      </c>
      <c r="H98" s="447">
        <v>121781162.2783</v>
      </c>
      <c r="I98" s="448">
        <v>922.21288507180338</v>
      </c>
      <c r="J98" s="449">
        <v>1.3800853353234555E-2</v>
      </c>
      <c r="K98" s="449">
        <v>3.7539185043216072E-3</v>
      </c>
      <c r="L98" s="449">
        <v>6.4874875998770287E-2</v>
      </c>
      <c r="M98" s="300"/>
      <c r="N98" s="300"/>
      <c r="O98" s="300"/>
      <c r="P98" s="167"/>
      <c r="Q98" s="200"/>
      <c r="R98" s="77"/>
      <c r="S98" s="77"/>
    </row>
    <row r="99" spans="1:19" s="271" customFormat="1" ht="12.75" customHeight="1">
      <c r="A99" s="113" t="s">
        <v>1295</v>
      </c>
      <c r="B99" s="194" t="s">
        <v>1296</v>
      </c>
      <c r="C99" s="445" t="s">
        <v>1297</v>
      </c>
      <c r="D99" s="445" t="s">
        <v>1272</v>
      </c>
      <c r="E99" s="114" t="s">
        <v>1289</v>
      </c>
      <c r="F99" s="114" t="s">
        <v>906</v>
      </c>
      <c r="G99" s="114" t="s">
        <v>1132</v>
      </c>
      <c r="H99" s="447">
        <v>117190411.3186</v>
      </c>
      <c r="I99" s="448">
        <v>802.18856615660354</v>
      </c>
      <c r="J99" s="449">
        <v>5.7699060777253397E-2</v>
      </c>
      <c r="K99" s="449">
        <v>-1.9481300132300206E-3</v>
      </c>
      <c r="L99" s="449">
        <v>4.6860791230324494E-2</v>
      </c>
      <c r="M99" s="300"/>
      <c r="N99" s="300"/>
      <c r="O99" s="300"/>
      <c r="P99" s="167"/>
      <c r="Q99" s="200"/>
      <c r="R99" s="77"/>
      <c r="S99" s="77"/>
    </row>
    <row r="100" spans="1:19" s="271" customFormat="1" ht="12.75" customHeight="1">
      <c r="A100" s="113" t="s">
        <v>1298</v>
      </c>
      <c r="B100" s="194" t="s">
        <v>1299</v>
      </c>
      <c r="C100" s="445" t="s">
        <v>1300</v>
      </c>
      <c r="D100" s="445" t="s">
        <v>1272</v>
      </c>
      <c r="E100" s="114" t="s">
        <v>1139</v>
      </c>
      <c r="F100" s="114" t="s">
        <v>906</v>
      </c>
      <c r="G100" s="114" t="s">
        <v>1179</v>
      </c>
      <c r="H100" s="447">
        <v>50762325.148400001</v>
      </c>
      <c r="I100" s="448">
        <v>656.75194864327352</v>
      </c>
      <c r="J100" s="449">
        <v>-1.1310429083720042E-2</v>
      </c>
      <c r="K100" s="449">
        <v>-2.5885089373223202E-4</v>
      </c>
      <c r="L100" s="449">
        <v>-1.525264923938896E-3</v>
      </c>
      <c r="M100" s="300"/>
      <c r="N100" s="300"/>
      <c r="O100" s="300"/>
      <c r="P100" s="167"/>
      <c r="Q100" s="200"/>
      <c r="R100" s="77"/>
      <c r="S100" s="77"/>
    </row>
    <row r="101" spans="1:19" s="271" customFormat="1" ht="12.75" customHeight="1">
      <c r="A101" s="113" t="s">
        <v>1498</v>
      </c>
      <c r="B101" s="194" t="s">
        <v>1500</v>
      </c>
      <c r="C101" s="445" t="s">
        <v>1501</v>
      </c>
      <c r="D101" s="445" t="s">
        <v>1272</v>
      </c>
      <c r="E101" s="114" t="s">
        <v>1149</v>
      </c>
      <c r="F101" s="114" t="s">
        <v>906</v>
      </c>
      <c r="G101" s="114" t="s">
        <v>1132</v>
      </c>
      <c r="H101" s="447">
        <v>45610056.850000001</v>
      </c>
      <c r="I101" s="448">
        <v>754.79188571766736</v>
      </c>
      <c r="J101" s="449">
        <v>6.0907724605474556E-3</v>
      </c>
      <c r="K101" s="449">
        <v>3.5788563408487573E-3</v>
      </c>
      <c r="L101" s="449" t="s">
        <v>906</v>
      </c>
      <c r="M101" s="300"/>
      <c r="N101" s="300"/>
      <c r="O101" s="300"/>
      <c r="P101" s="167"/>
      <c r="Q101" s="200"/>
      <c r="R101" s="77"/>
      <c r="S101" s="77"/>
    </row>
    <row r="102" spans="1:19" s="271" customFormat="1" ht="12.75" customHeight="1">
      <c r="A102" s="113" t="s">
        <v>1301</v>
      </c>
      <c r="B102" s="194">
        <v>37884602446</v>
      </c>
      <c r="C102" s="445" t="s">
        <v>1302</v>
      </c>
      <c r="D102" s="445" t="s">
        <v>80</v>
      </c>
      <c r="E102" s="114" t="s">
        <v>1131</v>
      </c>
      <c r="F102" s="114" t="s">
        <v>906</v>
      </c>
      <c r="G102" s="114" t="s">
        <v>1136</v>
      </c>
      <c r="H102" s="447">
        <v>193564556.079</v>
      </c>
      <c r="I102" s="448">
        <v>130.07453331733728</v>
      </c>
      <c r="J102" s="449">
        <v>2.978722476553175E-3</v>
      </c>
      <c r="K102" s="449">
        <v>2.7131790799373112E-2</v>
      </c>
      <c r="L102" s="449">
        <v>9.5009187177510279E-2</v>
      </c>
      <c r="M102" s="300"/>
      <c r="N102" s="300"/>
      <c r="O102" s="300"/>
      <c r="P102" s="167"/>
      <c r="Q102" s="200"/>
      <c r="R102" s="77"/>
      <c r="S102" s="77"/>
    </row>
    <row r="103" spans="1:19" s="271" customFormat="1" ht="12.75" customHeight="1">
      <c r="A103" s="113" t="s">
        <v>1303</v>
      </c>
      <c r="B103" s="194" t="s">
        <v>1304</v>
      </c>
      <c r="C103" s="445" t="s">
        <v>1305</v>
      </c>
      <c r="D103" s="445" t="s">
        <v>80</v>
      </c>
      <c r="E103" s="114" t="s">
        <v>1139</v>
      </c>
      <c r="F103" s="114" t="s">
        <v>906</v>
      </c>
      <c r="G103" s="114" t="s">
        <v>1179</v>
      </c>
      <c r="H103" s="447">
        <v>86918285.003600001</v>
      </c>
      <c r="I103" s="448">
        <v>689.11042387894838</v>
      </c>
      <c r="J103" s="449">
        <v>-1.0430194354422273E-2</v>
      </c>
      <c r="K103" s="449">
        <v>1.6585010206415784E-3</v>
      </c>
      <c r="L103" s="449">
        <v>4.555340712187439E-3</v>
      </c>
      <c r="M103" s="300"/>
      <c r="N103" s="300"/>
      <c r="O103" s="300"/>
      <c r="P103" s="167"/>
      <c r="Q103" s="200"/>
      <c r="R103" s="77"/>
      <c r="S103" s="77"/>
    </row>
    <row r="104" spans="1:19" s="271" customFormat="1" ht="12.75" customHeight="1">
      <c r="A104" s="113" t="s">
        <v>1306</v>
      </c>
      <c r="B104" s="194">
        <v>94465089647</v>
      </c>
      <c r="C104" s="445" t="s">
        <v>1307</v>
      </c>
      <c r="D104" s="445" t="s">
        <v>80</v>
      </c>
      <c r="E104" s="114" t="s">
        <v>1139</v>
      </c>
      <c r="F104" s="114" t="s">
        <v>906</v>
      </c>
      <c r="G104" s="114" t="s">
        <v>1132</v>
      </c>
      <c r="H104" s="447">
        <v>1892014720.4574001</v>
      </c>
      <c r="I104" s="448">
        <v>1598.7311260938673</v>
      </c>
      <c r="J104" s="449">
        <v>9.2421092600125654E-4</v>
      </c>
      <c r="K104" s="449">
        <v>-4.0046980385466391E-4</v>
      </c>
      <c r="L104" s="449">
        <v>-6.6641563510622115E-3</v>
      </c>
      <c r="M104" s="300"/>
      <c r="N104" s="300"/>
      <c r="O104" s="300"/>
      <c r="P104" s="167"/>
      <c r="Q104" s="200"/>
      <c r="R104" s="77"/>
      <c r="S104" s="77"/>
    </row>
    <row r="105" spans="1:19" s="271" customFormat="1" ht="12.75" customHeight="1">
      <c r="A105" s="113" t="s">
        <v>1308</v>
      </c>
      <c r="B105" s="194">
        <v>78935969676</v>
      </c>
      <c r="C105" s="445" t="s">
        <v>1309</v>
      </c>
      <c r="D105" s="445" t="s">
        <v>80</v>
      </c>
      <c r="E105" s="114" t="s">
        <v>1131</v>
      </c>
      <c r="F105" s="114" t="s">
        <v>906</v>
      </c>
      <c r="G105" s="114" t="s">
        <v>1132</v>
      </c>
      <c r="H105" s="447">
        <v>89679856.572300002</v>
      </c>
      <c r="I105" s="448">
        <v>1034.7240394223013</v>
      </c>
      <c r="J105" s="449">
        <v>-2.2300503121619464E-4</v>
      </c>
      <c r="K105" s="449">
        <v>1.6041194077593302E-2</v>
      </c>
      <c r="L105" s="449">
        <v>7.9647437738380011E-2</v>
      </c>
      <c r="M105" s="300"/>
      <c r="N105" s="300"/>
      <c r="O105" s="300"/>
      <c r="P105" s="167"/>
      <c r="Q105" s="200"/>
      <c r="R105" s="77"/>
      <c r="S105" s="77"/>
    </row>
    <row r="106" spans="1:19" s="271" customFormat="1" ht="12.75" customHeight="1">
      <c r="A106" s="113" t="s">
        <v>1310</v>
      </c>
      <c r="B106" s="194" t="s">
        <v>1311</v>
      </c>
      <c r="C106" s="445" t="s">
        <v>1312</v>
      </c>
      <c r="D106" s="445" t="s">
        <v>80</v>
      </c>
      <c r="E106" s="114" t="s">
        <v>1149</v>
      </c>
      <c r="F106" s="114" t="s">
        <v>906</v>
      </c>
      <c r="G106" s="114" t="s">
        <v>1132</v>
      </c>
      <c r="H106" s="447">
        <v>65725703.796599999</v>
      </c>
      <c r="I106" s="448">
        <v>817.91135068579706</v>
      </c>
      <c r="J106" s="449">
        <v>-7.523272432907957E-3</v>
      </c>
      <c r="K106" s="449">
        <v>1.8097756546464616E-4</v>
      </c>
      <c r="L106" s="449">
        <v>-5.0585621264935821E-3</v>
      </c>
      <c r="M106" s="300"/>
      <c r="N106" s="300"/>
      <c r="O106" s="300"/>
      <c r="P106" s="167"/>
      <c r="Q106" s="200"/>
      <c r="R106" s="77"/>
      <c r="S106" s="77"/>
    </row>
    <row r="107" spans="1:19" s="271" customFormat="1" ht="12.75" customHeight="1">
      <c r="A107" s="113" t="s">
        <v>1313</v>
      </c>
      <c r="B107" s="194" t="s">
        <v>1314</v>
      </c>
      <c r="C107" s="445" t="s">
        <v>1315</v>
      </c>
      <c r="D107" s="445" t="s">
        <v>80</v>
      </c>
      <c r="E107" s="114" t="s">
        <v>1149</v>
      </c>
      <c r="F107" s="114" t="s">
        <v>906</v>
      </c>
      <c r="G107" s="114" t="s">
        <v>1179</v>
      </c>
      <c r="H107" s="447">
        <v>94942804.633200005</v>
      </c>
      <c r="I107" s="448">
        <v>688.34905047710731</v>
      </c>
      <c r="J107" s="449">
        <v>-1.2117310894924294E-2</v>
      </c>
      <c r="K107" s="449">
        <v>5.694611173110431E-4</v>
      </c>
      <c r="L107" s="449">
        <v>-5.4328000001069299E-4</v>
      </c>
      <c r="M107" s="300"/>
      <c r="N107" s="300"/>
      <c r="O107" s="300"/>
      <c r="P107" s="167"/>
      <c r="Q107" s="200"/>
      <c r="R107" s="77"/>
      <c r="S107" s="77"/>
    </row>
    <row r="108" spans="1:19" s="271" customFormat="1" ht="12.75" customHeight="1">
      <c r="A108" s="113" t="s">
        <v>1316</v>
      </c>
      <c r="B108" s="194">
        <v>35313366580</v>
      </c>
      <c r="C108" s="445" t="s">
        <v>1317</v>
      </c>
      <c r="D108" s="445" t="s">
        <v>80</v>
      </c>
      <c r="E108" s="114" t="s">
        <v>1139</v>
      </c>
      <c r="F108" s="114" t="s">
        <v>1318</v>
      </c>
      <c r="G108" s="114" t="s">
        <v>1132</v>
      </c>
      <c r="H108" s="447">
        <v>92470731.422299996</v>
      </c>
      <c r="I108" s="448">
        <v>1139.7560000000001</v>
      </c>
      <c r="J108" s="449">
        <v>-1.275323575666909E-2</v>
      </c>
      <c r="K108" s="449">
        <v>4.4638520986994834E-4</v>
      </c>
      <c r="L108" s="449">
        <v>1.5685064258441628E-3</v>
      </c>
      <c r="M108" s="300"/>
      <c r="N108" s="300"/>
      <c r="O108" s="300"/>
      <c r="P108" s="167"/>
      <c r="Q108" s="200"/>
      <c r="R108" s="77"/>
      <c r="S108" s="77"/>
    </row>
    <row r="109" spans="1:19" s="271" customFormat="1" ht="12.75" customHeight="1">
      <c r="A109" s="113" t="s">
        <v>906</v>
      </c>
      <c r="B109" s="194" t="s">
        <v>906</v>
      </c>
      <c r="C109" s="445" t="s">
        <v>906</v>
      </c>
      <c r="D109" s="445" t="s">
        <v>906</v>
      </c>
      <c r="E109" s="114" t="s">
        <v>906</v>
      </c>
      <c r="F109" s="114" t="s">
        <v>1319</v>
      </c>
      <c r="G109" s="114" t="s">
        <v>1132</v>
      </c>
      <c r="H109" s="447">
        <v>445121093.61619997</v>
      </c>
      <c r="I109" s="448">
        <v>1139.7560000000001</v>
      </c>
      <c r="J109" s="449">
        <v>-8.5379484715588982E-2</v>
      </c>
      <c r="K109" s="449">
        <v>4.4638520986994834E-4</v>
      </c>
      <c r="L109" s="449">
        <v>1.5685064258441628E-3</v>
      </c>
      <c r="M109" s="300"/>
      <c r="N109" s="300"/>
      <c r="O109" s="300"/>
      <c r="P109" s="167"/>
      <c r="Q109" s="200"/>
      <c r="R109" s="77"/>
      <c r="S109" s="77"/>
    </row>
    <row r="110" spans="1:19" s="271" customFormat="1" ht="12.75" customHeight="1">
      <c r="A110" s="113" t="s">
        <v>1320</v>
      </c>
      <c r="B110" s="194">
        <v>41002460007</v>
      </c>
      <c r="C110" s="445" t="s">
        <v>1321</v>
      </c>
      <c r="D110" s="445" t="s">
        <v>80</v>
      </c>
      <c r="E110" s="114" t="s">
        <v>1131</v>
      </c>
      <c r="F110" s="114" t="s">
        <v>906</v>
      </c>
      <c r="G110" s="114" t="s">
        <v>1132</v>
      </c>
      <c r="H110" s="447">
        <v>276826712.41759998</v>
      </c>
      <c r="I110" s="448">
        <v>1238.3370775671692</v>
      </c>
      <c r="J110" s="449">
        <v>6.6712049930625961E-2</v>
      </c>
      <c r="K110" s="449">
        <v>2.5619883660715326E-2</v>
      </c>
      <c r="L110" s="449">
        <v>8.8399666657180243E-2</v>
      </c>
      <c r="M110" s="300"/>
      <c r="N110" s="300"/>
      <c r="O110" s="300"/>
      <c r="P110" s="167"/>
      <c r="Q110" s="200"/>
      <c r="R110" s="77"/>
      <c r="S110" s="77"/>
    </row>
    <row r="111" spans="1:19" s="271" customFormat="1" ht="12.75" customHeight="1">
      <c r="A111" s="113" t="s">
        <v>1322</v>
      </c>
      <c r="B111" s="194">
        <v>58320210450</v>
      </c>
      <c r="C111" s="445" t="s">
        <v>1323</v>
      </c>
      <c r="D111" s="445" t="s">
        <v>80</v>
      </c>
      <c r="E111" s="114" t="s">
        <v>1149</v>
      </c>
      <c r="F111" s="114" t="s">
        <v>906</v>
      </c>
      <c r="G111" s="114" t="s">
        <v>1132</v>
      </c>
      <c r="H111" s="447">
        <v>20198451.296599999</v>
      </c>
      <c r="I111" s="448">
        <v>946.01444544615174</v>
      </c>
      <c r="J111" s="449">
        <v>4.9728937103882265E-2</v>
      </c>
      <c r="K111" s="449">
        <v>2.9085219099584947E-3</v>
      </c>
      <c r="L111" s="449">
        <v>4.3087312015059442E-2</v>
      </c>
      <c r="M111" s="300"/>
      <c r="N111" s="300"/>
      <c r="O111" s="300"/>
      <c r="P111" s="167"/>
      <c r="Q111" s="200"/>
      <c r="R111" s="77"/>
      <c r="S111" s="77"/>
    </row>
    <row r="112" spans="1:19" s="271" customFormat="1" ht="12.75" customHeight="1">
      <c r="A112" s="113" t="s">
        <v>1324</v>
      </c>
      <c r="B112" s="194">
        <v>31982273976</v>
      </c>
      <c r="C112" s="445" t="s">
        <v>1325</v>
      </c>
      <c r="D112" s="445" t="s">
        <v>80</v>
      </c>
      <c r="E112" s="114" t="s">
        <v>1149</v>
      </c>
      <c r="F112" s="114" t="s">
        <v>906</v>
      </c>
      <c r="G112" s="114" t="s">
        <v>1132</v>
      </c>
      <c r="H112" s="447">
        <v>18034741.672400001</v>
      </c>
      <c r="I112" s="448">
        <v>984.51678052778595</v>
      </c>
      <c r="J112" s="449">
        <v>4.97449447620395E-2</v>
      </c>
      <c r="K112" s="449">
        <v>5.5386085934745477E-3</v>
      </c>
      <c r="L112" s="449">
        <v>6.7922087840664558E-2</v>
      </c>
      <c r="M112" s="300"/>
      <c r="N112" s="300"/>
      <c r="O112" s="300"/>
      <c r="P112" s="167"/>
      <c r="Q112" s="200"/>
      <c r="R112" s="77"/>
      <c r="S112" s="77"/>
    </row>
    <row r="113" spans="1:19" s="271" customFormat="1" ht="12.75" customHeight="1">
      <c r="A113" s="113" t="s">
        <v>1326</v>
      </c>
      <c r="B113" s="194" t="s">
        <v>1327</v>
      </c>
      <c r="C113" s="445" t="s">
        <v>1328</v>
      </c>
      <c r="D113" s="445" t="s">
        <v>80</v>
      </c>
      <c r="E113" s="114" t="s">
        <v>1149</v>
      </c>
      <c r="F113" s="114" t="s">
        <v>906</v>
      </c>
      <c r="G113" s="114" t="s">
        <v>1132</v>
      </c>
      <c r="H113" s="447">
        <v>12806085.886499999</v>
      </c>
      <c r="I113" s="448">
        <v>1006.7401125926626</v>
      </c>
      <c r="J113" s="449">
        <v>2.4013595208380867E-2</v>
      </c>
      <c r="K113" s="449">
        <v>8.4024173177323913E-3</v>
      </c>
      <c r="L113" s="449">
        <v>8.3235716382717984E-2</v>
      </c>
      <c r="M113" s="300"/>
      <c r="N113" s="300"/>
      <c r="O113" s="300"/>
      <c r="P113" s="167"/>
      <c r="Q113" s="200"/>
      <c r="R113" s="77"/>
      <c r="S113" s="77"/>
    </row>
    <row r="114" spans="1:19" s="271" customFormat="1" ht="12.75" customHeight="1">
      <c r="A114" s="113" t="s">
        <v>1329</v>
      </c>
      <c r="B114" s="194">
        <v>40820433166</v>
      </c>
      <c r="C114" s="445" t="s">
        <v>1330</v>
      </c>
      <c r="D114" s="445" t="s">
        <v>80</v>
      </c>
      <c r="E114" s="114" t="s">
        <v>1149</v>
      </c>
      <c r="F114" s="114" t="s">
        <v>906</v>
      </c>
      <c r="G114" s="114" t="s">
        <v>1132</v>
      </c>
      <c r="H114" s="447">
        <v>9530498.0420999993</v>
      </c>
      <c r="I114" s="448">
        <v>1008.0060096123843</v>
      </c>
      <c r="J114" s="449">
        <v>2.6260909644881814E-2</v>
      </c>
      <c r="K114" s="449">
        <v>8.3073031861631286E-3</v>
      </c>
      <c r="L114" s="449">
        <v>8.3939701436398284E-2</v>
      </c>
      <c r="M114" s="300"/>
      <c r="N114" s="300"/>
      <c r="O114" s="300"/>
      <c r="P114" s="167"/>
      <c r="Q114" s="200"/>
      <c r="R114" s="77"/>
      <c r="S114" s="77"/>
    </row>
    <row r="115" spans="1:19" s="271" customFormat="1" ht="12.75" customHeight="1">
      <c r="A115" s="113" t="s">
        <v>1331</v>
      </c>
      <c r="B115" s="194" t="s">
        <v>1332</v>
      </c>
      <c r="C115" s="445" t="s">
        <v>1333</v>
      </c>
      <c r="D115" s="445" t="s">
        <v>80</v>
      </c>
      <c r="E115" s="114" t="s">
        <v>1139</v>
      </c>
      <c r="F115" s="114" t="s">
        <v>906</v>
      </c>
      <c r="G115" s="114" t="s">
        <v>1132</v>
      </c>
      <c r="H115" s="447">
        <v>100332990.4619</v>
      </c>
      <c r="I115" s="448">
        <v>806.90830722358794</v>
      </c>
      <c r="J115" s="449">
        <v>5.7206542408740013E-2</v>
      </c>
      <c r="K115" s="449">
        <v>4.2663933340563176E-3</v>
      </c>
      <c r="L115" s="449">
        <v>4.6025793675841253E-3</v>
      </c>
      <c r="M115" s="300"/>
      <c r="N115" s="300"/>
      <c r="O115" s="300"/>
      <c r="P115" s="167"/>
      <c r="Q115" s="200"/>
      <c r="R115" s="77"/>
      <c r="S115" s="77"/>
    </row>
    <row r="116" spans="1:19" s="271" customFormat="1" ht="12.75" customHeight="1">
      <c r="A116" s="113" t="s">
        <v>1334</v>
      </c>
      <c r="B116" s="194">
        <v>84643903663</v>
      </c>
      <c r="C116" s="445" t="s">
        <v>1335</v>
      </c>
      <c r="D116" s="445" t="s">
        <v>80</v>
      </c>
      <c r="E116" s="114" t="s">
        <v>1135</v>
      </c>
      <c r="F116" s="114" t="s">
        <v>906</v>
      </c>
      <c r="G116" s="114" t="s">
        <v>1132</v>
      </c>
      <c r="H116" s="447">
        <v>333040806.45109999</v>
      </c>
      <c r="I116" s="448">
        <v>1427.771681746726</v>
      </c>
      <c r="J116" s="449">
        <v>1.7676838526563543E-2</v>
      </c>
      <c r="K116" s="449">
        <v>4.1907581308149311E-3</v>
      </c>
      <c r="L116" s="449">
        <v>2.1066916958403459E-2</v>
      </c>
      <c r="M116" s="300"/>
      <c r="N116" s="300"/>
      <c r="O116" s="300"/>
      <c r="P116" s="167"/>
      <c r="Q116" s="200"/>
      <c r="R116" s="77"/>
      <c r="S116" s="77"/>
    </row>
    <row r="117" spans="1:19" s="271" customFormat="1" ht="12.75" customHeight="1">
      <c r="A117" s="113" t="s">
        <v>1370</v>
      </c>
      <c r="B117" s="194" t="s">
        <v>1451</v>
      </c>
      <c r="C117" s="445" t="s">
        <v>1452</v>
      </c>
      <c r="D117" s="445" t="s">
        <v>80</v>
      </c>
      <c r="E117" s="114" t="s">
        <v>1149</v>
      </c>
      <c r="F117" s="114" t="s">
        <v>906</v>
      </c>
      <c r="G117" s="114" t="s">
        <v>1132</v>
      </c>
      <c r="H117" s="447">
        <v>36801580.241599999</v>
      </c>
      <c r="I117" s="448">
        <v>803.47045210696797</v>
      </c>
      <c r="J117" s="449">
        <v>2.1393796974798818E-2</v>
      </c>
      <c r="K117" s="449">
        <v>-4.306262686581297E-3</v>
      </c>
      <c r="L117" s="449">
        <v>7.1815293931230872E-2</v>
      </c>
      <c r="M117" s="300"/>
      <c r="N117" s="300"/>
      <c r="O117" s="300"/>
      <c r="P117" s="167"/>
      <c r="Q117" s="200"/>
      <c r="R117" s="77"/>
      <c r="S117" s="77"/>
    </row>
    <row r="118" spans="1:19" s="271" customFormat="1" ht="12.75" customHeight="1">
      <c r="A118" s="113" t="s">
        <v>1336</v>
      </c>
      <c r="B118" s="194" t="s">
        <v>1337</v>
      </c>
      <c r="C118" s="445" t="s">
        <v>1338</v>
      </c>
      <c r="D118" s="445" t="s">
        <v>80</v>
      </c>
      <c r="E118" s="114" t="s">
        <v>1149</v>
      </c>
      <c r="F118" s="114" t="s">
        <v>906</v>
      </c>
      <c r="G118" s="114" t="s">
        <v>1132</v>
      </c>
      <c r="H118" s="447">
        <v>286236634.33279997</v>
      </c>
      <c r="I118" s="448">
        <v>806.01874046919636</v>
      </c>
      <c r="J118" s="449">
        <v>-1.0133603917478196E-2</v>
      </c>
      <c r="K118" s="449">
        <v>-4.2546980511344312E-3</v>
      </c>
      <c r="L118" s="449">
        <v>3.2192683104628861E-2</v>
      </c>
      <c r="M118" s="300"/>
      <c r="N118" s="300"/>
      <c r="O118" s="300"/>
      <c r="P118" s="167"/>
      <c r="Q118" s="200"/>
      <c r="R118" s="77"/>
      <c r="S118" s="77"/>
    </row>
    <row r="119" spans="1:19" s="271" customFormat="1" ht="12.75" customHeight="1">
      <c r="A119" s="113" t="s">
        <v>1339</v>
      </c>
      <c r="B119" s="194">
        <v>56062339448</v>
      </c>
      <c r="C119" s="445" t="s">
        <v>1340</v>
      </c>
      <c r="D119" s="445" t="s">
        <v>80</v>
      </c>
      <c r="E119" s="114" t="s">
        <v>1139</v>
      </c>
      <c r="F119" s="114" t="s">
        <v>906</v>
      </c>
      <c r="G119" s="114" t="s">
        <v>1136</v>
      </c>
      <c r="H119" s="447">
        <v>1818632077.2024999</v>
      </c>
      <c r="I119" s="448">
        <v>176.78247856501883</v>
      </c>
      <c r="J119" s="449">
        <v>1.9811990540711033E-2</v>
      </c>
      <c r="K119" s="449">
        <v>1.9482299032369532E-4</v>
      </c>
      <c r="L119" s="449">
        <v>9.731268410622107E-4</v>
      </c>
      <c r="M119" s="300"/>
      <c r="N119" s="300"/>
      <c r="O119" s="300"/>
      <c r="P119" s="167"/>
      <c r="Q119" s="200"/>
      <c r="R119" s="77"/>
      <c r="S119" s="77"/>
    </row>
    <row r="120" spans="1:19" s="271" customFormat="1" ht="12.75" customHeight="1">
      <c r="A120" s="113" t="s">
        <v>1341</v>
      </c>
      <c r="B120" s="194">
        <v>53751385334</v>
      </c>
      <c r="C120" s="445" t="s">
        <v>1342</v>
      </c>
      <c r="D120" s="445" t="s">
        <v>80</v>
      </c>
      <c r="E120" s="114" t="s">
        <v>1149</v>
      </c>
      <c r="F120" s="114" t="s">
        <v>906</v>
      </c>
      <c r="G120" s="114" t="s">
        <v>1132</v>
      </c>
      <c r="H120" s="447">
        <v>50258826.414499998</v>
      </c>
      <c r="I120" s="448">
        <v>810.13793753017819</v>
      </c>
      <c r="J120" s="449">
        <v>-6.232005948653363E-3</v>
      </c>
      <c r="K120" s="449">
        <v>-4.8445668463514835E-4</v>
      </c>
      <c r="L120" s="449">
        <v>-5.2062930877558866E-3</v>
      </c>
      <c r="M120" s="300"/>
      <c r="N120" s="300"/>
      <c r="O120" s="300"/>
      <c r="P120" s="167"/>
      <c r="Q120" s="200"/>
      <c r="R120" s="77"/>
      <c r="S120" s="77"/>
    </row>
    <row r="121" spans="1:19" s="271" customFormat="1" ht="12.75" customHeight="1">
      <c r="A121" s="113" t="s">
        <v>1343</v>
      </c>
      <c r="B121" s="194">
        <v>88183360964</v>
      </c>
      <c r="C121" s="445" t="s">
        <v>1344</v>
      </c>
      <c r="D121" s="445" t="s">
        <v>80</v>
      </c>
      <c r="E121" s="114" t="s">
        <v>1131</v>
      </c>
      <c r="F121" s="114" t="s">
        <v>906</v>
      </c>
      <c r="G121" s="114" t="s">
        <v>1179</v>
      </c>
      <c r="H121" s="447">
        <v>171182662.34670001</v>
      </c>
      <c r="I121" s="448">
        <v>1723.3650522677979</v>
      </c>
      <c r="J121" s="449">
        <v>1.062276754206315E-2</v>
      </c>
      <c r="K121" s="449">
        <v>-8.5731202405626705E-3</v>
      </c>
      <c r="L121" s="449">
        <v>5.8842534223006338E-2</v>
      </c>
      <c r="M121" s="300"/>
      <c r="N121" s="300"/>
      <c r="O121" s="300"/>
      <c r="P121" s="167"/>
      <c r="Q121" s="200"/>
      <c r="R121" s="77"/>
      <c r="S121" s="77"/>
    </row>
    <row r="122" spans="1:19" ht="18.75" customHeight="1">
      <c r="A122" s="590" t="s">
        <v>434</v>
      </c>
      <c r="B122" s="591"/>
      <c r="C122" s="591"/>
      <c r="D122" s="591"/>
      <c r="E122" s="592"/>
      <c r="F122" s="592"/>
      <c r="G122" s="592"/>
      <c r="H122" s="593">
        <f>SUM(H11:H121)</f>
        <v>19816791669.049801</v>
      </c>
      <c r="I122" s="593"/>
      <c r="J122" s="594">
        <v>7.2258928090291885E-3</v>
      </c>
      <c r="K122" s="594"/>
      <c r="L122" s="594"/>
      <c r="M122" s="300"/>
      <c r="N122" s="300"/>
      <c r="O122" s="300"/>
      <c r="P122" s="167"/>
    </row>
    <row r="123" spans="1:19" ht="12.75" customHeight="1">
      <c r="A123" s="22" t="s">
        <v>332</v>
      </c>
      <c r="M123" s="167"/>
      <c r="N123" s="167"/>
      <c r="O123" s="167"/>
      <c r="P123" s="167"/>
    </row>
    <row r="124" spans="1:19" s="271" customFormat="1" ht="12.75" customHeight="1">
      <c r="A124" s="22"/>
      <c r="F124" s="229" t="s">
        <v>485</v>
      </c>
      <c r="G124" s="229"/>
      <c r="M124" s="167"/>
      <c r="N124" s="167"/>
      <c r="O124" s="167"/>
      <c r="P124" s="167"/>
    </row>
    <row r="125" spans="1:19" ht="12.75" customHeight="1">
      <c r="A125" s="46" t="s">
        <v>439</v>
      </c>
      <c r="C125" s="228"/>
      <c r="F125" s="229" t="s">
        <v>486</v>
      </c>
      <c r="G125" s="229"/>
      <c r="M125" s="167"/>
      <c r="N125" s="167"/>
      <c r="O125" s="167"/>
      <c r="P125" s="167"/>
    </row>
    <row r="126" spans="1:19" ht="12.75" customHeight="1">
      <c r="A126" s="47" t="s">
        <v>487</v>
      </c>
      <c r="F126" s="229"/>
      <c r="G126" s="229"/>
      <c r="M126" s="167"/>
      <c r="N126" s="167"/>
      <c r="O126" s="167"/>
      <c r="P126" s="167"/>
    </row>
    <row r="127" spans="1:19" ht="12.75" customHeight="1">
      <c r="A127" s="34" t="s">
        <v>118</v>
      </c>
      <c r="M127" s="167"/>
      <c r="N127" s="167"/>
      <c r="O127" s="167"/>
      <c r="P127" s="167"/>
    </row>
    <row r="128" spans="1:19" ht="12.75" customHeight="1">
      <c r="A128" s="549" t="s">
        <v>119</v>
      </c>
      <c r="H128" s="135"/>
    </row>
    <row r="129" spans="1:12" ht="12.75" customHeight="1">
      <c r="A129" s="549" t="s">
        <v>488</v>
      </c>
      <c r="H129" s="77"/>
    </row>
    <row r="130" spans="1:12" ht="12.75" customHeight="1">
      <c r="A130" s="34" t="s">
        <v>1486</v>
      </c>
    </row>
    <row r="131" spans="1:12" ht="12.75" customHeight="1">
      <c r="A131" s="33" t="s">
        <v>1447</v>
      </c>
      <c r="B131" s="49"/>
      <c r="C131" s="49"/>
      <c r="D131" s="49"/>
      <c r="E131" s="49"/>
      <c r="F131" s="49"/>
      <c r="G131" s="49"/>
      <c r="H131" s="49"/>
      <c r="I131" s="49"/>
      <c r="J131" s="49"/>
    </row>
    <row r="132" spans="1:12" s="271" customFormat="1" ht="12.75" customHeight="1">
      <c r="A132" s="1017"/>
      <c r="B132" s="49"/>
      <c r="C132" s="49"/>
      <c r="D132" s="49"/>
      <c r="E132" s="49"/>
      <c r="F132" s="49"/>
      <c r="G132" s="49"/>
      <c r="H132" s="49"/>
      <c r="I132" s="49"/>
      <c r="J132" s="49"/>
    </row>
    <row r="133" spans="1:12" s="271" customFormat="1">
      <c r="A133" s="49"/>
      <c r="B133" s="49"/>
      <c r="C133" s="49"/>
      <c r="D133" s="49"/>
      <c r="E133" s="49"/>
      <c r="F133" s="49"/>
      <c r="G133" s="49"/>
      <c r="H133" s="49"/>
      <c r="I133" s="49"/>
      <c r="J133" s="49"/>
      <c r="K133" s="49"/>
      <c r="L133" s="49"/>
    </row>
    <row r="134" spans="1:12" s="271" customFormat="1">
      <c r="A134" s="629" t="s">
        <v>428</v>
      </c>
      <c r="B134" s="630"/>
      <c r="C134" s="630"/>
      <c r="D134" s="613"/>
      <c r="E134" s="1046"/>
      <c r="F134" s="1046"/>
      <c r="G134" s="1046"/>
      <c r="H134" s="1046"/>
      <c r="I134" s="1046"/>
      <c r="J134" s="1046"/>
      <c r="K134" s="1046"/>
      <c r="L134" s="1046"/>
    </row>
    <row r="135" spans="1:12" s="271" customFormat="1">
      <c r="A135" s="613" t="s">
        <v>191</v>
      </c>
      <c r="B135" s="613"/>
      <c r="C135" s="613"/>
      <c r="D135" s="613"/>
      <c r="E135" s="50"/>
      <c r="F135" s="50"/>
      <c r="G135" s="50"/>
      <c r="H135" s="50"/>
      <c r="I135" s="50"/>
      <c r="J135" s="50"/>
    </row>
    <row r="136" spans="1:12" ht="12.75" customHeight="1">
      <c r="A136" s="613" t="s">
        <v>253</v>
      </c>
      <c r="B136" s="613"/>
      <c r="C136" s="613"/>
      <c r="D136" s="613"/>
    </row>
    <row r="137" spans="1:12" ht="12.75" customHeight="1">
      <c r="A137" s="634" t="s">
        <v>87</v>
      </c>
    </row>
    <row r="138" spans="1:12" ht="12.75" customHeight="1"/>
    <row r="139" spans="1:12" ht="12.75" customHeight="1">
      <c r="L139" s="35" t="s">
        <v>1397</v>
      </c>
    </row>
    <row r="140" spans="1:12" ht="12.75" customHeight="1"/>
    <row r="141" spans="1:12" ht="12.75" customHeight="1"/>
    <row r="142" spans="1:12" ht="12.75" customHeight="1"/>
    <row r="143" spans="1:12">
      <c r="A143" s="54"/>
      <c r="B143" s="54"/>
      <c r="C143" s="54"/>
      <c r="D143" s="54"/>
      <c r="E143" s="54"/>
      <c r="F143" s="54"/>
      <c r="G143" s="54"/>
      <c r="H143" s="54"/>
      <c r="I143" s="54"/>
      <c r="J143" s="54"/>
      <c r="K143" s="54"/>
    </row>
    <row r="144" spans="1:12" ht="12.75" customHeight="1"/>
    <row r="145" spans="1:1" ht="12.75" customHeight="1">
      <c r="A145" s="34"/>
    </row>
    <row r="146" spans="1:1" ht="12.75" customHeight="1">
      <c r="A146" s="54"/>
    </row>
    <row r="147" spans="1:1" ht="12.75" customHeight="1">
      <c r="A147" s="34"/>
    </row>
    <row r="148" spans="1:1" ht="12.75" customHeight="1">
      <c r="A148" s="34"/>
    </row>
    <row r="149" spans="1:1" ht="12.75" customHeight="1">
      <c r="A149" s="54"/>
    </row>
    <row r="150" spans="1:1" ht="12.75" customHeight="1"/>
    <row r="151" spans="1:1" ht="12.75" customHeight="1">
      <c r="A151" s="34"/>
    </row>
    <row r="152" spans="1:1" ht="12.75" customHeight="1">
      <c r="A152" s="54"/>
    </row>
    <row r="153" spans="1:1" ht="12.75" customHeight="1">
      <c r="A153" s="57"/>
    </row>
    <row r="154" spans="1:1" ht="12.75" customHeight="1">
      <c r="A154" s="34"/>
    </row>
    <row r="155" spans="1:1" ht="12.75" customHeight="1">
      <c r="A155" s="54"/>
    </row>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3">
    <mergeCell ref="K8:L8"/>
    <mergeCell ref="H6:I6"/>
    <mergeCell ref="H7:I7"/>
  </mergeCells>
  <hyperlinks>
    <hyperlink ref="A137" location="'2 Sadržaj'!A1" display="Sadržaj / Contents"/>
  </hyperlinks>
  <pageMargins left="0.7" right="0.7" top="0.75" bottom="0.75" header="0.3" footer="0.3"/>
  <pageSetup paperSize="9" scale="38" orientation="portrait" r:id="rId1"/>
  <ignoredErrors>
    <ignoredError sqref="B17:B12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5.8554687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731</v>
      </c>
      <c r="M1" s="140" t="str">
        <f>Naslovnica!A20</f>
        <v>Svibanj 2021.</v>
      </c>
    </row>
    <row r="2" spans="1:13" ht="12.75" customHeight="1">
      <c r="A2" s="554" t="s">
        <v>732</v>
      </c>
      <c r="M2" s="548" t="str">
        <f>Naslovnica!A24</f>
        <v>May 2021</v>
      </c>
    </row>
    <row r="3" spans="1:13" ht="12.75" customHeight="1">
      <c r="A3" s="11"/>
      <c r="M3" s="12"/>
    </row>
    <row r="4" spans="1:13" ht="12.75" customHeight="1">
      <c r="A4" s="64"/>
      <c r="B4" s="64"/>
      <c r="C4" s="64"/>
      <c r="D4" s="64"/>
      <c r="E4" s="64"/>
      <c r="F4" s="64"/>
      <c r="G4" s="64"/>
      <c r="H4" s="64"/>
      <c r="I4" s="64"/>
      <c r="J4" s="64"/>
      <c r="K4" s="64"/>
      <c r="L4" s="64"/>
      <c r="M4" s="14" t="s">
        <v>452</v>
      </c>
    </row>
    <row r="5" spans="1:13" ht="25.5" customHeight="1">
      <c r="A5" s="1163" t="s">
        <v>445</v>
      </c>
      <c r="B5" s="1164" t="s">
        <v>446</v>
      </c>
      <c r="C5" s="1165"/>
      <c r="D5" s="1160" t="s">
        <v>447</v>
      </c>
      <c r="E5" s="1161"/>
      <c r="F5" s="1160" t="s">
        <v>448</v>
      </c>
      <c r="G5" s="1161"/>
      <c r="H5" s="1160" t="s">
        <v>449</v>
      </c>
      <c r="I5" s="1161"/>
      <c r="J5" s="1160" t="s">
        <v>450</v>
      </c>
      <c r="K5" s="1161"/>
      <c r="L5" s="1160" t="s">
        <v>451</v>
      </c>
      <c r="M5" s="1161"/>
    </row>
    <row r="6" spans="1:13" ht="12.75" customHeight="1">
      <c r="A6" s="1163"/>
      <c r="B6" s="595" t="s">
        <v>31</v>
      </c>
      <c r="C6" s="595" t="s">
        <v>32</v>
      </c>
      <c r="D6" s="595" t="s">
        <v>31</v>
      </c>
      <c r="E6" s="595" t="s">
        <v>32</v>
      </c>
      <c r="F6" s="595" t="s">
        <v>31</v>
      </c>
      <c r="G6" s="595" t="s">
        <v>32</v>
      </c>
      <c r="H6" s="595" t="s">
        <v>31</v>
      </c>
      <c r="I6" s="595" t="s">
        <v>32</v>
      </c>
      <c r="J6" s="595" t="s">
        <v>31</v>
      </c>
      <c r="K6" s="595" t="s">
        <v>32</v>
      </c>
      <c r="L6" s="595" t="s">
        <v>31</v>
      </c>
      <c r="M6" s="595" t="s">
        <v>32</v>
      </c>
    </row>
    <row r="7" spans="1:13" ht="12.75" customHeight="1">
      <c r="A7" s="1163"/>
      <c r="B7" s="596" t="s">
        <v>29</v>
      </c>
      <c r="C7" s="596" t="s">
        <v>30</v>
      </c>
      <c r="D7" s="596" t="s">
        <v>29</v>
      </c>
      <c r="E7" s="596" t="s">
        <v>30</v>
      </c>
      <c r="F7" s="596" t="s">
        <v>29</v>
      </c>
      <c r="G7" s="596" t="s">
        <v>30</v>
      </c>
      <c r="H7" s="596" t="s">
        <v>29</v>
      </c>
      <c r="I7" s="596" t="s">
        <v>30</v>
      </c>
      <c r="J7" s="596" t="s">
        <v>29</v>
      </c>
      <c r="K7" s="596" t="s">
        <v>30</v>
      </c>
      <c r="L7" s="596" t="s">
        <v>29</v>
      </c>
      <c r="M7" s="596" t="s">
        <v>30</v>
      </c>
    </row>
    <row r="8" spans="1:13" ht="21.75">
      <c r="A8" s="131" t="s">
        <v>1457</v>
      </c>
      <c r="B8" s="1035">
        <v>241547.73632</v>
      </c>
      <c r="C8" s="1036">
        <v>0.12056552199023063</v>
      </c>
      <c r="D8" s="1035">
        <v>168216.37030000001</v>
      </c>
      <c r="E8" s="1036">
        <v>0.14604768264464607</v>
      </c>
      <c r="F8" s="1035">
        <v>6687.6634000000004</v>
      </c>
      <c r="G8" s="1036">
        <v>4.5939174143086937E-2</v>
      </c>
      <c r="H8" s="1035">
        <v>2349731.8380700001</v>
      </c>
      <c r="I8" s="1036">
        <v>0.15870621195084977</v>
      </c>
      <c r="J8" s="1035">
        <v>325191.04977999994</v>
      </c>
      <c r="K8" s="1036">
        <v>0.19012305501269916</v>
      </c>
      <c r="L8" s="1035">
        <v>3091374.6578700002</v>
      </c>
      <c r="M8" s="1036">
        <v>0.1559977371463056</v>
      </c>
    </row>
    <row r="9" spans="1:13" ht="21.75">
      <c r="A9" s="131" t="s">
        <v>1458</v>
      </c>
      <c r="B9" s="1035">
        <v>2870.5500200000001</v>
      </c>
      <c r="C9" s="1036">
        <v>1.4327990269462569E-3</v>
      </c>
      <c r="D9" s="1035">
        <v>2217.1611600000001</v>
      </c>
      <c r="E9" s="1036">
        <v>1.9249687107754422E-3</v>
      </c>
      <c r="F9" s="1035">
        <v>0</v>
      </c>
      <c r="G9" s="1036">
        <v>0</v>
      </c>
      <c r="H9" s="1035">
        <v>12330.23263</v>
      </c>
      <c r="I9" s="1036">
        <v>8.3281184749464459E-4</v>
      </c>
      <c r="J9" s="1035">
        <v>5790.9434800000008</v>
      </c>
      <c r="K9" s="1036">
        <v>3.3856770245316429E-3</v>
      </c>
      <c r="L9" s="1035">
        <v>23208.887290000002</v>
      </c>
      <c r="M9" s="1036">
        <v>1.1711727951532898E-3</v>
      </c>
    </row>
    <row r="10" spans="1:13" ht="21.75">
      <c r="A10" s="131" t="s">
        <v>1459</v>
      </c>
      <c r="B10" s="1035">
        <v>1772348.4237300004</v>
      </c>
      <c r="C10" s="1036">
        <v>0.88464547882362854</v>
      </c>
      <c r="D10" s="1035">
        <v>1007137.82201</v>
      </c>
      <c r="E10" s="1036">
        <v>0.87441040813098869</v>
      </c>
      <c r="F10" s="1035">
        <v>139318.56094</v>
      </c>
      <c r="G10" s="1036">
        <v>0.95701282340061089</v>
      </c>
      <c r="H10" s="1035">
        <v>12817567.726069998</v>
      </c>
      <c r="I10" s="1036">
        <v>0.865727564001044</v>
      </c>
      <c r="J10" s="1035">
        <v>1458204.5056099999</v>
      </c>
      <c r="K10" s="1036">
        <v>0.85253974741129734</v>
      </c>
      <c r="L10" s="1035">
        <v>17194577.03836</v>
      </c>
      <c r="M10" s="1036">
        <v>0.8676771359121308</v>
      </c>
    </row>
    <row r="11" spans="1:13" ht="21.75" customHeight="1">
      <c r="A11" s="131" t="s">
        <v>1460</v>
      </c>
      <c r="B11" s="907">
        <v>541636.07662000007</v>
      </c>
      <c r="C11" s="908">
        <v>0.2703508519737009</v>
      </c>
      <c r="D11" s="907">
        <v>407351.23303000006</v>
      </c>
      <c r="E11" s="908">
        <v>0.35366774054374372</v>
      </c>
      <c r="F11" s="907">
        <v>0</v>
      </c>
      <c r="G11" s="908">
        <v>0</v>
      </c>
      <c r="H11" s="907">
        <v>9091891.3815799989</v>
      </c>
      <c r="I11" s="908">
        <v>0.61408694271441944</v>
      </c>
      <c r="J11" s="907">
        <v>607770.03067999985</v>
      </c>
      <c r="K11" s="908">
        <v>0.35533294983431041</v>
      </c>
      <c r="L11" s="907">
        <v>10648648.72191</v>
      </c>
      <c r="M11" s="908">
        <v>0.53735483017397345</v>
      </c>
    </row>
    <row r="12" spans="1:13" ht="18" customHeight="1">
      <c r="A12" s="80" t="s">
        <v>1461</v>
      </c>
      <c r="B12" s="907">
        <v>518258.06573999999</v>
      </c>
      <c r="C12" s="908">
        <v>0.2586820111566358</v>
      </c>
      <c r="D12" s="907">
        <v>62852.645360000002</v>
      </c>
      <c r="E12" s="908">
        <v>5.4569499903861417E-2</v>
      </c>
      <c r="F12" s="907">
        <v>0</v>
      </c>
      <c r="G12" s="908">
        <v>0</v>
      </c>
      <c r="H12" s="907">
        <v>0</v>
      </c>
      <c r="I12" s="908">
        <v>0</v>
      </c>
      <c r="J12" s="907">
        <v>5649.3581100000001</v>
      </c>
      <c r="K12" s="908">
        <v>3.3028990910438836E-3</v>
      </c>
      <c r="L12" s="907">
        <v>586760.06920999999</v>
      </c>
      <c r="M12" s="908">
        <v>2.9609236399588436E-2</v>
      </c>
    </row>
    <row r="13" spans="1:13" ht="18" customHeight="1">
      <c r="A13" s="80" t="s">
        <v>1462</v>
      </c>
      <c r="B13" s="907">
        <v>4193.1087500000003</v>
      </c>
      <c r="C13" s="908">
        <v>2.0929376234592964E-3</v>
      </c>
      <c r="D13" s="907">
        <v>293061.64408</v>
      </c>
      <c r="E13" s="908">
        <v>0.25444000434429809</v>
      </c>
      <c r="F13" s="907">
        <v>0</v>
      </c>
      <c r="G13" s="908">
        <v>0</v>
      </c>
      <c r="H13" s="907">
        <v>6837031.0541499993</v>
      </c>
      <c r="I13" s="908">
        <v>0.46178856753531655</v>
      </c>
      <c r="J13" s="907">
        <v>358930.26780999999</v>
      </c>
      <c r="K13" s="908">
        <v>0.20984870001413075</v>
      </c>
      <c r="L13" s="907">
        <v>7493216.0747899991</v>
      </c>
      <c r="M13" s="908">
        <v>0.37812458242151964</v>
      </c>
    </row>
    <row r="14" spans="1:13" ht="18" customHeight="1">
      <c r="A14" s="80" t="s">
        <v>1463</v>
      </c>
      <c r="B14" s="907">
        <v>0</v>
      </c>
      <c r="C14" s="908">
        <v>0</v>
      </c>
      <c r="D14" s="907">
        <v>125.74601</v>
      </c>
      <c r="E14" s="908">
        <v>1.0917435282641151E-4</v>
      </c>
      <c r="F14" s="907">
        <v>0</v>
      </c>
      <c r="G14" s="908">
        <v>0</v>
      </c>
      <c r="H14" s="907">
        <v>628.73004000000003</v>
      </c>
      <c r="I14" s="908">
        <v>4.2465851367135306E-5</v>
      </c>
      <c r="J14" s="907">
        <v>0</v>
      </c>
      <c r="K14" s="908">
        <v>0</v>
      </c>
      <c r="L14" s="907">
        <v>754.47604999999999</v>
      </c>
      <c r="M14" s="908">
        <v>3.8072563036464E-5</v>
      </c>
    </row>
    <row r="15" spans="1:13" ht="22.5">
      <c r="A15" s="80" t="s">
        <v>1464</v>
      </c>
      <c r="B15" s="907">
        <v>2309.3522699999999</v>
      </c>
      <c r="C15" s="908">
        <v>1.1526842111366966E-3</v>
      </c>
      <c r="D15" s="907">
        <v>19810.48761</v>
      </c>
      <c r="E15" s="908">
        <v>1.7199727959538388E-2</v>
      </c>
      <c r="F15" s="907">
        <v>0</v>
      </c>
      <c r="G15" s="908">
        <v>0</v>
      </c>
      <c r="H15" s="907">
        <v>189985.85879</v>
      </c>
      <c r="I15" s="908">
        <v>1.2832075339097358E-2</v>
      </c>
      <c r="J15" s="907">
        <v>4750.5000999999993</v>
      </c>
      <c r="K15" s="908">
        <v>2.7773814576420746E-3</v>
      </c>
      <c r="L15" s="907">
        <v>216856.19877000002</v>
      </c>
      <c r="M15" s="908">
        <v>1.094305286101367E-2</v>
      </c>
    </row>
    <row r="16" spans="1:13" ht="22.5">
      <c r="A16" s="906" t="s">
        <v>1465</v>
      </c>
      <c r="B16" s="907">
        <v>0</v>
      </c>
      <c r="C16" s="908">
        <v>0</v>
      </c>
      <c r="D16" s="907">
        <v>0</v>
      </c>
      <c r="E16" s="908">
        <v>0</v>
      </c>
      <c r="F16" s="907">
        <v>0</v>
      </c>
      <c r="G16" s="908">
        <v>0</v>
      </c>
      <c r="H16" s="907">
        <v>0</v>
      </c>
      <c r="I16" s="908">
        <v>0</v>
      </c>
      <c r="J16" s="907">
        <v>0</v>
      </c>
      <c r="K16" s="908">
        <v>0</v>
      </c>
      <c r="L16" s="907">
        <v>0</v>
      </c>
      <c r="M16" s="908">
        <v>0</v>
      </c>
    </row>
    <row r="17" spans="1:13" ht="18" customHeight="1">
      <c r="A17" s="906" t="s">
        <v>1466</v>
      </c>
      <c r="B17" s="907">
        <v>4620.3483699999997</v>
      </c>
      <c r="C17" s="908">
        <v>2.3061889193934765E-3</v>
      </c>
      <c r="D17" s="907">
        <v>0</v>
      </c>
      <c r="E17" s="908">
        <v>0</v>
      </c>
      <c r="F17" s="907">
        <v>0</v>
      </c>
      <c r="G17" s="908">
        <v>0</v>
      </c>
      <c r="H17" s="907">
        <v>72932.911410000001</v>
      </c>
      <c r="I17" s="908">
        <v>4.9260540751472704E-3</v>
      </c>
      <c r="J17" s="907">
        <v>73318.387669999996</v>
      </c>
      <c r="K17" s="908">
        <v>4.2865619646839145E-2</v>
      </c>
      <c r="L17" s="907">
        <v>150871.64744999999</v>
      </c>
      <c r="M17" s="908">
        <v>7.6133235878796919E-3</v>
      </c>
    </row>
    <row r="18" spans="1:13" ht="18" customHeight="1">
      <c r="A18" s="80" t="s">
        <v>1467</v>
      </c>
      <c r="B18" s="907">
        <v>0</v>
      </c>
      <c r="C18" s="908">
        <v>0</v>
      </c>
      <c r="D18" s="907">
        <v>0</v>
      </c>
      <c r="E18" s="908">
        <v>0</v>
      </c>
      <c r="F18" s="907">
        <v>0</v>
      </c>
      <c r="G18" s="908">
        <v>0</v>
      </c>
      <c r="H18" s="907">
        <v>254938.61397999999</v>
      </c>
      <c r="I18" s="908">
        <v>1.7219131583116599E-2</v>
      </c>
      <c r="J18" s="907">
        <v>199.97967</v>
      </c>
      <c r="K18" s="908">
        <v>1.1691818033292562E-4</v>
      </c>
      <c r="L18" s="907">
        <v>255138.59365</v>
      </c>
      <c r="M18" s="908">
        <v>1.2874868844112942E-2</v>
      </c>
    </row>
    <row r="19" spans="1:13" ht="18" customHeight="1">
      <c r="A19" s="131" t="s">
        <v>1468</v>
      </c>
      <c r="B19" s="907">
        <v>12255.201489999999</v>
      </c>
      <c r="C19" s="908">
        <v>6.1170300630756175E-3</v>
      </c>
      <c r="D19" s="907">
        <v>31500.70997</v>
      </c>
      <c r="E19" s="908">
        <v>2.7349333983219339E-2</v>
      </c>
      <c r="F19" s="907">
        <v>0</v>
      </c>
      <c r="G19" s="908">
        <v>0</v>
      </c>
      <c r="H19" s="907">
        <v>1736374.21321</v>
      </c>
      <c r="I19" s="908">
        <v>0.1172786483303746</v>
      </c>
      <c r="J19" s="907">
        <v>164921.53732</v>
      </c>
      <c r="K19" s="908">
        <v>9.642143144432172E-2</v>
      </c>
      <c r="L19" s="907">
        <v>1945051.6619899999</v>
      </c>
      <c r="M19" s="908">
        <v>9.8151693496822526E-2</v>
      </c>
    </row>
    <row r="20" spans="1:13" ht="18" customHeight="1">
      <c r="A20" s="80" t="s">
        <v>1469</v>
      </c>
      <c r="B20" s="907">
        <v>1230712.3471100002</v>
      </c>
      <c r="C20" s="908">
        <v>0.61429462684992753</v>
      </c>
      <c r="D20" s="907">
        <v>599786.58898</v>
      </c>
      <c r="E20" s="908">
        <v>0.52074266758724497</v>
      </c>
      <c r="F20" s="907">
        <v>139318.56094</v>
      </c>
      <c r="G20" s="908">
        <v>0.95701282340061089</v>
      </c>
      <c r="H20" s="907">
        <v>3725676.34449</v>
      </c>
      <c r="I20" s="908">
        <v>0.25164062128662457</v>
      </c>
      <c r="J20" s="907">
        <v>850434.47493000003</v>
      </c>
      <c r="K20" s="908">
        <v>0.49720679757698694</v>
      </c>
      <c r="L20" s="907">
        <v>6545928.3164499998</v>
      </c>
      <c r="M20" s="908">
        <v>0.33032230573815735</v>
      </c>
    </row>
    <row r="21" spans="1:13" ht="18" customHeight="1">
      <c r="A21" s="80" t="s">
        <v>1470</v>
      </c>
      <c r="B21" s="907">
        <v>1140203.6059000001</v>
      </c>
      <c r="C21" s="908">
        <v>0.56911832424858189</v>
      </c>
      <c r="D21" s="907">
        <v>214805.00938999999</v>
      </c>
      <c r="E21" s="908">
        <v>0.18649655670207346</v>
      </c>
      <c r="F21" s="907">
        <v>0</v>
      </c>
      <c r="G21" s="908">
        <v>0</v>
      </c>
      <c r="H21" s="907">
        <v>14336.954970000001</v>
      </c>
      <c r="I21" s="908">
        <v>9.6835042081547717E-4</v>
      </c>
      <c r="J21" s="907">
        <v>130166.81292</v>
      </c>
      <c r="K21" s="908">
        <v>7.6102070307160471E-2</v>
      </c>
      <c r="L21" s="907">
        <v>1499512.3831800001</v>
      </c>
      <c r="M21" s="908">
        <v>7.56687766730023E-2</v>
      </c>
    </row>
    <row r="22" spans="1:13" ht="18" customHeight="1">
      <c r="A22" s="80" t="s">
        <v>1471</v>
      </c>
      <c r="B22" s="907">
        <v>4324.4931299999998</v>
      </c>
      <c r="C22" s="908">
        <v>2.1585164883138916E-3</v>
      </c>
      <c r="D22" s="907">
        <v>151937.74853000001</v>
      </c>
      <c r="E22" s="908">
        <v>0.13191436742736257</v>
      </c>
      <c r="F22" s="907">
        <v>0</v>
      </c>
      <c r="G22" s="908">
        <v>0</v>
      </c>
      <c r="H22" s="907">
        <v>3506469.2725999998</v>
      </c>
      <c r="I22" s="908">
        <v>0.23683487901048697</v>
      </c>
      <c r="J22" s="907">
        <v>154557.74193000002</v>
      </c>
      <c r="K22" s="908">
        <v>9.0362235035298943E-2</v>
      </c>
      <c r="L22" s="907">
        <v>3817289.2561899996</v>
      </c>
      <c r="M22" s="908">
        <v>0.19262902491697456</v>
      </c>
    </row>
    <row r="23" spans="1:13" ht="18" customHeight="1">
      <c r="A23" s="80" t="s">
        <v>1463</v>
      </c>
      <c r="B23" s="907">
        <v>0</v>
      </c>
      <c r="C23" s="908">
        <v>0</v>
      </c>
      <c r="D23" s="907">
        <v>0</v>
      </c>
      <c r="E23" s="908">
        <v>0</v>
      </c>
      <c r="F23" s="907">
        <v>0</v>
      </c>
      <c r="G23" s="908">
        <v>0</v>
      </c>
      <c r="H23" s="907">
        <v>0</v>
      </c>
      <c r="I23" s="908">
        <v>0</v>
      </c>
      <c r="J23" s="907">
        <v>0</v>
      </c>
      <c r="K23" s="908">
        <v>0</v>
      </c>
      <c r="L23" s="907">
        <v>0</v>
      </c>
      <c r="M23" s="908">
        <v>0</v>
      </c>
    </row>
    <row r="24" spans="1:13" ht="22.5">
      <c r="A24" s="80" t="s">
        <v>1472</v>
      </c>
      <c r="B24" s="907">
        <v>0</v>
      </c>
      <c r="C24" s="908">
        <v>0</v>
      </c>
      <c r="D24" s="907">
        <v>0</v>
      </c>
      <c r="E24" s="908">
        <v>0</v>
      </c>
      <c r="F24" s="907">
        <v>0</v>
      </c>
      <c r="G24" s="908">
        <v>0</v>
      </c>
      <c r="H24" s="907">
        <v>7804.77124</v>
      </c>
      <c r="I24" s="908">
        <v>5.2715193222250406E-4</v>
      </c>
      <c r="J24" s="907">
        <v>197494.56396</v>
      </c>
      <c r="K24" s="908">
        <v>0.115465262263148</v>
      </c>
      <c r="L24" s="907">
        <v>205299.3352</v>
      </c>
      <c r="M24" s="908">
        <v>1.0359867461327835E-2</v>
      </c>
    </row>
    <row r="25" spans="1:13" ht="22.5">
      <c r="A25" s="906" t="s">
        <v>1465</v>
      </c>
      <c r="B25" s="907">
        <v>0</v>
      </c>
      <c r="C25" s="908">
        <v>0</v>
      </c>
      <c r="D25" s="907">
        <v>0</v>
      </c>
      <c r="E25" s="908">
        <v>0</v>
      </c>
      <c r="F25" s="907">
        <v>0</v>
      </c>
      <c r="G25" s="908">
        <v>0</v>
      </c>
      <c r="H25" s="907">
        <v>0</v>
      </c>
      <c r="I25" s="908">
        <v>0</v>
      </c>
      <c r="J25" s="907">
        <v>0</v>
      </c>
      <c r="K25" s="908">
        <v>0</v>
      </c>
      <c r="L25" s="907">
        <v>0</v>
      </c>
      <c r="M25" s="908">
        <v>0</v>
      </c>
    </row>
    <row r="26" spans="1:13" ht="33.75">
      <c r="A26" s="906" t="s">
        <v>1473</v>
      </c>
      <c r="B26" s="907">
        <v>86184.248080000005</v>
      </c>
      <c r="C26" s="908">
        <v>4.3017786113031677E-2</v>
      </c>
      <c r="D26" s="907">
        <v>233043.83106</v>
      </c>
      <c r="E26" s="908">
        <v>0.20233174345780894</v>
      </c>
      <c r="F26" s="907">
        <v>139318.56094</v>
      </c>
      <c r="G26" s="908">
        <v>0.95701282340061089</v>
      </c>
      <c r="H26" s="907">
        <v>37707.933349999999</v>
      </c>
      <c r="I26" s="908">
        <v>2.546879250437826E-3</v>
      </c>
      <c r="J26" s="907">
        <v>368215.35612000001</v>
      </c>
      <c r="K26" s="908">
        <v>0.21527722997137952</v>
      </c>
      <c r="L26" s="907">
        <v>864469.92955</v>
      </c>
      <c r="M26" s="908">
        <v>4.3623102265366767E-2</v>
      </c>
    </row>
    <row r="27" spans="1:13" ht="18" customHeight="1">
      <c r="A27" s="80" t="s">
        <v>1467</v>
      </c>
      <c r="B27" s="907">
        <v>0</v>
      </c>
      <c r="C27" s="908">
        <v>0</v>
      </c>
      <c r="D27" s="907">
        <v>0</v>
      </c>
      <c r="E27" s="908">
        <v>0</v>
      </c>
      <c r="F27" s="907">
        <v>0</v>
      </c>
      <c r="G27" s="908">
        <v>0</v>
      </c>
      <c r="H27" s="907">
        <v>159357.41233000002</v>
      </c>
      <c r="I27" s="908">
        <v>1.0763360672661792E-2</v>
      </c>
      <c r="J27" s="907">
        <v>0</v>
      </c>
      <c r="K27" s="908">
        <v>0</v>
      </c>
      <c r="L27" s="907">
        <v>159357.41233000002</v>
      </c>
      <c r="M27" s="908">
        <v>8.0415344214858926E-3</v>
      </c>
    </row>
    <row r="28" spans="1:13" ht="18" customHeight="1">
      <c r="A28" s="80" t="s">
        <v>1468</v>
      </c>
      <c r="B28" s="907">
        <v>0</v>
      </c>
      <c r="C28" s="908">
        <v>0</v>
      </c>
      <c r="D28" s="907">
        <v>0</v>
      </c>
      <c r="E28" s="908">
        <v>0</v>
      </c>
      <c r="F28" s="907">
        <v>0</v>
      </c>
      <c r="G28" s="908">
        <v>0</v>
      </c>
      <c r="H28" s="907">
        <v>0</v>
      </c>
      <c r="I28" s="908">
        <v>0</v>
      </c>
      <c r="J28" s="907">
        <v>0</v>
      </c>
      <c r="K28" s="908">
        <v>0</v>
      </c>
      <c r="L28" s="907">
        <v>0</v>
      </c>
      <c r="M28" s="908">
        <v>0</v>
      </c>
    </row>
    <row r="29" spans="1:13" ht="18" customHeight="1">
      <c r="A29" s="80" t="s">
        <v>1474</v>
      </c>
      <c r="B29" s="907">
        <v>53.594540000000002</v>
      </c>
      <c r="C29" s="908">
        <v>2.6751042213726077E-5</v>
      </c>
      <c r="D29" s="907">
        <v>1652.1703</v>
      </c>
      <c r="E29" s="908">
        <v>1.4344361563561195E-3</v>
      </c>
      <c r="F29" s="907">
        <v>0</v>
      </c>
      <c r="G29" s="908">
        <v>0</v>
      </c>
      <c r="H29" s="907">
        <v>3451.4190699999999</v>
      </c>
      <c r="I29" s="908">
        <v>2.3311666360385189E-4</v>
      </c>
      <c r="J29" s="907">
        <v>12573.005220000001</v>
      </c>
      <c r="K29" s="908">
        <v>7.3508116681999481E-3</v>
      </c>
      <c r="L29" s="907">
        <v>17730.189129999999</v>
      </c>
      <c r="M29" s="908">
        <v>8.94705330010613E-4</v>
      </c>
    </row>
    <row r="30" spans="1:13" ht="18" customHeight="1">
      <c r="A30" s="131" t="s">
        <v>1475</v>
      </c>
      <c r="B30" s="1035">
        <v>2016820.3046100005</v>
      </c>
      <c r="C30" s="1036">
        <v>1.0066705508830192</v>
      </c>
      <c r="D30" s="1035">
        <v>1179223.5237700001</v>
      </c>
      <c r="E30" s="1036">
        <v>1.0238174956427664</v>
      </c>
      <c r="F30" s="1035">
        <v>146006.22434000002</v>
      </c>
      <c r="G30" s="1036">
        <v>1.002951997543698</v>
      </c>
      <c r="H30" s="1035">
        <v>15183081.215839999</v>
      </c>
      <c r="I30" s="1036">
        <v>1.0254997044629923</v>
      </c>
      <c r="J30" s="1035">
        <v>1801759.5040899997</v>
      </c>
      <c r="K30" s="1036">
        <v>1.053399291116728</v>
      </c>
      <c r="L30" s="1035">
        <v>20326890.77265</v>
      </c>
      <c r="M30" s="1036">
        <v>1.0257407511836003</v>
      </c>
    </row>
    <row r="31" spans="1:13" ht="18" customHeight="1">
      <c r="A31" s="80" t="s">
        <v>1476</v>
      </c>
      <c r="B31" s="907">
        <v>13364.15618</v>
      </c>
      <c r="C31" s="908">
        <v>6.6705508830192072E-3</v>
      </c>
      <c r="D31" s="907">
        <v>27432.771230000002</v>
      </c>
      <c r="E31" s="908">
        <v>2.3817495642766331E-2</v>
      </c>
      <c r="F31" s="907">
        <v>429.74142000000001</v>
      </c>
      <c r="G31" s="908">
        <v>2.9519975436977678E-3</v>
      </c>
      <c r="H31" s="907">
        <v>377537.00186999998</v>
      </c>
      <c r="I31" s="908">
        <v>2.5499704462992261E-2</v>
      </c>
      <c r="J31" s="907">
        <v>91335.432910000003</v>
      </c>
      <c r="K31" s="908">
        <v>5.3399291116728059E-2</v>
      </c>
      <c r="L31" s="907">
        <v>510099.10360999999</v>
      </c>
      <c r="M31" s="908">
        <v>2.5740751183600204E-2</v>
      </c>
    </row>
    <row r="32" spans="1:13" ht="26.25" customHeight="1">
      <c r="A32" s="597" t="s">
        <v>1477</v>
      </c>
      <c r="B32" s="598">
        <v>2003456.1484300005</v>
      </c>
      <c r="C32" s="599">
        <v>1</v>
      </c>
      <c r="D32" s="598">
        <v>1151790.75254</v>
      </c>
      <c r="E32" s="599">
        <v>1</v>
      </c>
      <c r="F32" s="598">
        <v>145576.48291999998</v>
      </c>
      <c r="G32" s="599">
        <v>1</v>
      </c>
      <c r="H32" s="598">
        <v>14805544.213969998</v>
      </c>
      <c r="I32" s="599">
        <v>1</v>
      </c>
      <c r="J32" s="598">
        <v>1710424.0711799997</v>
      </c>
      <c r="K32" s="599">
        <v>1</v>
      </c>
      <c r="L32" s="598">
        <v>19816791.669039998</v>
      </c>
      <c r="M32" s="599">
        <v>1</v>
      </c>
    </row>
    <row r="33" spans="1:13" ht="22.5">
      <c r="A33" s="80" t="s">
        <v>1478</v>
      </c>
      <c r="B33" s="907">
        <v>363.33215999999999</v>
      </c>
      <c r="C33" s="908">
        <v>1.8135268909415543E-4</v>
      </c>
      <c r="D33" s="907">
        <v>1767.4170100000001</v>
      </c>
      <c r="E33" s="908">
        <v>1.5344948777391927E-3</v>
      </c>
      <c r="F33" s="907">
        <v>0</v>
      </c>
      <c r="G33" s="908">
        <v>0</v>
      </c>
      <c r="H33" s="907">
        <v>2806.0190400000001</v>
      </c>
      <c r="I33" s="908">
        <v>1.8952488334419602E-4</v>
      </c>
      <c r="J33" s="907">
        <v>2295.7153699999999</v>
      </c>
      <c r="K33" s="908">
        <v>1.3421907518035661E-3</v>
      </c>
      <c r="L33" s="907">
        <v>7232.4835800000001</v>
      </c>
      <c r="M33" s="908">
        <v>3.6496743271007849E-4</v>
      </c>
    </row>
    <row r="34" spans="1:13" ht="33">
      <c r="A34" s="80" t="s">
        <v>1479</v>
      </c>
      <c r="B34" s="907">
        <v>0</v>
      </c>
      <c r="C34" s="908">
        <v>0</v>
      </c>
      <c r="D34" s="907">
        <v>16013.503259999999</v>
      </c>
      <c r="E34" s="908">
        <v>1.3903135812373936E-2</v>
      </c>
      <c r="F34" s="907">
        <v>0</v>
      </c>
      <c r="G34" s="908">
        <v>0</v>
      </c>
      <c r="H34" s="907">
        <v>339090.61554000003</v>
      </c>
      <c r="I34" s="908">
        <v>2.2902948425228834E-2</v>
      </c>
      <c r="J34" s="907">
        <v>75811.646760000003</v>
      </c>
      <c r="K34" s="908">
        <v>4.4323304400000943E-2</v>
      </c>
      <c r="L34" s="907">
        <v>430915.76556000009</v>
      </c>
      <c r="M34" s="908">
        <v>2.1744981365133122E-2</v>
      </c>
    </row>
    <row r="35" spans="1:13" ht="12.75" customHeight="1">
      <c r="A35" s="22" t="s">
        <v>423</v>
      </c>
      <c r="H35" s="77"/>
    </row>
    <row r="36" spans="1:13" ht="12.75" customHeight="1">
      <c r="A36" s="40" t="s">
        <v>476</v>
      </c>
    </row>
    <row r="37" spans="1:13" ht="12.75" customHeight="1">
      <c r="A37" s="283"/>
    </row>
    <row r="38" spans="1:13" ht="12.75" customHeight="1">
      <c r="A38" s="1037"/>
    </row>
    <row r="39" spans="1:13" ht="12.75" customHeight="1"/>
    <row r="40" spans="1:13" ht="12.75" customHeight="1"/>
    <row r="41" spans="1:13" ht="12.75" customHeight="1">
      <c r="A41" s="144" t="s">
        <v>761</v>
      </c>
      <c r="G41" s="140" t="str">
        <f>Naslovnica!A20</f>
        <v>Svibanj 2021.</v>
      </c>
    </row>
    <row r="42" spans="1:13">
      <c r="A42" s="554" t="s">
        <v>762</v>
      </c>
      <c r="G42" s="548" t="str">
        <f>Naslovnica!A24</f>
        <v>May 2021</v>
      </c>
    </row>
    <row r="43" spans="1:13" ht="12.75" customHeight="1"/>
    <row r="44" spans="1:13">
      <c r="G44" s="14" t="s">
        <v>477</v>
      </c>
    </row>
    <row r="45" spans="1:13" ht="22.5">
      <c r="A45" s="1162" t="s">
        <v>478</v>
      </c>
      <c r="B45" s="600" t="s">
        <v>446</v>
      </c>
      <c r="C45" s="600" t="s">
        <v>447</v>
      </c>
      <c r="D45" s="600" t="s">
        <v>448</v>
      </c>
      <c r="E45" s="600" t="s">
        <v>449</v>
      </c>
      <c r="F45" s="600" t="s">
        <v>480</v>
      </c>
      <c r="G45" s="600" t="s">
        <v>451</v>
      </c>
    </row>
    <row r="46" spans="1:13" ht="22.5">
      <c r="A46" s="1162"/>
      <c r="B46" s="601" t="s">
        <v>479</v>
      </c>
      <c r="C46" s="601" t="s">
        <v>479</v>
      </c>
      <c r="D46" s="601" t="s">
        <v>479</v>
      </c>
      <c r="E46" s="601" t="s">
        <v>479</v>
      </c>
      <c r="F46" s="601" t="s">
        <v>479</v>
      </c>
      <c r="G46" s="601" t="s">
        <v>479</v>
      </c>
    </row>
    <row r="47" spans="1:13" ht="22.5">
      <c r="A47" s="80" t="s">
        <v>481</v>
      </c>
      <c r="B47" s="459">
        <v>96746.523939999999</v>
      </c>
      <c r="C47" s="459">
        <v>47131.161830000005</v>
      </c>
      <c r="D47" s="459">
        <v>8827.5845400000017</v>
      </c>
      <c r="E47" s="459">
        <v>545293.31014999957</v>
      </c>
      <c r="F47" s="459">
        <v>61503.527220000025</v>
      </c>
      <c r="G47" s="459">
        <v>759502.10767999967</v>
      </c>
    </row>
    <row r="48" spans="1:13" ht="22.5">
      <c r="A48" s="460" t="s">
        <v>482</v>
      </c>
      <c r="B48" s="459">
        <v>52882.909480000002</v>
      </c>
      <c r="C48" s="459">
        <v>14195.096680000001</v>
      </c>
      <c r="D48" s="459">
        <v>811.00108</v>
      </c>
      <c r="E48" s="459">
        <v>505124.0189999998</v>
      </c>
      <c r="F48" s="459">
        <v>23093.744550000003</v>
      </c>
      <c r="G48" s="459">
        <v>596106.77078999975</v>
      </c>
    </row>
    <row r="49" spans="1:13" ht="21.75">
      <c r="A49" s="597" t="s">
        <v>483</v>
      </c>
      <c r="B49" s="602">
        <f>B47-B48</f>
        <v>43863.614459999997</v>
      </c>
      <c r="C49" s="602">
        <f t="shared" ref="C49:D49" si="0">C47-C48</f>
        <v>32936.065150000002</v>
      </c>
      <c r="D49" s="602">
        <f t="shared" si="0"/>
        <v>8016.5834600000017</v>
      </c>
      <c r="E49" s="602">
        <f>E47-E48</f>
        <v>40169.291149999772</v>
      </c>
      <c r="F49" s="602">
        <f>F47-F48</f>
        <v>38409.782670000022</v>
      </c>
      <c r="G49" s="602">
        <f>G47-G48</f>
        <v>163395.33688999992</v>
      </c>
    </row>
    <row r="50" spans="1:13" ht="12.75" customHeight="1">
      <c r="A50" s="22" t="s">
        <v>423</v>
      </c>
    </row>
    <row r="51" spans="1:13" ht="12.75" customHeight="1">
      <c r="A51" s="40" t="s">
        <v>476</v>
      </c>
    </row>
    <row r="52" spans="1:13" ht="12.75" customHeight="1"/>
    <row r="53" spans="1:13" ht="12.75" customHeight="1">
      <c r="A53" s="634" t="s">
        <v>87</v>
      </c>
    </row>
    <row r="54" spans="1:13" ht="12.75" customHeight="1"/>
    <row r="55" spans="1:13" ht="12.75" customHeight="1"/>
    <row r="56" spans="1:13" ht="12.75" customHeight="1">
      <c r="M56" s="35" t="s">
        <v>1398</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L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1" width="11.140625" bestFit="1" customWidth="1"/>
  </cols>
  <sheetData>
    <row r="1" spans="1:12" ht="12.75" customHeight="1">
      <c r="A1" s="142" t="s">
        <v>763</v>
      </c>
      <c r="F1" s="282" t="s">
        <v>243</v>
      </c>
      <c r="G1" s="161" t="s">
        <v>1368</v>
      </c>
    </row>
    <row r="2" spans="1:12">
      <c r="A2" s="550" t="s">
        <v>764</v>
      </c>
      <c r="F2" s="551" t="s">
        <v>244</v>
      </c>
      <c r="G2" s="552" t="s">
        <v>1369</v>
      </c>
    </row>
    <row r="3" spans="1:12" ht="12.75" customHeight="1"/>
    <row r="4" spans="1:12" ht="12.75" customHeight="1">
      <c r="C4" s="191"/>
      <c r="G4" s="160" t="s">
        <v>416</v>
      </c>
    </row>
    <row r="5" spans="1:12" ht="22.5" customHeight="1">
      <c r="A5" s="584" t="s">
        <v>429</v>
      </c>
      <c r="B5" s="584" t="s">
        <v>430</v>
      </c>
      <c r="C5" s="584" t="s">
        <v>419</v>
      </c>
      <c r="D5" s="584" t="s">
        <v>431</v>
      </c>
      <c r="E5" s="584"/>
      <c r="F5" s="584" t="s">
        <v>432</v>
      </c>
      <c r="G5" s="584" t="s">
        <v>433</v>
      </c>
    </row>
    <row r="6" spans="1:12" ht="12.75" customHeight="1">
      <c r="A6" s="113" t="s">
        <v>79</v>
      </c>
      <c r="B6" s="194">
        <v>47572962490</v>
      </c>
      <c r="C6" s="288" t="s">
        <v>160</v>
      </c>
      <c r="D6" s="113" t="s">
        <v>78</v>
      </c>
      <c r="E6" s="113"/>
      <c r="F6" s="115">
        <v>9340599.5399999991</v>
      </c>
      <c r="G6" s="116">
        <v>119.34816792401261</v>
      </c>
      <c r="H6" s="297"/>
      <c r="I6" s="271"/>
      <c r="J6" s="271"/>
    </row>
    <row r="7" spans="1:12" ht="12.75" customHeight="1">
      <c r="A7" s="113" t="s">
        <v>1103</v>
      </c>
      <c r="B7" s="194">
        <v>93273216321</v>
      </c>
      <c r="C7" s="288" t="s">
        <v>162</v>
      </c>
      <c r="D7" s="113" t="s">
        <v>112</v>
      </c>
      <c r="E7" s="113"/>
      <c r="F7" s="115">
        <v>1677172862.6099999</v>
      </c>
      <c r="G7" s="116">
        <v>919.55277669118345</v>
      </c>
      <c r="H7" s="297"/>
      <c r="I7" s="278"/>
      <c r="J7" s="278"/>
      <c r="K7" s="855"/>
      <c r="L7" s="854"/>
    </row>
    <row r="8" spans="1:12" ht="12.75" customHeight="1">
      <c r="A8" s="113" t="s">
        <v>1118</v>
      </c>
      <c r="B8" s="194">
        <v>97433886648</v>
      </c>
      <c r="C8" s="288" t="s">
        <v>163</v>
      </c>
      <c r="D8" s="113" t="s">
        <v>112</v>
      </c>
      <c r="E8" s="113"/>
      <c r="F8" s="115">
        <v>40052428.75</v>
      </c>
      <c r="G8" s="116">
        <v>802.98705480719116</v>
      </c>
      <c r="H8" s="297"/>
    </row>
    <row r="9" spans="1:12" ht="12.75" customHeight="1">
      <c r="A9" s="113" t="s">
        <v>1104</v>
      </c>
      <c r="B9" s="194">
        <v>45897406091</v>
      </c>
      <c r="C9" s="288" t="s">
        <v>165</v>
      </c>
      <c r="D9" s="113" t="s">
        <v>910</v>
      </c>
      <c r="E9" s="113"/>
      <c r="F9" s="115">
        <v>2215619.35</v>
      </c>
      <c r="G9" s="116">
        <v>28.820547538922536</v>
      </c>
      <c r="H9" s="294"/>
    </row>
    <row r="10" spans="1:12" ht="12.75" customHeight="1">
      <c r="A10" s="113" t="s">
        <v>1105</v>
      </c>
      <c r="B10" s="194">
        <v>48815690681</v>
      </c>
      <c r="C10" s="288" t="s">
        <v>166</v>
      </c>
      <c r="D10" s="113" t="s">
        <v>1106</v>
      </c>
      <c r="E10" s="113"/>
      <c r="F10" s="115">
        <v>217257.51</v>
      </c>
      <c r="G10" s="116">
        <v>498.78358407868956</v>
      </c>
      <c r="H10" s="297"/>
    </row>
    <row r="11" spans="1:12" ht="12.75" customHeight="1">
      <c r="A11" s="113" t="s">
        <v>880</v>
      </c>
      <c r="B11" s="194" t="s">
        <v>884</v>
      </c>
      <c r="C11" s="288" t="s">
        <v>885</v>
      </c>
      <c r="D11" s="136" t="s">
        <v>881</v>
      </c>
      <c r="E11" s="136"/>
      <c r="F11" s="117">
        <v>81989526.719999999</v>
      </c>
      <c r="G11" s="116">
        <v>115.01889490711993</v>
      </c>
      <c r="H11" s="297"/>
    </row>
    <row r="12" spans="1:12" ht="12.75" customHeight="1">
      <c r="A12" s="113" t="s">
        <v>148</v>
      </c>
      <c r="B12" s="194">
        <v>57255663752</v>
      </c>
      <c r="C12" s="288" t="s">
        <v>161</v>
      </c>
      <c r="D12" s="136" t="s">
        <v>192</v>
      </c>
      <c r="E12" s="136"/>
      <c r="F12" s="117">
        <v>8363166</v>
      </c>
      <c r="G12" s="116">
        <v>141.97889515683642</v>
      </c>
      <c r="H12" s="297"/>
    </row>
    <row r="13" spans="1:12" s="271" customFormat="1" ht="12.75" customHeight="1">
      <c r="A13" s="113" t="s">
        <v>193</v>
      </c>
      <c r="B13" s="194">
        <v>13264226136</v>
      </c>
      <c r="C13" s="288" t="s">
        <v>164</v>
      </c>
      <c r="D13" s="136" t="s">
        <v>121</v>
      </c>
      <c r="E13" s="136"/>
      <c r="F13" s="117">
        <v>21665301.489999998</v>
      </c>
      <c r="G13" s="116">
        <v>0.99720039973910379</v>
      </c>
      <c r="H13" s="297"/>
    </row>
    <row r="14" spans="1:12" ht="12.75" customHeight="1">
      <c r="A14" s="113" t="s">
        <v>215</v>
      </c>
      <c r="B14" s="194" t="s">
        <v>218</v>
      </c>
      <c r="C14" s="289" t="s">
        <v>219</v>
      </c>
      <c r="D14" s="113" t="s">
        <v>121</v>
      </c>
      <c r="E14" s="113"/>
      <c r="F14" s="115">
        <v>128505762.06</v>
      </c>
      <c r="G14" s="116">
        <v>8.1398875087913254</v>
      </c>
    </row>
    <row r="15" spans="1:12" ht="12.75" customHeight="1">
      <c r="A15" s="113" t="s">
        <v>900</v>
      </c>
      <c r="B15" s="194">
        <v>75398635234</v>
      </c>
      <c r="C15" s="288" t="s">
        <v>886</v>
      </c>
      <c r="D15" s="113" t="s">
        <v>945</v>
      </c>
      <c r="E15" s="113"/>
      <c r="F15" s="118">
        <v>46172791.439999998</v>
      </c>
      <c r="G15" s="119">
        <v>5970.1047641555524</v>
      </c>
      <c r="H15" s="297"/>
    </row>
    <row r="16" spans="1:12" ht="12.75" customHeight="1">
      <c r="A16" s="113" t="s">
        <v>157</v>
      </c>
      <c r="B16" s="194">
        <v>81393286204</v>
      </c>
      <c r="C16" s="288" t="s">
        <v>167</v>
      </c>
      <c r="D16" s="113" t="s">
        <v>80</v>
      </c>
      <c r="E16" s="113"/>
      <c r="F16" s="117">
        <v>5813414.1266999999</v>
      </c>
      <c r="G16" s="120">
        <v>58.058618615904436</v>
      </c>
      <c r="H16" s="297"/>
    </row>
    <row r="17" spans="1:12" ht="18.75" customHeight="1">
      <c r="A17" s="590" t="s">
        <v>434</v>
      </c>
      <c r="B17" s="604"/>
      <c r="C17" s="605"/>
      <c r="D17" s="591"/>
      <c r="E17" s="591"/>
      <c r="F17" s="593">
        <f>SUM(F6:F16)</f>
        <v>2021508729.5966997</v>
      </c>
      <c r="G17" s="606"/>
    </row>
    <row r="18" spans="1:12" ht="12.75" customHeight="1">
      <c r="A18" s="22" t="s">
        <v>414</v>
      </c>
    </row>
    <row r="19" spans="1:12" ht="12.75" customHeight="1">
      <c r="A19" s="46" t="s">
        <v>435</v>
      </c>
    </row>
    <row r="20" spans="1:12" ht="12.75" customHeight="1">
      <c r="A20" s="113"/>
    </row>
    <row r="21" spans="1:12" ht="12.75" customHeight="1">
      <c r="A21" s="142" t="s">
        <v>765</v>
      </c>
      <c r="G21" s="161" t="s">
        <v>1101</v>
      </c>
    </row>
    <row r="22" spans="1:12" ht="12.75" customHeight="1">
      <c r="A22" s="550" t="s">
        <v>766</v>
      </c>
      <c r="G22" s="552" t="s">
        <v>1102</v>
      </c>
    </row>
    <row r="23" spans="1:12" ht="12.75" customHeight="1">
      <c r="A23" s="54"/>
    </row>
    <row r="24" spans="1:12" ht="12.75" customHeight="1">
      <c r="A24" s="54"/>
      <c r="G24" s="185" t="s">
        <v>416</v>
      </c>
    </row>
    <row r="25" spans="1:12" ht="21.75">
      <c r="A25" s="584" t="s">
        <v>436</v>
      </c>
      <c r="B25" s="584" t="s">
        <v>430</v>
      </c>
      <c r="C25" s="584" t="s">
        <v>419</v>
      </c>
      <c r="D25" s="584" t="s">
        <v>431</v>
      </c>
      <c r="E25" s="584" t="s">
        <v>437</v>
      </c>
      <c r="F25" s="584" t="s">
        <v>432</v>
      </c>
      <c r="G25" s="584" t="s">
        <v>433</v>
      </c>
    </row>
    <row r="26" spans="1:12">
      <c r="A26" s="113" t="s">
        <v>222</v>
      </c>
      <c r="B26" s="194" t="s">
        <v>228</v>
      </c>
      <c r="C26" s="288" t="s">
        <v>229</v>
      </c>
      <c r="D26" s="113" t="s">
        <v>78</v>
      </c>
      <c r="E26" s="114"/>
      <c r="F26" s="117">
        <v>4002626.16</v>
      </c>
      <c r="G26" s="116">
        <v>65.499240420945966</v>
      </c>
      <c r="I26" s="271"/>
      <c r="J26" s="271"/>
      <c r="K26" s="1044"/>
      <c r="L26" s="1045"/>
    </row>
    <row r="27" spans="1:12">
      <c r="A27" s="113" t="s">
        <v>223</v>
      </c>
      <c r="B27" s="194" t="s">
        <v>230</v>
      </c>
      <c r="C27" s="288" t="s">
        <v>231</v>
      </c>
      <c r="D27" s="113" t="s">
        <v>226</v>
      </c>
      <c r="E27" s="114"/>
      <c r="F27" s="117">
        <v>357194764.78170002</v>
      </c>
      <c r="G27" s="116">
        <v>893.20388971304192</v>
      </c>
      <c r="I27" s="271"/>
      <c r="J27" s="271"/>
      <c r="K27" s="1044"/>
      <c r="L27" s="1045"/>
    </row>
    <row r="28" spans="1:12">
      <c r="A28" s="113" t="s">
        <v>224</v>
      </c>
      <c r="B28" s="194" t="s">
        <v>232</v>
      </c>
      <c r="C28" s="288" t="s">
        <v>233</v>
      </c>
      <c r="D28" s="113" t="s">
        <v>226</v>
      </c>
      <c r="E28" s="114"/>
      <c r="F28" s="117">
        <v>4941353.6025</v>
      </c>
      <c r="G28" s="116">
        <v>808.30258617216407</v>
      </c>
      <c r="I28" s="271"/>
      <c r="J28" s="271"/>
      <c r="K28" s="1044"/>
      <c r="L28" s="1045"/>
    </row>
    <row r="29" spans="1:12">
      <c r="A29" s="113" t="s">
        <v>225</v>
      </c>
      <c r="B29" s="194" t="s">
        <v>234</v>
      </c>
      <c r="C29" s="288" t="s">
        <v>235</v>
      </c>
      <c r="D29" s="113" t="s">
        <v>226</v>
      </c>
      <c r="E29" s="114"/>
      <c r="F29" s="117">
        <v>6516625.8627000004</v>
      </c>
      <c r="G29" s="116">
        <v>121.11483960327131</v>
      </c>
      <c r="I29" s="271"/>
      <c r="J29" s="271"/>
      <c r="K29" s="1044"/>
      <c r="L29" s="1045"/>
    </row>
    <row r="30" spans="1:12" s="271" customFormat="1">
      <c r="A30" s="136" t="s">
        <v>1116</v>
      </c>
      <c r="B30" s="194" t="s">
        <v>1493</v>
      </c>
      <c r="C30" s="288" t="s">
        <v>1492</v>
      </c>
      <c r="D30" s="113" t="s">
        <v>1117</v>
      </c>
      <c r="E30" s="114"/>
      <c r="F30" s="117">
        <v>7367129.6500000004</v>
      </c>
      <c r="G30" s="116">
        <v>753.01986622996435</v>
      </c>
      <c r="K30" s="1044"/>
      <c r="L30" s="1045"/>
    </row>
    <row r="31" spans="1:12" ht="12.75" customHeight="1">
      <c r="A31" s="113" t="s">
        <v>195</v>
      </c>
      <c r="B31" s="194" t="s">
        <v>196</v>
      </c>
      <c r="C31" s="288" t="s">
        <v>197</v>
      </c>
      <c r="D31" s="113" t="s">
        <v>192</v>
      </c>
      <c r="E31" s="114" t="s">
        <v>123</v>
      </c>
      <c r="F31" s="117">
        <v>13069762.0623</v>
      </c>
      <c r="G31" s="116">
        <v>131.80969999999999</v>
      </c>
      <c r="I31" s="271"/>
      <c r="J31" s="271"/>
      <c r="K31" s="1044"/>
      <c r="L31" s="1045"/>
    </row>
    <row r="32" spans="1:12" ht="12.75" customHeight="1">
      <c r="A32" s="113"/>
      <c r="B32" s="194"/>
      <c r="C32" s="288"/>
      <c r="D32" s="113"/>
      <c r="E32" s="114" t="s">
        <v>124</v>
      </c>
      <c r="F32" s="117">
        <v>19604356.837699998</v>
      </c>
      <c r="G32" s="116">
        <v>126.71680000000001</v>
      </c>
      <c r="I32" s="271"/>
      <c r="J32" s="271"/>
      <c r="K32" s="1044"/>
      <c r="L32" s="271"/>
    </row>
    <row r="33" spans="1:12" ht="12.75" customHeight="1">
      <c r="A33" s="113" t="s">
        <v>882</v>
      </c>
      <c r="B33" s="194" t="s">
        <v>220</v>
      </c>
      <c r="C33" s="288" t="s">
        <v>221</v>
      </c>
      <c r="D33" s="136" t="s">
        <v>121</v>
      </c>
      <c r="E33" s="136"/>
      <c r="F33" s="117">
        <v>38176829.549999997</v>
      </c>
      <c r="G33" s="116">
        <v>7.7377061995661851</v>
      </c>
      <c r="I33" s="271"/>
      <c r="J33" s="271"/>
      <c r="K33" s="1044"/>
      <c r="L33" s="1045"/>
    </row>
    <row r="34" spans="1:12" ht="12.75" customHeight="1">
      <c r="A34" s="113" t="s">
        <v>194</v>
      </c>
      <c r="B34" s="194" t="s">
        <v>187</v>
      </c>
      <c r="C34" s="288" t="s">
        <v>168</v>
      </c>
      <c r="D34" s="113" t="s">
        <v>121</v>
      </c>
      <c r="E34" s="113"/>
      <c r="F34" s="117">
        <v>55844529.859999999</v>
      </c>
      <c r="G34" s="116">
        <v>1.3248776537301299</v>
      </c>
      <c r="I34" s="271"/>
      <c r="J34" s="271"/>
      <c r="K34" s="1044"/>
      <c r="L34" s="271"/>
    </row>
    <row r="35" spans="1:12" ht="12.75" customHeight="1">
      <c r="A35" s="113" t="s">
        <v>198</v>
      </c>
      <c r="B35" s="194" t="s">
        <v>199</v>
      </c>
      <c r="C35" s="288" t="s">
        <v>200</v>
      </c>
      <c r="D35" s="113" t="s">
        <v>121</v>
      </c>
      <c r="E35" s="113"/>
      <c r="F35" s="117">
        <v>105386947.98</v>
      </c>
      <c r="G35" s="116">
        <v>8.1115047215462734</v>
      </c>
      <c r="I35" s="271"/>
      <c r="J35" s="271"/>
      <c r="K35" s="1044"/>
      <c r="L35" s="271"/>
    </row>
    <row r="36" spans="1:12" ht="12.75" customHeight="1">
      <c r="A36" s="113" t="s">
        <v>946</v>
      </c>
      <c r="B36" s="194" t="s">
        <v>948</v>
      </c>
      <c r="C36" s="288" t="s">
        <v>949</v>
      </c>
      <c r="D36" s="113" t="s">
        <v>945</v>
      </c>
      <c r="E36" s="113"/>
      <c r="F36" s="117">
        <v>56933690.850000001</v>
      </c>
      <c r="G36" s="116">
        <v>112.21084340550097</v>
      </c>
      <c r="I36" s="271"/>
      <c r="J36" s="271"/>
      <c r="K36" s="1044"/>
      <c r="L36" s="271"/>
    </row>
    <row r="37" spans="1:12" ht="12.75" customHeight="1">
      <c r="A37" s="113" t="s">
        <v>944</v>
      </c>
      <c r="B37" s="194" t="s">
        <v>950</v>
      </c>
      <c r="C37" s="288" t="s">
        <v>951</v>
      </c>
      <c r="D37" s="113" t="s">
        <v>945</v>
      </c>
      <c r="E37" s="113"/>
      <c r="F37" s="115">
        <v>379321.33</v>
      </c>
      <c r="G37" s="116">
        <v>94.830332499999997</v>
      </c>
      <c r="H37" s="295"/>
      <c r="I37" s="271"/>
      <c r="J37" s="271"/>
      <c r="K37" s="1044"/>
      <c r="L37" s="271"/>
    </row>
    <row r="38" spans="1:12" ht="12.75" customHeight="1">
      <c r="A38" s="113" t="s">
        <v>947</v>
      </c>
      <c r="B38" s="194" t="s">
        <v>952</v>
      </c>
      <c r="C38" s="288" t="s">
        <v>953</v>
      </c>
      <c r="D38" s="113" t="s">
        <v>945</v>
      </c>
      <c r="E38" s="113"/>
      <c r="F38" s="115">
        <v>2379604.23</v>
      </c>
      <c r="G38" s="116">
        <v>82.985860766817211</v>
      </c>
      <c r="H38" s="295"/>
      <c r="I38" s="271"/>
      <c r="J38" s="271"/>
      <c r="K38" s="1044"/>
      <c r="L38" s="271"/>
    </row>
    <row r="39" spans="1:12" ht="12.75" customHeight="1">
      <c r="A39" s="113" t="s">
        <v>227</v>
      </c>
      <c r="B39" s="194" t="s">
        <v>237</v>
      </c>
      <c r="C39" s="288" t="s">
        <v>236</v>
      </c>
      <c r="D39" s="113" t="s">
        <v>247</v>
      </c>
      <c r="E39" s="113"/>
      <c r="F39" s="115">
        <v>2902101.62</v>
      </c>
      <c r="G39" s="116">
        <v>765.75208496542496</v>
      </c>
      <c r="H39" s="294"/>
      <c r="I39" s="271"/>
      <c r="J39" s="271"/>
      <c r="K39" s="1044"/>
      <c r="L39" s="271"/>
    </row>
    <row r="40" spans="1:12" s="271" customFormat="1" ht="12.75" customHeight="1">
      <c r="A40" s="113" t="s">
        <v>245</v>
      </c>
      <c r="B40" s="194">
        <v>34988643147</v>
      </c>
      <c r="C40" s="288" t="s">
        <v>169</v>
      </c>
      <c r="D40" s="136" t="s">
        <v>247</v>
      </c>
      <c r="E40" s="113"/>
      <c r="F40" s="115">
        <v>44589566.159999996</v>
      </c>
      <c r="G40" s="116">
        <v>1786.5610867038429</v>
      </c>
      <c r="H40" s="294"/>
      <c r="K40" s="1044"/>
    </row>
    <row r="41" spans="1:12" ht="18.75" customHeight="1">
      <c r="A41" s="590" t="s">
        <v>438</v>
      </c>
      <c r="B41" s="604"/>
      <c r="C41" s="605"/>
      <c r="D41" s="591"/>
      <c r="E41" s="591"/>
      <c r="F41" s="593">
        <f>SUM(F26:F40)</f>
        <v>719289210.53690016</v>
      </c>
      <c r="G41" s="606"/>
      <c r="H41" s="283"/>
      <c r="I41" s="271"/>
      <c r="J41" s="271"/>
      <c r="K41" s="1044"/>
      <c r="L41" s="271"/>
    </row>
    <row r="42" spans="1:12" ht="12.75" customHeight="1">
      <c r="A42" s="22" t="s">
        <v>414</v>
      </c>
      <c r="K42" s="1044"/>
    </row>
    <row r="43" spans="1:12" ht="12.75" customHeight="1">
      <c r="A43" s="46" t="s">
        <v>439</v>
      </c>
    </row>
    <row r="44" spans="1:12" ht="12.75" customHeight="1">
      <c r="A44" s="284" t="s">
        <v>440</v>
      </c>
    </row>
    <row r="45" spans="1:12" ht="12.75" customHeight="1">
      <c r="A45" s="284"/>
    </row>
    <row r="46" spans="1:12" s="271" customFormat="1" ht="12.75" customHeight="1">
      <c r="A46" s="284"/>
      <c r="C46" s="284"/>
    </row>
    <row r="47" spans="1:12" ht="12.75" customHeight="1">
      <c r="A47" s="142" t="s">
        <v>767</v>
      </c>
      <c r="G47" s="161" t="s">
        <v>1368</v>
      </c>
    </row>
    <row r="48" spans="1:12" ht="12.75" customHeight="1">
      <c r="A48" s="550" t="s">
        <v>875</v>
      </c>
      <c r="G48" s="552" t="s">
        <v>1369</v>
      </c>
    </row>
    <row r="49" spans="1:7" ht="12.75" customHeight="1">
      <c r="A49" s="69"/>
    </row>
    <row r="50" spans="1:7" ht="12.75" customHeight="1">
      <c r="A50" s="46"/>
      <c r="G50" s="199" t="s">
        <v>416</v>
      </c>
    </row>
    <row r="51" spans="1:7" ht="47.25" customHeight="1">
      <c r="A51" s="607" t="s">
        <v>441</v>
      </c>
      <c r="B51" s="584" t="s">
        <v>418</v>
      </c>
      <c r="C51" s="584" t="s">
        <v>419</v>
      </c>
      <c r="D51" s="607" t="s">
        <v>420</v>
      </c>
      <c r="E51" s="607"/>
      <c r="F51" s="607" t="s">
        <v>421</v>
      </c>
      <c r="G51" s="607" t="s">
        <v>422</v>
      </c>
    </row>
    <row r="52" spans="1:7">
      <c r="A52" s="121" t="s">
        <v>159</v>
      </c>
      <c r="B52" s="113">
        <v>8269700991</v>
      </c>
      <c r="C52" s="288" t="s">
        <v>177</v>
      </c>
      <c r="D52" s="121" t="s">
        <v>881</v>
      </c>
      <c r="E52" s="121"/>
      <c r="F52" s="122">
        <v>1307494663.03</v>
      </c>
      <c r="G52" s="116">
        <v>340.00632506141591</v>
      </c>
    </row>
    <row r="53" spans="1:7">
      <c r="A53" s="22" t="s">
        <v>332</v>
      </c>
      <c r="G53" s="227"/>
    </row>
    <row r="54" spans="1:7">
      <c r="A54" s="157" t="s">
        <v>442</v>
      </c>
    </row>
    <row r="55" spans="1:7" ht="12.75" customHeight="1">
      <c r="A55" s="163" t="s">
        <v>116</v>
      </c>
      <c r="B55" s="186"/>
      <c r="C55" s="186"/>
      <c r="D55" s="186"/>
      <c r="E55" s="226"/>
      <c r="F55" s="186"/>
      <c r="G55" s="186"/>
    </row>
    <row r="56" spans="1:7" ht="21.75" customHeight="1">
      <c r="A56" s="1166" t="s">
        <v>117</v>
      </c>
      <c r="B56" s="1166"/>
      <c r="C56" s="1166"/>
      <c r="D56" s="1166"/>
      <c r="E56" s="1166"/>
      <c r="F56" s="1166"/>
      <c r="G56" s="1166"/>
    </row>
    <row r="57" spans="1:7" ht="12.75" customHeight="1">
      <c r="A57" s="54"/>
    </row>
    <row r="58" spans="1:7" ht="12.75" customHeight="1">
      <c r="A58" s="148" t="s">
        <v>768</v>
      </c>
      <c r="F58" s="149"/>
      <c r="G58" s="161" t="s">
        <v>1101</v>
      </c>
    </row>
    <row r="59" spans="1:7" ht="12.75" customHeight="1">
      <c r="A59" s="553" t="s">
        <v>872</v>
      </c>
      <c r="F59" s="55"/>
      <c r="G59" s="552" t="s">
        <v>1102</v>
      </c>
    </row>
    <row r="60" spans="1:7" ht="12.75" customHeight="1"/>
    <row r="61" spans="1:7" ht="12.75" customHeight="1">
      <c r="G61" s="160" t="s">
        <v>424</v>
      </c>
    </row>
    <row r="62" spans="1:7" ht="35.25" customHeight="1">
      <c r="A62" s="607" t="s">
        <v>871</v>
      </c>
      <c r="B62" s="584" t="s">
        <v>430</v>
      </c>
      <c r="C62" s="584" t="s">
        <v>419</v>
      </c>
      <c r="D62" s="607" t="s">
        <v>420</v>
      </c>
      <c r="E62" s="607"/>
      <c r="F62" s="607" t="s">
        <v>421</v>
      </c>
      <c r="G62" s="584" t="s">
        <v>433</v>
      </c>
    </row>
    <row r="63" spans="1:7" ht="12.75" customHeight="1">
      <c r="A63" s="125" t="s">
        <v>150</v>
      </c>
      <c r="B63" s="194"/>
      <c r="C63" s="290"/>
      <c r="D63" s="125"/>
      <c r="E63" s="125"/>
      <c r="F63" s="126"/>
      <c r="G63" s="127"/>
    </row>
    <row r="64" spans="1:7" ht="12.75" customHeight="1">
      <c r="A64" s="41" t="s">
        <v>443</v>
      </c>
    </row>
    <row r="65" spans="1:7" s="271" customFormat="1" ht="12.75" customHeight="1">
      <c r="A65" s="41" t="s">
        <v>1577</v>
      </c>
    </row>
    <row r="66" spans="1:7" ht="12.75" customHeight="1">
      <c r="A66" s="46" t="s">
        <v>439</v>
      </c>
    </row>
    <row r="67" spans="1:7" ht="12.75" customHeight="1"/>
    <row r="68" spans="1:7" ht="12.75" customHeight="1">
      <c r="A68" s="148" t="s">
        <v>873</v>
      </c>
      <c r="F68" s="149"/>
      <c r="G68" s="161" t="s">
        <v>1101</v>
      </c>
    </row>
    <row r="69" spans="1:7" ht="12.75" customHeight="1">
      <c r="A69" s="553" t="s">
        <v>874</v>
      </c>
      <c r="F69" s="55"/>
      <c r="G69" s="552" t="s">
        <v>1102</v>
      </c>
    </row>
    <row r="70" spans="1:7" ht="12.75" customHeight="1">
      <c r="A70" s="162"/>
    </row>
    <row r="71" spans="1:7" ht="12.75" customHeight="1">
      <c r="G71" s="160" t="s">
        <v>424</v>
      </c>
    </row>
    <row r="72" spans="1:7" ht="32.25">
      <c r="A72" s="607" t="s">
        <v>444</v>
      </c>
      <c r="B72" s="584" t="s">
        <v>430</v>
      </c>
      <c r="C72" s="584" t="s">
        <v>419</v>
      </c>
      <c r="D72" s="607" t="s">
        <v>420</v>
      </c>
      <c r="E72" s="607"/>
      <c r="F72" s="607" t="s">
        <v>421</v>
      </c>
      <c r="G72" s="584" t="s">
        <v>433</v>
      </c>
    </row>
    <row r="73" spans="1:7" ht="12.75" customHeight="1">
      <c r="A73" s="125" t="s">
        <v>83</v>
      </c>
      <c r="B73" s="194">
        <v>50454412454</v>
      </c>
      <c r="C73" s="290" t="s">
        <v>170</v>
      </c>
      <c r="D73" s="128" t="s">
        <v>84</v>
      </c>
      <c r="E73" s="128"/>
      <c r="F73" s="822">
        <v>11225370.960000001</v>
      </c>
      <c r="G73" s="823">
        <v>0.66039849048395571</v>
      </c>
    </row>
    <row r="74" spans="1:7" ht="12.75" customHeight="1">
      <c r="A74" s="291" t="s">
        <v>907</v>
      </c>
      <c r="B74" s="194">
        <v>79640747340</v>
      </c>
      <c r="C74" s="290" t="s">
        <v>171</v>
      </c>
      <c r="D74" s="125" t="s">
        <v>192</v>
      </c>
      <c r="E74" s="125"/>
      <c r="F74" s="822">
        <v>59134504.189999998</v>
      </c>
      <c r="G74" s="823">
        <v>26.049617627489411</v>
      </c>
    </row>
    <row r="75" spans="1:7" ht="12.75" customHeight="1">
      <c r="A75" s="125" t="s">
        <v>85</v>
      </c>
      <c r="B75" s="194">
        <v>61196386099</v>
      </c>
      <c r="C75" s="290" t="s">
        <v>173</v>
      </c>
      <c r="D75" s="125" t="s">
        <v>86</v>
      </c>
      <c r="E75" s="125"/>
      <c r="F75" s="822">
        <v>278223562.60000002</v>
      </c>
      <c r="G75" s="823">
        <v>3.1427838133282697</v>
      </c>
    </row>
    <row r="76" spans="1:7" ht="12.75" customHeight="1">
      <c r="A76" s="291" t="s">
        <v>908</v>
      </c>
      <c r="B76" s="194">
        <v>37735093339</v>
      </c>
      <c r="C76" s="290" t="s">
        <v>172</v>
      </c>
      <c r="D76" s="125" t="s">
        <v>86</v>
      </c>
      <c r="E76" s="125"/>
      <c r="F76" s="822">
        <v>44633824.18</v>
      </c>
      <c r="G76" s="823">
        <v>3.1842030254246181</v>
      </c>
    </row>
    <row r="77" spans="1:7" ht="12.75" customHeight="1">
      <c r="A77" s="125" t="s">
        <v>246</v>
      </c>
      <c r="B77" s="194">
        <v>48379655657</v>
      </c>
      <c r="C77" s="290" t="s">
        <v>174</v>
      </c>
      <c r="D77" s="128" t="s">
        <v>82</v>
      </c>
      <c r="E77" s="128"/>
      <c r="F77" s="822">
        <v>135302214.24000001</v>
      </c>
      <c r="G77" s="823">
        <v>99.330216395349709</v>
      </c>
    </row>
    <row r="78" spans="1:7" ht="18.75" customHeight="1">
      <c r="A78" s="590" t="s">
        <v>438</v>
      </c>
      <c r="B78" s="604"/>
      <c r="C78" s="605"/>
      <c r="D78" s="604"/>
      <c r="E78" s="604"/>
      <c r="F78" s="608">
        <f>SUM(F73:F77)</f>
        <v>528519476.17000002</v>
      </c>
      <c r="G78" s="609"/>
    </row>
    <row r="79" spans="1:7" ht="12.75" customHeight="1">
      <c r="A79" s="41" t="s">
        <v>443</v>
      </c>
    </row>
    <row r="80" spans="1:7" ht="12.75" customHeight="1">
      <c r="A80" s="46" t="s">
        <v>439</v>
      </c>
      <c r="F80" s="45"/>
    </row>
    <row r="81" spans="1:7" ht="12.75" customHeight="1">
      <c r="A81" s="549" t="s">
        <v>184</v>
      </c>
      <c r="D81" s="45"/>
    </row>
    <row r="82" spans="1:7" ht="12.75" customHeight="1"/>
    <row r="83" spans="1:7">
      <c r="A83" s="163" t="s">
        <v>115</v>
      </c>
    </row>
    <row r="84" spans="1:7" ht="21" customHeight="1">
      <c r="A84" s="1167" t="s">
        <v>114</v>
      </c>
      <c r="B84" s="1167"/>
      <c r="C84" s="1167"/>
      <c r="D84" s="1167"/>
      <c r="E84" s="1167"/>
      <c r="F84" s="1167"/>
      <c r="G84" s="1167"/>
    </row>
    <row r="85" spans="1:7" ht="12.75" customHeight="1">
      <c r="A85" s="164"/>
      <c r="D85" s="45"/>
    </row>
    <row r="86" spans="1:7" ht="12.75" customHeight="1">
      <c r="A86" s="634" t="s">
        <v>87</v>
      </c>
    </row>
    <row r="87" spans="1:7" ht="12.75" customHeight="1">
      <c r="G87" s="35" t="s">
        <v>866</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11:B14 B29:B39 B26:B2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770</v>
      </c>
      <c r="F1" s="146" t="str">
        <f>Naslovnica!A20</f>
        <v>Svibanj 2021.</v>
      </c>
    </row>
    <row r="2" spans="1:6" ht="12.75" customHeight="1">
      <c r="A2" s="546" t="s">
        <v>771</v>
      </c>
      <c r="F2" s="547" t="str">
        <f>Naslovnica!A24</f>
        <v>May 2021</v>
      </c>
    </row>
    <row r="3" spans="1:6" ht="12.75" customHeight="1"/>
    <row r="4" spans="1:6" ht="12.75" customHeight="1">
      <c r="F4" s="14" t="s">
        <v>416</v>
      </c>
    </row>
    <row r="5" spans="1:6" ht="33">
      <c r="A5" s="607" t="s">
        <v>417</v>
      </c>
      <c r="B5" s="584" t="s">
        <v>418</v>
      </c>
      <c r="C5" s="584" t="s">
        <v>419</v>
      </c>
      <c r="D5" s="607" t="s">
        <v>420</v>
      </c>
      <c r="E5" s="607" t="s">
        <v>421</v>
      </c>
      <c r="F5" s="584" t="s">
        <v>433</v>
      </c>
    </row>
    <row r="6" spans="1:6">
      <c r="A6" s="121" t="s">
        <v>1124</v>
      </c>
      <c r="B6" s="194" t="s">
        <v>1126</v>
      </c>
      <c r="C6" s="114" t="s">
        <v>1355</v>
      </c>
      <c r="D6" s="121" t="s">
        <v>1127</v>
      </c>
      <c r="E6" s="122">
        <v>2556908.83</v>
      </c>
      <c r="F6" s="168">
        <v>106.04181007307621</v>
      </c>
    </row>
    <row r="7" spans="1:6">
      <c r="A7" s="121" t="s">
        <v>1125</v>
      </c>
      <c r="B7" s="194" t="s">
        <v>1356</v>
      </c>
      <c r="C7" s="114" t="s">
        <v>1357</v>
      </c>
      <c r="D7" s="121" t="s">
        <v>1127</v>
      </c>
      <c r="E7" s="122">
        <v>1124692.17</v>
      </c>
      <c r="F7" s="168">
        <v>109.02579534154069</v>
      </c>
    </row>
    <row r="8" spans="1:6">
      <c r="A8" s="121" t="s">
        <v>1371</v>
      </c>
      <c r="B8" s="194" t="s">
        <v>1453</v>
      </c>
      <c r="C8" s="114" t="s">
        <v>1454</v>
      </c>
      <c r="D8" s="121" t="s">
        <v>1221</v>
      </c>
      <c r="E8" s="122">
        <v>22375073.260000002</v>
      </c>
      <c r="F8" s="168">
        <v>745.83577533333334</v>
      </c>
    </row>
    <row r="9" spans="1:6">
      <c r="A9" s="590" t="s">
        <v>413</v>
      </c>
      <c r="B9" s="603"/>
      <c r="C9" s="603"/>
      <c r="D9" s="610"/>
      <c r="E9" s="611">
        <f>SUM(E6:E8)</f>
        <v>26056674.260000002</v>
      </c>
      <c r="F9" s="612"/>
    </row>
    <row r="10" spans="1:6" ht="12.75" customHeight="1">
      <c r="A10" s="22" t="s">
        <v>423</v>
      </c>
      <c r="F10" s="1038"/>
    </row>
    <row r="11" spans="1:6" ht="12.75" customHeight="1">
      <c r="A11" s="22"/>
    </row>
    <row r="12" spans="1:6" ht="12.75" customHeight="1">
      <c r="A12" s="144" t="s">
        <v>772</v>
      </c>
      <c r="F12" s="146" t="s">
        <v>1506</v>
      </c>
    </row>
    <row r="13" spans="1:6" ht="12.75" customHeight="1">
      <c r="A13" s="546" t="s">
        <v>773</v>
      </c>
      <c r="F13" s="547" t="s">
        <v>1507</v>
      </c>
    </row>
    <row r="14" spans="1:6" ht="12.75" customHeight="1"/>
    <row r="15" spans="1:6" ht="12.75" customHeight="1">
      <c r="F15" s="14" t="s">
        <v>424</v>
      </c>
    </row>
    <row r="16" spans="1:6" ht="54.75">
      <c r="A16" s="607" t="s">
        <v>425</v>
      </c>
      <c r="B16" s="584" t="s">
        <v>418</v>
      </c>
      <c r="C16" s="584" t="s">
        <v>419</v>
      </c>
      <c r="D16" s="607" t="s">
        <v>420</v>
      </c>
      <c r="E16" s="607" t="s">
        <v>421</v>
      </c>
      <c r="F16" s="607" t="s">
        <v>422</v>
      </c>
    </row>
    <row r="17" spans="1:6" ht="12.75" customHeight="1">
      <c r="A17" s="121" t="s">
        <v>158</v>
      </c>
      <c r="B17" s="194" t="s">
        <v>186</v>
      </c>
      <c r="C17" s="288" t="s">
        <v>175</v>
      </c>
      <c r="D17" s="121" t="s">
        <v>89</v>
      </c>
      <c r="E17" s="122">
        <v>99752292.739999995</v>
      </c>
      <c r="F17" s="168">
        <v>32.744125310446563</v>
      </c>
    </row>
    <row r="18" spans="1:6" ht="12.75" customHeight="1">
      <c r="A18" s="121" t="s">
        <v>149</v>
      </c>
      <c r="B18" s="194">
        <v>75111210338</v>
      </c>
      <c r="C18" s="288" t="s">
        <v>176</v>
      </c>
      <c r="D18" s="286" t="s">
        <v>151</v>
      </c>
      <c r="E18" s="122">
        <v>36598521.796300001</v>
      </c>
      <c r="F18" s="168">
        <v>72.329094459090911</v>
      </c>
    </row>
    <row r="19" spans="1:6">
      <c r="A19" s="590" t="s">
        <v>413</v>
      </c>
      <c r="B19" s="603"/>
      <c r="C19" s="603"/>
      <c r="D19" s="610"/>
      <c r="E19" s="611">
        <f>SUM(E17:E18)</f>
        <v>136350814.5363</v>
      </c>
      <c r="F19" s="612"/>
    </row>
    <row r="20" spans="1:6" ht="12.75" customHeight="1">
      <c r="A20" s="22" t="s">
        <v>426</v>
      </c>
    </row>
    <row r="21" spans="1:6" ht="12.75" customHeight="1"/>
    <row r="22" spans="1:6" ht="12.75" customHeight="1">
      <c r="A22" s="145" t="s">
        <v>774</v>
      </c>
      <c r="F22" s="146" t="s">
        <v>1506</v>
      </c>
    </row>
    <row r="23" spans="1:6" ht="12.75" customHeight="1">
      <c r="A23" s="544" t="s">
        <v>775</v>
      </c>
      <c r="F23" s="547" t="s">
        <v>1507</v>
      </c>
    </row>
    <row r="24" spans="1:6" ht="12.75" customHeight="1"/>
    <row r="25" spans="1:6" ht="12.75" customHeight="1">
      <c r="F25" s="14" t="s">
        <v>416</v>
      </c>
    </row>
    <row r="26" spans="1:6" ht="54.75">
      <c r="A26" s="607" t="s">
        <v>425</v>
      </c>
      <c r="B26" s="584" t="s">
        <v>418</v>
      </c>
      <c r="C26" s="584" t="s">
        <v>419</v>
      </c>
      <c r="D26" s="607" t="s">
        <v>420</v>
      </c>
      <c r="E26" s="607" t="s">
        <v>421</v>
      </c>
      <c r="F26" s="607" t="s">
        <v>422</v>
      </c>
    </row>
    <row r="27" spans="1:6" ht="12.75" customHeight="1">
      <c r="A27" s="121" t="s">
        <v>899</v>
      </c>
      <c r="B27" s="194">
        <v>56903349567</v>
      </c>
      <c r="C27" s="288" t="s">
        <v>178</v>
      </c>
      <c r="D27" s="291" t="s">
        <v>964</v>
      </c>
      <c r="E27" s="122" t="s">
        <v>150</v>
      </c>
      <c r="F27" s="168" t="s">
        <v>150</v>
      </c>
    </row>
    <row r="28" spans="1:6" ht="12.75" customHeight="1">
      <c r="A28" s="821" t="s">
        <v>901</v>
      </c>
    </row>
    <row r="29" spans="1:6" ht="12.75" customHeight="1">
      <c r="A29" s="22" t="s">
        <v>423</v>
      </c>
    </row>
    <row r="30" spans="1:6" ht="19.5" customHeight="1">
      <c r="A30" s="1168" t="s">
        <v>116</v>
      </c>
      <c r="B30" s="1168"/>
      <c r="C30" s="1168"/>
      <c r="D30" s="1168"/>
    </row>
    <row r="31" spans="1:6" ht="21.75" customHeight="1">
      <c r="A31" s="1166" t="s">
        <v>117</v>
      </c>
      <c r="B31" s="1166"/>
      <c r="C31" s="1166"/>
      <c r="D31" s="1166"/>
      <c r="E31" s="54"/>
      <c r="F31" s="54"/>
    </row>
    <row r="32" spans="1:6" ht="12.75" customHeight="1">
      <c r="A32" s="821"/>
    </row>
    <row r="33" spans="1:5" ht="12.75" customHeight="1"/>
    <row r="34" spans="1:5" ht="12.75" customHeight="1">
      <c r="A34" s="147" t="s">
        <v>776</v>
      </c>
      <c r="E34" s="140" t="str">
        <f>Naslovnica!A20</f>
        <v>Svibanj 2021.</v>
      </c>
    </row>
    <row r="35" spans="1:5" ht="12.75" customHeight="1">
      <c r="A35" s="544" t="s">
        <v>777</v>
      </c>
      <c r="E35" s="548" t="str">
        <f>Naslovnica!A24</f>
        <v>May 2021</v>
      </c>
    </row>
    <row r="36" spans="1:5" ht="12.75" customHeight="1"/>
    <row r="37" spans="1:5" ht="12.75" customHeight="1">
      <c r="E37" s="14" t="s">
        <v>424</v>
      </c>
    </row>
    <row r="38" spans="1:5" ht="22.5" customHeight="1">
      <c r="A38" s="607" t="s">
        <v>427</v>
      </c>
      <c r="B38" s="584" t="s">
        <v>418</v>
      </c>
      <c r="C38" s="584" t="s">
        <v>419</v>
      </c>
      <c r="D38" s="607" t="s">
        <v>420</v>
      </c>
      <c r="E38" s="607" t="s">
        <v>421</v>
      </c>
    </row>
    <row r="39" spans="1:5" ht="22.5" customHeight="1">
      <c r="A39" s="123" t="s">
        <v>81</v>
      </c>
      <c r="B39" s="194">
        <v>39146857475</v>
      </c>
      <c r="C39" s="288" t="s">
        <v>179</v>
      </c>
      <c r="D39" s="268" t="s">
        <v>121</v>
      </c>
      <c r="E39" s="124">
        <v>1028383183.28</v>
      </c>
    </row>
    <row r="40" spans="1:5" ht="12.75" customHeight="1">
      <c r="A40" s="22" t="s">
        <v>423</v>
      </c>
      <c r="B40" s="277"/>
      <c r="C40" s="278"/>
      <c r="D40" s="279"/>
      <c r="E40" s="280"/>
    </row>
    <row r="41" spans="1:5" ht="12.75" customHeight="1">
      <c r="A41" s="549" t="s">
        <v>185</v>
      </c>
    </row>
    <row r="42" spans="1:5" ht="12.75" customHeight="1">
      <c r="A42" s="159"/>
      <c r="D42" s="928"/>
    </row>
    <row r="43" spans="1:5" ht="12.75" customHeight="1">
      <c r="A43" s="281"/>
      <c r="B43" s="187"/>
      <c r="C43" s="187"/>
      <c r="D43" s="187"/>
      <c r="E43" s="1038"/>
    </row>
    <row r="44" spans="1:5" ht="12.75" customHeight="1">
      <c r="A44" s="287"/>
      <c r="B44" s="54"/>
      <c r="C44" s="54"/>
      <c r="D44" s="54"/>
    </row>
    <row r="45" spans="1:5" ht="12.75" customHeight="1">
      <c r="A45" s="178"/>
    </row>
    <row r="46" spans="1:5" ht="12.75" customHeight="1"/>
    <row r="47" spans="1:5" ht="12.75" customHeight="1"/>
    <row r="48" spans="1:5" ht="12.75" customHeight="1">
      <c r="A48" s="629" t="s">
        <v>428</v>
      </c>
      <c r="B48" s="631"/>
      <c r="C48" s="631"/>
      <c r="D48" s="631"/>
    </row>
    <row r="49" spans="1:6" ht="12.75" customHeight="1">
      <c r="A49" s="632" t="s">
        <v>190</v>
      </c>
      <c r="B49" s="631"/>
      <c r="C49" s="631"/>
      <c r="D49" s="631"/>
    </row>
    <row r="50" spans="1:6" ht="12.75" customHeight="1">
      <c r="A50" s="631" t="s">
        <v>1123</v>
      </c>
      <c r="B50" s="631"/>
      <c r="C50" s="631"/>
      <c r="D50" s="631"/>
    </row>
    <row r="51" spans="1:6" ht="12.75" customHeight="1">
      <c r="A51" s="634" t="s">
        <v>87</v>
      </c>
    </row>
    <row r="52" spans="1:6" ht="12.75" customHeight="1"/>
    <row r="53" spans="1:6" ht="12.75" customHeight="1">
      <c r="F53" s="35" t="s">
        <v>1399</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5" t="s">
        <v>733</v>
      </c>
      <c r="B1" s="626"/>
      <c r="C1" s="626"/>
      <c r="D1" s="531"/>
      <c r="E1" s="623"/>
      <c r="F1" s="204"/>
      <c r="G1" s="204"/>
      <c r="H1" s="204"/>
      <c r="I1" s="532" t="s">
        <v>1508</v>
      </c>
    </row>
    <row r="2" spans="1:27" ht="15" customHeight="1">
      <c r="A2" s="627" t="s">
        <v>734</v>
      </c>
      <c r="B2" s="626"/>
      <c r="C2" s="626"/>
      <c r="D2" s="531"/>
      <c r="E2" s="624"/>
      <c r="F2" s="204"/>
      <c r="G2" s="204"/>
      <c r="H2" s="204"/>
      <c r="I2" s="539" t="s">
        <v>1509</v>
      </c>
    </row>
    <row r="3" spans="1:27" ht="12.75" customHeight="1">
      <c r="A3" s="42" t="s">
        <v>916</v>
      </c>
    </row>
    <row r="4" spans="1:27" ht="12.75" customHeight="1"/>
    <row r="5" spans="1:27" ht="12.75" customHeight="1">
      <c r="A5" s="150" t="s">
        <v>735</v>
      </c>
    </row>
    <row r="6" spans="1:27" ht="12.75" customHeight="1">
      <c r="A6" s="540" t="s">
        <v>736</v>
      </c>
    </row>
    <row r="7" spans="1:27" ht="12.75" customHeight="1">
      <c r="J7" s="1172"/>
      <c r="K7" s="1172"/>
      <c r="L7" s="328"/>
      <c r="M7" s="328"/>
      <c r="N7" s="328"/>
      <c r="O7" s="328"/>
      <c r="P7" s="328"/>
    </row>
    <row r="8" spans="1:27" ht="16.5" customHeight="1">
      <c r="A8" s="1174" t="s">
        <v>402</v>
      </c>
      <c r="B8" s="1174"/>
      <c r="C8" s="461">
        <v>44286</v>
      </c>
      <c r="D8" s="328"/>
      <c r="E8" s="328"/>
      <c r="F8" s="328"/>
      <c r="G8" s="328"/>
      <c r="J8" s="1172"/>
      <c r="K8" s="1172"/>
      <c r="L8" s="329"/>
      <c r="M8" s="329"/>
      <c r="N8" s="329"/>
      <c r="O8" s="329"/>
      <c r="P8" s="329"/>
    </row>
    <row r="9" spans="1:27" ht="21.75" customHeight="1">
      <c r="A9" s="1175" t="s">
        <v>403</v>
      </c>
      <c r="B9" s="1175"/>
      <c r="C9" s="462">
        <v>15</v>
      </c>
      <c r="D9" s="328"/>
      <c r="E9" s="329"/>
      <c r="F9" s="329"/>
      <c r="G9" s="329"/>
    </row>
    <row r="10" spans="1:27" ht="12.75" customHeight="1">
      <c r="A10" s="17" t="s">
        <v>332</v>
      </c>
    </row>
    <row r="11" spans="1:27" ht="12.75" customHeight="1"/>
    <row r="12" spans="1:27" ht="12.75" customHeight="1">
      <c r="A12" s="150" t="s">
        <v>737</v>
      </c>
    </row>
    <row r="13" spans="1:27" ht="12.75" customHeight="1">
      <c r="A13" s="540" t="s">
        <v>738</v>
      </c>
      <c r="Z13" s="65"/>
      <c r="AA13" s="65"/>
    </row>
    <row r="14" spans="1:27" s="271" customFormat="1" ht="12.75" customHeight="1">
      <c r="A14" s="43"/>
      <c r="F14" s="204"/>
      <c r="I14" s="65" t="s">
        <v>405</v>
      </c>
      <c r="Y14" s="65"/>
      <c r="Z14" s="65"/>
      <c r="AA14" s="65"/>
    </row>
    <row r="15" spans="1:27" s="271" customFormat="1" ht="22.5" customHeight="1">
      <c r="A15" s="463"/>
      <c r="B15" s="1171" t="s">
        <v>404</v>
      </c>
      <c r="C15" s="1171"/>
      <c r="D15" s="1171"/>
      <c r="E15" s="1171"/>
      <c r="F15" s="1171" t="s">
        <v>342</v>
      </c>
      <c r="G15" s="1171"/>
      <c r="H15" s="1171"/>
      <c r="I15" s="1171"/>
      <c r="Y15" s="65"/>
      <c r="Z15" s="65"/>
      <c r="AA15" s="65"/>
    </row>
    <row r="16" spans="1:27" ht="135" customHeight="1">
      <c r="A16" s="1173" t="s">
        <v>406</v>
      </c>
      <c r="B16" s="824" t="s">
        <v>829</v>
      </c>
      <c r="C16" s="1170" t="s">
        <v>407</v>
      </c>
      <c r="D16" s="824" t="s">
        <v>408</v>
      </c>
      <c r="E16" s="1170" t="s">
        <v>407</v>
      </c>
      <c r="F16" s="824" t="s">
        <v>830</v>
      </c>
      <c r="G16" s="1170" t="s">
        <v>409</v>
      </c>
      <c r="H16" s="824" t="s">
        <v>827</v>
      </c>
      <c r="I16" s="1170" t="s">
        <v>409</v>
      </c>
    </row>
    <row r="17" spans="1:16" ht="15.75" customHeight="1">
      <c r="A17" s="1173"/>
      <c r="B17" s="513">
        <v>44286</v>
      </c>
      <c r="C17" s="1170"/>
      <c r="D17" s="513">
        <v>44286</v>
      </c>
      <c r="E17" s="1170"/>
      <c r="F17" s="513" t="s">
        <v>1514</v>
      </c>
      <c r="G17" s="1170"/>
      <c r="H17" s="513" t="s">
        <v>1514</v>
      </c>
      <c r="I17" s="1170"/>
      <c r="J17" s="1172"/>
      <c r="K17" s="232"/>
      <c r="L17" s="330"/>
      <c r="M17" s="232"/>
      <c r="N17" s="331"/>
      <c r="O17" s="271"/>
    </row>
    <row r="18" spans="1:16" ht="16.5" customHeight="1">
      <c r="A18" s="464" t="s">
        <v>410</v>
      </c>
      <c r="B18" s="465">
        <v>39193</v>
      </c>
      <c r="C18" s="466">
        <v>-8.8958623895862385E-2</v>
      </c>
      <c r="D18" s="465">
        <v>2406197.1676500002</v>
      </c>
      <c r="E18" s="466">
        <v>-7.8412400538443824E-2</v>
      </c>
      <c r="F18" s="465">
        <v>2593</v>
      </c>
      <c r="G18" s="466">
        <v>7.148760330578513E-2</v>
      </c>
      <c r="H18" s="465">
        <v>315731.69476000004</v>
      </c>
      <c r="I18" s="468">
        <v>8.2152264437370795E-2</v>
      </c>
      <c r="J18" s="1172"/>
      <c r="K18" s="332"/>
      <c r="L18" s="333"/>
      <c r="M18" s="332"/>
      <c r="N18" s="333"/>
      <c r="O18" s="271"/>
    </row>
    <row r="19" spans="1:16" ht="16.5" customHeight="1">
      <c r="A19" s="464" t="s">
        <v>411</v>
      </c>
      <c r="B19" s="465">
        <v>107887</v>
      </c>
      <c r="C19" s="466">
        <v>9.5162346776457383E-3</v>
      </c>
      <c r="D19" s="465">
        <v>13912071.520500001</v>
      </c>
      <c r="E19" s="466">
        <v>-4.7902700978206078E-2</v>
      </c>
      <c r="F19" s="465">
        <v>8730</v>
      </c>
      <c r="G19" s="466">
        <v>0.10116044399596368</v>
      </c>
      <c r="H19" s="465">
        <v>1486225.80795</v>
      </c>
      <c r="I19" s="468">
        <v>-1.1392080593057397E-2</v>
      </c>
      <c r="J19" s="42"/>
      <c r="K19" s="334"/>
      <c r="L19" s="335"/>
      <c r="M19" s="334"/>
      <c r="N19" s="336"/>
      <c r="O19" s="271"/>
    </row>
    <row r="20" spans="1:16" ht="16.5" customHeight="1">
      <c r="A20" s="464" t="s">
        <v>412</v>
      </c>
      <c r="B20" s="465">
        <v>23</v>
      </c>
      <c r="C20" s="466">
        <v>-0.14814814814814814</v>
      </c>
      <c r="D20" s="465">
        <v>228.40153000000001</v>
      </c>
      <c r="E20" s="466">
        <v>-0.49917676086977592</v>
      </c>
      <c r="F20" s="465"/>
      <c r="G20" s="466"/>
      <c r="H20" s="465"/>
      <c r="I20" s="467"/>
      <c r="J20" s="42"/>
      <c r="K20" s="334"/>
      <c r="L20" s="335"/>
      <c r="M20" s="334"/>
      <c r="N20" s="336"/>
      <c r="O20" s="271"/>
    </row>
    <row r="21" spans="1:16" ht="16.5" customHeight="1">
      <c r="A21" s="469" t="s">
        <v>413</v>
      </c>
      <c r="B21" s="470">
        <v>147103</v>
      </c>
      <c r="C21" s="471">
        <v>-1.8770386280408492E-2</v>
      </c>
      <c r="D21" s="470">
        <v>16318497.089679999</v>
      </c>
      <c r="E21" s="471">
        <v>-5.2539667779106514E-2</v>
      </c>
      <c r="F21" s="470">
        <v>11323</v>
      </c>
      <c r="G21" s="471">
        <v>9.4221105527638196E-2</v>
      </c>
      <c r="H21" s="470">
        <v>1801957.5027100001</v>
      </c>
      <c r="I21" s="472">
        <v>3.8118230643560502E-3</v>
      </c>
      <c r="J21" s="42"/>
      <c r="K21" s="334"/>
      <c r="L21" s="335"/>
      <c r="M21" s="334"/>
      <c r="N21" s="336"/>
      <c r="O21" s="271"/>
    </row>
    <row r="22" spans="1:16" ht="12.75" customHeight="1">
      <c r="A22" s="17" t="s">
        <v>414</v>
      </c>
    </row>
    <row r="23" spans="1:16" ht="49.5" customHeight="1">
      <c r="A23" s="1176" t="s">
        <v>415</v>
      </c>
      <c r="B23" s="1176"/>
      <c r="C23" s="1176"/>
      <c r="D23" s="1176"/>
      <c r="E23" s="1176"/>
      <c r="F23" s="1176"/>
      <c r="G23" s="1176"/>
      <c r="H23" s="1176"/>
      <c r="I23" s="1176"/>
    </row>
    <row r="24" spans="1:16" ht="56.25" customHeight="1">
      <c r="A24" s="1176" t="s">
        <v>828</v>
      </c>
      <c r="B24" s="1176"/>
      <c r="C24" s="1176"/>
      <c r="D24" s="1176"/>
      <c r="E24" s="1176"/>
      <c r="F24" s="1176"/>
      <c r="G24" s="1176"/>
      <c r="H24" s="1176"/>
      <c r="I24" s="1176"/>
    </row>
    <row r="25" spans="1:16" ht="23.25" customHeight="1">
      <c r="A25" s="1169" t="s">
        <v>365</v>
      </c>
      <c r="B25" s="1169"/>
      <c r="C25" s="1169"/>
      <c r="D25" s="1169"/>
      <c r="E25" s="1169"/>
      <c r="F25" s="1169"/>
      <c r="G25" s="1169"/>
      <c r="H25" s="1169"/>
      <c r="I25" s="1169"/>
      <c r="J25" s="158"/>
      <c r="K25" s="71"/>
      <c r="L25" s="71"/>
      <c r="M25" s="71"/>
      <c r="N25" s="71"/>
      <c r="O25" s="71"/>
      <c r="P25" s="71"/>
    </row>
    <row r="26" spans="1:16">
      <c r="A26" s="158"/>
      <c r="B26" s="71"/>
      <c r="C26" s="71"/>
      <c r="D26" s="71"/>
      <c r="E26" s="71"/>
      <c r="F26" s="71"/>
      <c r="G26" s="71"/>
    </row>
    <row r="27" spans="1:16" ht="12.75" customHeight="1">
      <c r="A27" s="634" t="s">
        <v>87</v>
      </c>
    </row>
    <row r="28" spans="1:16" ht="12.75" customHeight="1"/>
    <row r="29" spans="1:16" ht="12.75" customHeight="1"/>
    <row r="30" spans="1:16" ht="12.75" customHeight="1"/>
    <row r="31" spans="1:16" ht="12.75" customHeight="1"/>
    <row r="32" spans="1:16" ht="12.75" customHeight="1">
      <c r="I32" s="35" t="s">
        <v>867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739</v>
      </c>
    </row>
    <row r="2" spans="1:5" ht="12.75" customHeight="1">
      <c r="A2" s="543" t="s">
        <v>740</v>
      </c>
    </row>
    <row r="3" spans="1:5" ht="12.75" customHeight="1"/>
    <row r="4" spans="1:5" ht="12.75" customHeight="1">
      <c r="D4" s="65" t="s">
        <v>343</v>
      </c>
      <c r="E4" s="74"/>
    </row>
    <row r="5" spans="1:5" ht="45" customHeight="1">
      <c r="A5" s="1173" t="s">
        <v>333</v>
      </c>
      <c r="B5" s="473" t="s">
        <v>371</v>
      </c>
      <c r="C5" s="1179" t="s">
        <v>372</v>
      </c>
      <c r="D5" s="1179"/>
    </row>
    <row r="6" spans="1:5" ht="22.5" customHeight="1">
      <c r="A6" s="1177"/>
      <c r="B6" s="810">
        <v>44286</v>
      </c>
      <c r="C6" s="811" t="s">
        <v>373</v>
      </c>
      <c r="D6" s="811" t="s">
        <v>374</v>
      </c>
    </row>
    <row r="7" spans="1:5" ht="12.75" customHeight="1">
      <c r="A7" s="482" t="s">
        <v>375</v>
      </c>
      <c r="B7" s="483">
        <v>13919923.287669998</v>
      </c>
      <c r="C7" s="484">
        <v>-4.4660169180882531E-2</v>
      </c>
      <c r="D7" s="483">
        <v>-650727.73997000232</v>
      </c>
      <c r="E7" s="44"/>
    </row>
    <row r="8" spans="1:5" ht="12.75" customHeight="1">
      <c r="A8" s="474" t="s">
        <v>376</v>
      </c>
      <c r="B8" s="475">
        <v>24173.933860000005</v>
      </c>
      <c r="C8" s="476">
        <v>0.10432466021976589</v>
      </c>
      <c r="D8" s="475">
        <v>2283.692040000009</v>
      </c>
      <c r="E8" s="53"/>
    </row>
    <row r="9" spans="1:5" ht="12.75" customHeight="1">
      <c r="A9" s="474" t="s">
        <v>377</v>
      </c>
      <c r="B9" s="475">
        <v>4209728.40496</v>
      </c>
      <c r="C9" s="476">
        <v>-5.0861762937419071E-2</v>
      </c>
      <c r="D9" s="475">
        <v>-225588.01216000039</v>
      </c>
      <c r="E9" s="53"/>
    </row>
    <row r="10" spans="1:5" ht="12.75" customHeight="1">
      <c r="A10" s="474" t="s">
        <v>378</v>
      </c>
      <c r="B10" s="475">
        <v>127114.17843999999</v>
      </c>
      <c r="C10" s="476">
        <v>-3.1439791683825512E-2</v>
      </c>
      <c r="D10" s="475">
        <v>-4126.1691900000442</v>
      </c>
    </row>
    <row r="11" spans="1:5" ht="12.75" customHeight="1">
      <c r="A11" s="474" t="s">
        <v>379</v>
      </c>
      <c r="B11" s="475">
        <v>9392204.8304200005</v>
      </c>
      <c r="C11" s="476">
        <v>-4.578882875019586E-2</v>
      </c>
      <c r="D11" s="475">
        <v>-450694.84776999988</v>
      </c>
    </row>
    <row r="12" spans="1:5" ht="12.75" customHeight="1">
      <c r="A12" s="474" t="s">
        <v>380</v>
      </c>
      <c r="B12" s="475">
        <v>166701.93999000001</v>
      </c>
      <c r="C12" s="476">
        <v>0.19667439322836422</v>
      </c>
      <c r="D12" s="475">
        <v>27397.597110000002</v>
      </c>
    </row>
    <row r="13" spans="1:5" ht="12.75" customHeight="1">
      <c r="A13" s="482" t="s">
        <v>381</v>
      </c>
      <c r="B13" s="483">
        <v>5716988.1888700007</v>
      </c>
      <c r="C13" s="484">
        <v>-0.21247556085286026</v>
      </c>
      <c r="D13" s="483">
        <v>-1542454.0641999999</v>
      </c>
    </row>
    <row r="14" spans="1:5" ht="12.75" customHeight="1">
      <c r="A14" s="474" t="s">
        <v>382</v>
      </c>
      <c r="B14" s="475">
        <v>170656.38212000002</v>
      </c>
      <c r="C14" s="476">
        <v>-0.30755501555513698</v>
      </c>
      <c r="D14" s="475">
        <v>-75798.406279999996</v>
      </c>
    </row>
    <row r="15" spans="1:5" ht="12.75" customHeight="1">
      <c r="A15" s="474" t="s">
        <v>383</v>
      </c>
      <c r="B15" s="475">
        <v>5048344.22377</v>
      </c>
      <c r="C15" s="476">
        <v>-9.4110164102268384E-2</v>
      </c>
      <c r="D15" s="475">
        <v>-524457.26237000059</v>
      </c>
    </row>
    <row r="16" spans="1:5" ht="12.75" customHeight="1">
      <c r="A16" s="474" t="s">
        <v>384</v>
      </c>
      <c r="B16" s="475">
        <v>38218.041810000002</v>
      </c>
      <c r="C16" s="476">
        <v>-0.12070115768840245</v>
      </c>
      <c r="D16" s="475">
        <v>-5246.1821500000005</v>
      </c>
    </row>
    <row r="17" spans="1:6" ht="12.75" customHeight="1">
      <c r="A17" s="474" t="s">
        <v>385</v>
      </c>
      <c r="B17" s="475">
        <v>459769.54117000004</v>
      </c>
      <c r="C17" s="476">
        <v>-0.67082238128986071</v>
      </c>
      <c r="D17" s="475">
        <v>-936952.21339999977</v>
      </c>
    </row>
    <row r="18" spans="1:6" ht="22.5">
      <c r="A18" s="477" t="s">
        <v>386</v>
      </c>
      <c r="B18" s="475">
        <v>112460.31250999999</v>
      </c>
      <c r="C18" s="476">
        <v>-0.10410427919155055</v>
      </c>
      <c r="D18" s="475">
        <v>-13068.038499999995</v>
      </c>
    </row>
    <row r="19" spans="1:6" ht="12.75" customHeight="1">
      <c r="A19" s="485" t="s">
        <v>387</v>
      </c>
      <c r="B19" s="486">
        <v>19749371.789049998</v>
      </c>
      <c r="C19" s="487">
        <v>-0.10048678555666857</v>
      </c>
      <c r="D19" s="486">
        <v>-2206249.8426700011</v>
      </c>
    </row>
    <row r="20" spans="1:6" ht="12.75" customHeight="1">
      <c r="A20" s="474" t="s">
        <v>388</v>
      </c>
      <c r="B20" s="475">
        <v>111138541.63058999</v>
      </c>
      <c r="C20" s="476">
        <v>2.7621103514070757</v>
      </c>
      <c r="D20" s="475">
        <v>81596999.450939998</v>
      </c>
    </row>
    <row r="21" spans="1:6" ht="12.75" customHeight="1">
      <c r="A21" s="478" t="s">
        <v>275</v>
      </c>
      <c r="B21" s="479">
        <v>2269491.1257799999</v>
      </c>
      <c r="C21" s="480">
        <v>-1.0786697279759179E-2</v>
      </c>
      <c r="D21" s="479">
        <v>-24747.254900000058</v>
      </c>
    </row>
    <row r="22" spans="1:6" ht="12.75" customHeight="1">
      <c r="A22" s="478" t="s">
        <v>281</v>
      </c>
      <c r="B22" s="479">
        <v>98933.509810000003</v>
      </c>
      <c r="C22" s="480">
        <v>0.10808844621981362</v>
      </c>
      <c r="D22" s="479">
        <v>9650.4655300000159</v>
      </c>
    </row>
    <row r="23" spans="1:6" ht="12.75" customHeight="1">
      <c r="A23" s="478" t="s">
        <v>277</v>
      </c>
      <c r="B23" s="479">
        <v>9517200.7500800006</v>
      </c>
      <c r="C23" s="480">
        <v>-0.26930263083098011</v>
      </c>
      <c r="D23" s="479">
        <v>-3507617.9390899986</v>
      </c>
    </row>
    <row r="24" spans="1:6" ht="12.75" customHeight="1">
      <c r="A24" s="478" t="s">
        <v>278</v>
      </c>
      <c r="B24" s="479">
        <v>7431920.3304000013</v>
      </c>
      <c r="C24" s="480">
        <v>0.21263077295128832</v>
      </c>
      <c r="D24" s="479">
        <v>1303162.5121300016</v>
      </c>
    </row>
    <row r="25" spans="1:6" ht="22.5">
      <c r="A25" s="481" t="s">
        <v>389</v>
      </c>
      <c r="B25" s="479">
        <v>431826.07298</v>
      </c>
      <c r="C25" s="480">
        <v>3.178403918729842E-2</v>
      </c>
      <c r="D25" s="479">
        <v>13302.373659999983</v>
      </c>
    </row>
    <row r="26" spans="1:6">
      <c r="A26" s="485" t="s">
        <v>390</v>
      </c>
      <c r="B26" s="486">
        <v>19749371.789049998</v>
      </c>
      <c r="C26" s="487">
        <v>-0.10048678555666857</v>
      </c>
      <c r="D26" s="486">
        <v>-2206249.8426700011</v>
      </c>
    </row>
    <row r="27" spans="1:6" ht="12.75" customHeight="1">
      <c r="A27" s="474" t="s">
        <v>391</v>
      </c>
      <c r="B27" s="475">
        <v>111138541.63058999</v>
      </c>
      <c r="C27" s="476">
        <v>2.7621103514070757</v>
      </c>
      <c r="D27" s="475">
        <v>81596999.450939998</v>
      </c>
    </row>
    <row r="28" spans="1:6" ht="12.75" customHeight="1">
      <c r="A28" s="22" t="s">
        <v>332</v>
      </c>
    </row>
    <row r="29" spans="1:6" ht="12.75" customHeight="1">
      <c r="E29" s="71"/>
      <c r="F29" s="71"/>
    </row>
    <row r="30" spans="1:6" ht="26.25" customHeight="1">
      <c r="A30" s="1169" t="s">
        <v>365</v>
      </c>
      <c r="B30" s="1169"/>
      <c r="C30" s="1169"/>
      <c r="D30" s="1169"/>
      <c r="E30" s="71"/>
      <c r="F30" s="71"/>
    </row>
    <row r="31" spans="1:6" ht="12.75" customHeight="1"/>
    <row r="32" spans="1:6" ht="12.75" customHeight="1">
      <c r="A32" s="150" t="s">
        <v>741</v>
      </c>
    </row>
    <row r="33" spans="1:4" ht="12.75" customHeight="1">
      <c r="A33" s="540" t="s">
        <v>1098</v>
      </c>
    </row>
    <row r="34" spans="1:4" s="271" customFormat="1" ht="12.75" customHeight="1">
      <c r="A34" s="43"/>
    </row>
    <row r="35" spans="1:4" s="271" customFormat="1" ht="12.75" customHeight="1">
      <c r="A35" s="43"/>
      <c r="D35" s="65" t="s">
        <v>267</v>
      </c>
    </row>
    <row r="36" spans="1:4" ht="55.5" customHeight="1">
      <c r="A36" s="1173" t="s">
        <v>333</v>
      </c>
      <c r="B36" s="488" t="s">
        <v>334</v>
      </c>
      <c r="C36" s="1179" t="s">
        <v>392</v>
      </c>
      <c r="D36" s="1179"/>
    </row>
    <row r="37" spans="1:4" ht="21" customHeight="1">
      <c r="A37" s="1178"/>
      <c r="B37" s="513" t="s">
        <v>1514</v>
      </c>
      <c r="C37" s="473" t="s">
        <v>373</v>
      </c>
      <c r="D37" s="473" t="s">
        <v>374</v>
      </c>
    </row>
    <row r="38" spans="1:4">
      <c r="A38" s="80" t="s">
        <v>393</v>
      </c>
      <c r="B38" s="129">
        <v>160647.4981</v>
      </c>
      <c r="C38" s="130">
        <v>-2.3795551444572936E-2</v>
      </c>
      <c r="D38" s="129">
        <v>-3915.8762399999832</v>
      </c>
    </row>
    <row r="39" spans="1:4">
      <c r="A39" s="80" t="s">
        <v>335</v>
      </c>
      <c r="B39" s="129">
        <v>35903.218089999995</v>
      </c>
      <c r="C39" s="130">
        <v>-0.24423167322808173</v>
      </c>
      <c r="D39" s="129">
        <v>-11602.369030000009</v>
      </c>
    </row>
    <row r="40" spans="1:4">
      <c r="A40" s="131" t="s">
        <v>336</v>
      </c>
      <c r="B40" s="132">
        <v>124744.28001</v>
      </c>
      <c r="C40" s="133">
        <v>6.5664087563469017E-2</v>
      </c>
      <c r="D40" s="134">
        <v>7686.4927900000039</v>
      </c>
    </row>
    <row r="41" spans="1:4">
      <c r="A41" s="80" t="s">
        <v>394</v>
      </c>
      <c r="B41" s="129">
        <v>9326.9628200000006</v>
      </c>
      <c r="C41" s="130">
        <v>0.11007526524778155</v>
      </c>
      <c r="D41" s="129">
        <v>924.86333000000013</v>
      </c>
    </row>
    <row r="42" spans="1:4">
      <c r="A42" s="80" t="s">
        <v>395</v>
      </c>
      <c r="B42" s="129">
        <v>8980.5065799999993</v>
      </c>
      <c r="C42" s="130">
        <v>0.34112005740219614</v>
      </c>
      <c r="D42" s="129">
        <v>2284.2331699999995</v>
      </c>
    </row>
    <row r="43" spans="1:4" ht="19.5" customHeight="1">
      <c r="A43" s="131" t="s">
        <v>396</v>
      </c>
      <c r="B43" s="132">
        <v>346.45624000000021</v>
      </c>
      <c r="C43" s="133">
        <v>-0.79689826292255994</v>
      </c>
      <c r="D43" s="134">
        <v>-1359.3698399999996</v>
      </c>
    </row>
    <row r="44" spans="1:4">
      <c r="A44" s="80" t="s">
        <v>397</v>
      </c>
      <c r="B44" s="129">
        <v>311606.17126999999</v>
      </c>
      <c r="C44" s="130">
        <v>-1.8806464621495593E-2</v>
      </c>
      <c r="D44" s="129">
        <v>-5972.532659999968</v>
      </c>
    </row>
    <row r="45" spans="1:4">
      <c r="A45" s="80" t="s">
        <v>398</v>
      </c>
      <c r="B45" s="129">
        <v>327184.84461999993</v>
      </c>
      <c r="C45" s="130">
        <v>-0.12187575151036657</v>
      </c>
      <c r="D45" s="129">
        <v>-45410.315100000065</v>
      </c>
    </row>
    <row r="46" spans="1:4" ht="19.5" customHeight="1">
      <c r="A46" s="131" t="s">
        <v>337</v>
      </c>
      <c r="B46" s="132">
        <v>-15578.673350000001</v>
      </c>
      <c r="C46" s="133">
        <v>-0.71683611518952783</v>
      </c>
      <c r="D46" s="134">
        <v>39437.78244000001</v>
      </c>
    </row>
    <row r="47" spans="1:4" ht="28.5" customHeight="1">
      <c r="A47" s="80" t="s">
        <v>338</v>
      </c>
      <c r="B47" s="129">
        <v>109512.06289999999</v>
      </c>
      <c r="C47" s="130">
        <v>0.7179128792185101</v>
      </c>
      <c r="D47" s="129">
        <v>45764.905389999978</v>
      </c>
    </row>
    <row r="48" spans="1:4" ht="19.5" customHeight="1">
      <c r="A48" s="80" t="s">
        <v>339</v>
      </c>
      <c r="B48" s="129">
        <v>42414.089739999996</v>
      </c>
      <c r="C48" s="130">
        <v>0.79543559042913692</v>
      </c>
      <c r="D48" s="129">
        <v>18790.803019999992</v>
      </c>
    </row>
    <row r="49" spans="1:4">
      <c r="A49" s="80" t="s">
        <v>399</v>
      </c>
      <c r="B49" s="129">
        <v>67097.973159999994</v>
      </c>
      <c r="C49" s="130">
        <v>0.67227069170810627</v>
      </c>
      <c r="D49" s="129">
        <v>26974.102369999986</v>
      </c>
    </row>
    <row r="50" spans="1:4">
      <c r="A50" s="80" t="s">
        <v>400</v>
      </c>
      <c r="B50" s="129">
        <v>11731.302159999999</v>
      </c>
      <c r="C50" s="130">
        <v>0.55761895723242205</v>
      </c>
      <c r="D50" s="129">
        <v>4199.7411799999991</v>
      </c>
    </row>
    <row r="51" spans="1:4" ht="19.5" customHeight="1">
      <c r="A51" s="489" t="s">
        <v>401</v>
      </c>
      <c r="B51" s="490">
        <v>55366.670999999988</v>
      </c>
      <c r="C51" s="491">
        <v>0.69876487192117742</v>
      </c>
      <c r="D51" s="492">
        <v>22774.361189999985</v>
      </c>
    </row>
    <row r="52" spans="1:4" ht="12.75" customHeight="1"/>
    <row r="53" spans="1:4" ht="21" customHeight="1">
      <c r="A53" s="1169" t="s">
        <v>340</v>
      </c>
      <c r="B53" s="1169"/>
      <c r="C53" s="1169"/>
    </row>
    <row r="54" spans="1:4" ht="12.75" customHeight="1"/>
    <row r="55" spans="1:4" ht="12.75" customHeight="1">
      <c r="A55" s="634" t="s">
        <v>87</v>
      </c>
    </row>
    <row r="56" spans="1:4" ht="12.75" customHeight="1">
      <c r="D56" s="35" t="s">
        <v>1400</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election activeCell="A54" sqref="A54:XFD82"/>
    </sheetView>
  </sheetViews>
  <sheetFormatPr defaultRowHeight="15"/>
  <cols>
    <col min="1" max="1" width="24.5703125" customWidth="1"/>
    <col min="2" max="2" width="8.85546875" style="271" customWidth="1"/>
    <col min="3" max="3" width="13.140625" style="271" customWidth="1"/>
    <col min="4" max="18" width="10" customWidth="1"/>
    <col min="19" max="19" width="12.140625" customWidth="1"/>
  </cols>
  <sheetData>
    <row r="1" spans="1:20" ht="18">
      <c r="A1" s="684" t="s">
        <v>1019</v>
      </c>
      <c r="B1" s="684"/>
      <c r="C1" s="684"/>
      <c r="D1" s="579"/>
      <c r="E1" s="579"/>
      <c r="F1" s="579"/>
      <c r="G1" s="579"/>
      <c r="H1" s="579"/>
      <c r="I1" s="579"/>
      <c r="J1" s="579"/>
      <c r="K1" s="579"/>
      <c r="L1" s="579"/>
      <c r="M1" s="579"/>
      <c r="N1" s="579"/>
      <c r="O1" s="579"/>
      <c r="P1" s="579"/>
      <c r="Q1" s="579"/>
      <c r="R1" s="579"/>
      <c r="S1" s="579"/>
    </row>
    <row r="2" spans="1:20" ht="16.5">
      <c r="A2" s="685" t="s">
        <v>1020</v>
      </c>
      <c r="B2" s="685"/>
      <c r="C2" s="685"/>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687</v>
      </c>
      <c r="B4" s="153"/>
      <c r="C4" s="153"/>
      <c r="D4" s="354"/>
      <c r="E4" s="5"/>
      <c r="F4" s="6"/>
      <c r="G4" s="7"/>
      <c r="S4" s="140" t="str">
        <f>Naslovnica!A20</f>
        <v>Svibanj 2021.</v>
      </c>
    </row>
    <row r="5" spans="1:20" ht="12.75" customHeight="1">
      <c r="A5" s="570" t="s">
        <v>992</v>
      </c>
      <c r="B5" s="570"/>
      <c r="C5" s="570"/>
      <c r="D5" s="355"/>
      <c r="E5" s="9"/>
      <c r="F5" s="10"/>
      <c r="G5" s="11"/>
      <c r="S5" s="548" t="str">
        <f>Naslovnica!A24</f>
        <v>May 2021</v>
      </c>
    </row>
    <row r="6" spans="1:20" ht="12.75" customHeight="1">
      <c r="E6" s="271"/>
    </row>
    <row r="7" spans="1:20" ht="12.75" customHeight="1">
      <c r="A7" s="1066"/>
      <c r="B7" s="1066"/>
      <c r="C7" s="1066"/>
      <c r="D7" s="1072" t="s">
        <v>19</v>
      </c>
      <c r="E7" s="1072"/>
      <c r="F7" s="1072"/>
      <c r="G7" s="1072" t="s">
        <v>20</v>
      </c>
      <c r="H7" s="1072"/>
      <c r="I7" s="1072"/>
      <c r="J7" s="1072" t="s">
        <v>21</v>
      </c>
      <c r="K7" s="1072"/>
      <c r="L7" s="1072"/>
      <c r="M7" s="1072" t="s">
        <v>22</v>
      </c>
      <c r="N7" s="1072"/>
      <c r="O7" s="1072"/>
      <c r="P7" s="1072" t="s">
        <v>649</v>
      </c>
      <c r="Q7" s="1072"/>
      <c r="R7" s="1072"/>
      <c r="S7" s="1072" t="s">
        <v>507</v>
      </c>
    </row>
    <row r="8" spans="1:20" ht="15" customHeight="1">
      <c r="A8" s="1067"/>
      <c r="B8" s="1067"/>
      <c r="C8" s="1067"/>
      <c r="D8" s="1073" t="s">
        <v>647</v>
      </c>
      <c r="E8" s="1074"/>
      <c r="F8" s="1074"/>
      <c r="G8" s="1073" t="s">
        <v>648</v>
      </c>
      <c r="H8" s="1074"/>
      <c r="I8" s="1074"/>
      <c r="J8" s="1073" t="s">
        <v>647</v>
      </c>
      <c r="K8" s="1074"/>
      <c r="L8" s="1074"/>
      <c r="M8" s="1073" t="s">
        <v>647</v>
      </c>
      <c r="N8" s="1074"/>
      <c r="O8" s="1074"/>
      <c r="P8" s="1073" t="s">
        <v>647</v>
      </c>
      <c r="Q8" s="1074"/>
      <c r="R8" s="1074"/>
      <c r="S8" s="1066"/>
    </row>
    <row r="9" spans="1:20">
      <c r="A9" s="1067" t="s">
        <v>646</v>
      </c>
      <c r="B9" s="1067"/>
      <c r="C9" s="1067"/>
      <c r="D9" s="687" t="s">
        <v>123</v>
      </c>
      <c r="E9" s="687" t="s">
        <v>124</v>
      </c>
      <c r="F9" s="687" t="s">
        <v>125</v>
      </c>
      <c r="G9" s="687" t="s">
        <v>123</v>
      </c>
      <c r="H9" s="687" t="s">
        <v>124</v>
      </c>
      <c r="I9" s="687" t="s">
        <v>125</v>
      </c>
      <c r="J9" s="687" t="s">
        <v>123</v>
      </c>
      <c r="K9" s="687" t="s">
        <v>124</v>
      </c>
      <c r="L9" s="687" t="s">
        <v>125</v>
      </c>
      <c r="M9" s="687" t="s">
        <v>123</v>
      </c>
      <c r="N9" s="687" t="s">
        <v>124</v>
      </c>
      <c r="O9" s="687" t="s">
        <v>125</v>
      </c>
      <c r="P9" s="687" t="s">
        <v>123</v>
      </c>
      <c r="Q9" s="687" t="s">
        <v>124</v>
      </c>
      <c r="R9" s="687" t="s">
        <v>125</v>
      </c>
      <c r="S9" s="1066"/>
    </row>
    <row r="10" spans="1:20" s="346" customFormat="1" ht="22.5" customHeight="1">
      <c r="A10" s="1060" t="s">
        <v>650</v>
      </c>
      <c r="B10" s="1060"/>
      <c r="C10" s="1060"/>
      <c r="D10" s="689">
        <v>20775</v>
      </c>
      <c r="E10" s="689">
        <v>651786</v>
      </c>
      <c r="F10" s="689">
        <v>18576</v>
      </c>
      <c r="G10" s="689">
        <v>23886</v>
      </c>
      <c r="H10" s="689">
        <v>333385</v>
      </c>
      <c r="I10" s="689">
        <v>6573</v>
      </c>
      <c r="J10" s="689">
        <v>32900</v>
      </c>
      <c r="K10" s="689">
        <v>366857</v>
      </c>
      <c r="L10" s="689">
        <v>8660</v>
      </c>
      <c r="M10" s="689">
        <v>19893</v>
      </c>
      <c r="N10" s="689">
        <v>567616</v>
      </c>
      <c r="O10" s="689">
        <v>17435</v>
      </c>
      <c r="P10" s="689">
        <v>97454</v>
      </c>
      <c r="Q10" s="689">
        <v>1919644</v>
      </c>
      <c r="R10" s="689">
        <v>51244</v>
      </c>
      <c r="S10" s="689">
        <v>2068342</v>
      </c>
    </row>
    <row r="11" spans="1:20" ht="21.75" customHeight="1">
      <c r="A11" s="1062" t="s">
        <v>651</v>
      </c>
      <c r="B11" s="1062"/>
      <c r="C11" s="1062"/>
      <c r="D11" s="688">
        <v>1.0044277010281665E-2</v>
      </c>
      <c r="E11" s="688">
        <v>0.31512486813109242</v>
      </c>
      <c r="F11" s="688">
        <v>8.9811066061608758E-3</v>
      </c>
      <c r="G11" s="688">
        <v>1.1548380296875469E-2</v>
      </c>
      <c r="H11" s="688">
        <v>0.16118465901673901</v>
      </c>
      <c r="I11" s="688">
        <v>3.177907715455181E-3</v>
      </c>
      <c r="J11" s="688">
        <v>1.5906460343598883E-2</v>
      </c>
      <c r="K11" s="688">
        <v>0.17736766936995912</v>
      </c>
      <c r="L11" s="688">
        <v>4.1869284673424411E-3</v>
      </c>
      <c r="M11" s="688">
        <v>9.617848498942632E-3</v>
      </c>
      <c r="N11" s="688">
        <v>0.27443043751952045</v>
      </c>
      <c r="O11" s="688">
        <v>8.4294570240318091E-3</v>
      </c>
      <c r="P11" s="688">
        <v>4.7116966149698646E-2</v>
      </c>
      <c r="Q11" s="688">
        <v>0.928107634037311</v>
      </c>
      <c r="R11" s="688">
        <v>2.4775399812990307E-2</v>
      </c>
      <c r="S11" s="688">
        <v>1</v>
      </c>
    </row>
    <row r="12" spans="1:20" ht="22.5" customHeight="1">
      <c r="A12" s="1065" t="s">
        <v>652</v>
      </c>
      <c r="B12" s="1065"/>
      <c r="C12" s="1065"/>
      <c r="D12" s="347">
        <v>26</v>
      </c>
      <c r="E12" s="347">
        <v>17</v>
      </c>
      <c r="F12" s="347">
        <v>4</v>
      </c>
      <c r="G12" s="347">
        <v>23</v>
      </c>
      <c r="H12" s="347">
        <v>21</v>
      </c>
      <c r="I12" s="347">
        <v>2</v>
      </c>
      <c r="J12" s="347">
        <v>26</v>
      </c>
      <c r="K12" s="347">
        <v>19</v>
      </c>
      <c r="L12" s="347">
        <v>1</v>
      </c>
      <c r="M12" s="347">
        <v>9</v>
      </c>
      <c r="N12" s="347">
        <v>19</v>
      </c>
      <c r="O12" s="347">
        <v>1</v>
      </c>
      <c r="P12" s="347">
        <v>84</v>
      </c>
      <c r="Q12" s="347">
        <v>76</v>
      </c>
      <c r="R12" s="347">
        <v>8</v>
      </c>
      <c r="S12" s="347">
        <v>168</v>
      </c>
    </row>
    <row r="13" spans="1:20" ht="22.5" customHeight="1">
      <c r="A13" s="1065" t="s">
        <v>653</v>
      </c>
      <c r="B13" s="1065"/>
      <c r="C13" s="1065"/>
      <c r="D13" s="347">
        <v>0</v>
      </c>
      <c r="E13" s="347">
        <v>0</v>
      </c>
      <c r="F13" s="347">
        <v>0</v>
      </c>
      <c r="G13" s="347">
        <v>0</v>
      </c>
      <c r="H13" s="347">
        <v>0</v>
      </c>
      <c r="I13" s="347">
        <v>0</v>
      </c>
      <c r="J13" s="347">
        <v>0</v>
      </c>
      <c r="K13" s="347">
        <v>1</v>
      </c>
      <c r="L13" s="347">
        <v>0</v>
      </c>
      <c r="M13" s="347">
        <v>0</v>
      </c>
      <c r="N13" s="347">
        <v>0</v>
      </c>
      <c r="O13" s="347">
        <v>0</v>
      </c>
      <c r="P13" s="347">
        <v>0</v>
      </c>
      <c r="Q13" s="347">
        <v>1</v>
      </c>
      <c r="R13" s="347">
        <v>0</v>
      </c>
      <c r="S13" s="347">
        <v>1</v>
      </c>
    </row>
    <row r="14" spans="1:20" ht="22.5" customHeight="1">
      <c r="A14" s="1065" t="s">
        <v>654</v>
      </c>
      <c r="B14" s="1065"/>
      <c r="C14" s="1065"/>
      <c r="D14" s="347">
        <v>722</v>
      </c>
      <c r="E14" s="347">
        <v>0</v>
      </c>
      <c r="F14" s="347">
        <v>0</v>
      </c>
      <c r="G14" s="347">
        <v>722</v>
      </c>
      <c r="H14" s="347">
        <v>0</v>
      </c>
      <c r="I14" s="347">
        <v>0</v>
      </c>
      <c r="J14" s="347">
        <v>1447</v>
      </c>
      <c r="K14" s="347">
        <v>0</v>
      </c>
      <c r="L14" s="347">
        <v>0</v>
      </c>
      <c r="M14" s="347">
        <v>722</v>
      </c>
      <c r="N14" s="347">
        <v>0</v>
      </c>
      <c r="O14" s="347">
        <v>0</v>
      </c>
      <c r="P14" s="347">
        <v>3613</v>
      </c>
      <c r="Q14" s="347">
        <v>0</v>
      </c>
      <c r="R14" s="347">
        <v>0</v>
      </c>
      <c r="S14" s="347">
        <v>3613</v>
      </c>
      <c r="T14" s="77"/>
    </row>
    <row r="15" spans="1:20" ht="21.75" customHeight="1">
      <c r="A15" s="1062" t="s">
        <v>655</v>
      </c>
      <c r="B15" s="1062"/>
      <c r="C15" s="1062"/>
      <c r="D15" s="692">
        <v>748</v>
      </c>
      <c r="E15" s="692">
        <v>17</v>
      </c>
      <c r="F15" s="692">
        <v>4</v>
      </c>
      <c r="G15" s="692">
        <v>745</v>
      </c>
      <c r="H15" s="692">
        <v>21</v>
      </c>
      <c r="I15" s="692">
        <v>2</v>
      </c>
      <c r="J15" s="692">
        <v>1473</v>
      </c>
      <c r="K15" s="692">
        <v>20</v>
      </c>
      <c r="L15" s="692">
        <v>1</v>
      </c>
      <c r="M15" s="692">
        <v>731</v>
      </c>
      <c r="N15" s="692">
        <v>19</v>
      </c>
      <c r="O15" s="692">
        <v>1</v>
      </c>
      <c r="P15" s="692">
        <v>3697</v>
      </c>
      <c r="Q15" s="692">
        <v>77</v>
      </c>
      <c r="R15" s="692">
        <v>8</v>
      </c>
      <c r="S15" s="692">
        <v>3782</v>
      </c>
    </row>
    <row r="16" spans="1:20" ht="22.5" customHeight="1">
      <c r="A16" s="1063" t="s">
        <v>656</v>
      </c>
      <c r="B16" s="1063"/>
      <c r="C16" s="1063"/>
      <c r="D16" s="175">
        <v>8</v>
      </c>
      <c r="E16" s="175">
        <v>771</v>
      </c>
      <c r="F16" s="175">
        <v>1</v>
      </c>
      <c r="G16" s="175">
        <v>0</v>
      </c>
      <c r="H16" s="175">
        <v>289</v>
      </c>
      <c r="I16" s="175">
        <v>1</v>
      </c>
      <c r="J16" s="175">
        <v>2</v>
      </c>
      <c r="K16" s="175">
        <v>405</v>
      </c>
      <c r="L16" s="175">
        <v>1</v>
      </c>
      <c r="M16" s="175">
        <v>3</v>
      </c>
      <c r="N16" s="175">
        <v>759</v>
      </c>
      <c r="O16" s="175">
        <v>0</v>
      </c>
      <c r="P16" s="175">
        <v>13</v>
      </c>
      <c r="Q16" s="175">
        <v>2224</v>
      </c>
      <c r="R16" s="175">
        <v>3</v>
      </c>
      <c r="S16" s="175">
        <v>2240</v>
      </c>
    </row>
    <row r="17" spans="1:20" ht="22.5" customHeight="1">
      <c r="A17" s="1063" t="s">
        <v>657</v>
      </c>
      <c r="B17" s="1063"/>
      <c r="C17" s="1063"/>
      <c r="D17" s="176">
        <v>13</v>
      </c>
      <c r="E17" s="175">
        <v>9</v>
      </c>
      <c r="F17" s="175">
        <v>758</v>
      </c>
      <c r="G17" s="175">
        <v>8</v>
      </c>
      <c r="H17" s="175">
        <v>0</v>
      </c>
      <c r="I17" s="175">
        <v>282</v>
      </c>
      <c r="J17" s="175">
        <v>16</v>
      </c>
      <c r="K17" s="175">
        <v>2</v>
      </c>
      <c r="L17" s="175">
        <v>390</v>
      </c>
      <c r="M17" s="175">
        <v>11</v>
      </c>
      <c r="N17" s="175">
        <v>3</v>
      </c>
      <c r="O17" s="175">
        <v>748</v>
      </c>
      <c r="P17" s="175">
        <v>48</v>
      </c>
      <c r="Q17" s="175">
        <v>14</v>
      </c>
      <c r="R17" s="175">
        <v>2178</v>
      </c>
      <c r="S17" s="175">
        <v>2240</v>
      </c>
    </row>
    <row r="18" spans="1:20" ht="22.5" customHeight="1">
      <c r="A18" s="1064" t="s">
        <v>658</v>
      </c>
      <c r="B18" s="1064"/>
      <c r="C18" s="1064"/>
      <c r="D18" s="175">
        <v>4</v>
      </c>
      <c r="E18" s="175">
        <v>14</v>
      </c>
      <c r="F18" s="175">
        <v>0</v>
      </c>
      <c r="G18" s="175">
        <v>1</v>
      </c>
      <c r="H18" s="175">
        <v>5</v>
      </c>
      <c r="I18" s="175">
        <v>0</v>
      </c>
      <c r="J18" s="175">
        <v>3</v>
      </c>
      <c r="K18" s="175">
        <v>9</v>
      </c>
      <c r="L18" s="175">
        <v>0</v>
      </c>
      <c r="M18" s="175">
        <v>4</v>
      </c>
      <c r="N18" s="175">
        <v>13</v>
      </c>
      <c r="O18" s="175">
        <v>1</v>
      </c>
      <c r="P18" s="175">
        <v>12</v>
      </c>
      <c r="Q18" s="175">
        <v>41</v>
      </c>
      <c r="R18" s="175">
        <v>1</v>
      </c>
      <c r="S18" s="175">
        <v>54</v>
      </c>
    </row>
    <row r="19" spans="1:20" ht="22.5" customHeight="1">
      <c r="A19" s="1061" t="s">
        <v>659</v>
      </c>
      <c r="B19" s="1061"/>
      <c r="C19" s="1061"/>
      <c r="D19" s="175">
        <v>1</v>
      </c>
      <c r="E19" s="175">
        <v>5</v>
      </c>
      <c r="F19" s="175">
        <v>0</v>
      </c>
      <c r="G19" s="175">
        <v>4</v>
      </c>
      <c r="H19" s="175">
        <v>15</v>
      </c>
      <c r="I19" s="175">
        <v>1</v>
      </c>
      <c r="J19" s="175">
        <v>7</v>
      </c>
      <c r="K19" s="175">
        <v>15</v>
      </c>
      <c r="L19" s="175">
        <v>0</v>
      </c>
      <c r="M19" s="175">
        <v>0</v>
      </c>
      <c r="N19" s="175">
        <v>6</v>
      </c>
      <c r="O19" s="175">
        <v>0</v>
      </c>
      <c r="P19" s="175">
        <v>12</v>
      </c>
      <c r="Q19" s="175">
        <v>41</v>
      </c>
      <c r="R19" s="175">
        <v>1</v>
      </c>
      <c r="S19" s="175">
        <v>54</v>
      </c>
    </row>
    <row r="20" spans="1:20" ht="22.5" customHeight="1">
      <c r="A20" s="1062" t="s">
        <v>660</v>
      </c>
      <c r="B20" s="1062"/>
      <c r="C20" s="1062"/>
      <c r="D20" s="692">
        <v>2</v>
      </c>
      <c r="E20" s="692">
        <v>-771</v>
      </c>
      <c r="F20" s="692">
        <v>757</v>
      </c>
      <c r="G20" s="692">
        <v>11</v>
      </c>
      <c r="H20" s="692">
        <v>-279</v>
      </c>
      <c r="I20" s="692">
        <v>282</v>
      </c>
      <c r="J20" s="692">
        <v>18</v>
      </c>
      <c r="K20" s="692">
        <v>-397</v>
      </c>
      <c r="L20" s="692">
        <v>389</v>
      </c>
      <c r="M20" s="692">
        <v>4</v>
      </c>
      <c r="N20" s="692">
        <v>-763</v>
      </c>
      <c r="O20" s="692">
        <v>747</v>
      </c>
      <c r="P20" s="692">
        <v>35</v>
      </c>
      <c r="Q20" s="692">
        <v>-2210</v>
      </c>
      <c r="R20" s="692">
        <v>2175</v>
      </c>
      <c r="S20" s="692">
        <v>0</v>
      </c>
    </row>
    <row r="21" spans="1:20" ht="22.5" customHeight="1">
      <c r="A21" s="1062" t="s">
        <v>661</v>
      </c>
      <c r="B21" s="1062"/>
      <c r="C21" s="1062"/>
      <c r="D21" s="692">
        <v>1</v>
      </c>
      <c r="E21" s="692">
        <v>255</v>
      </c>
      <c r="F21" s="692">
        <v>453</v>
      </c>
      <c r="G21" s="692">
        <v>1</v>
      </c>
      <c r="H21" s="692">
        <v>92</v>
      </c>
      <c r="I21" s="692">
        <v>166</v>
      </c>
      <c r="J21" s="692">
        <v>2</v>
      </c>
      <c r="K21" s="692">
        <v>150</v>
      </c>
      <c r="L21" s="692">
        <v>217</v>
      </c>
      <c r="M21" s="692">
        <v>1</v>
      </c>
      <c r="N21" s="692">
        <v>184</v>
      </c>
      <c r="O21" s="692">
        <v>437</v>
      </c>
      <c r="P21" s="692">
        <v>5</v>
      </c>
      <c r="Q21" s="692">
        <v>681</v>
      </c>
      <c r="R21" s="692">
        <v>1273</v>
      </c>
      <c r="S21" s="692">
        <v>1959</v>
      </c>
    </row>
    <row r="22" spans="1:20" ht="21.75" customHeight="1">
      <c r="A22" s="1060" t="s">
        <v>662</v>
      </c>
      <c r="B22" s="1060"/>
      <c r="C22" s="1060"/>
      <c r="D22" s="690">
        <v>21524</v>
      </c>
      <c r="E22" s="690">
        <v>650777</v>
      </c>
      <c r="F22" s="690">
        <v>18884</v>
      </c>
      <c r="G22" s="690">
        <v>24641</v>
      </c>
      <c r="H22" s="690">
        <v>333035</v>
      </c>
      <c r="I22" s="690">
        <v>6691</v>
      </c>
      <c r="J22" s="691">
        <v>34389</v>
      </c>
      <c r="K22" s="690">
        <v>366330</v>
      </c>
      <c r="L22" s="690">
        <v>8833</v>
      </c>
      <c r="M22" s="690">
        <v>20627</v>
      </c>
      <c r="N22" s="690">
        <v>566688</v>
      </c>
      <c r="O22" s="690">
        <v>17746</v>
      </c>
      <c r="P22" s="690">
        <v>101181</v>
      </c>
      <c r="Q22" s="690">
        <v>1916830</v>
      </c>
      <c r="R22" s="690">
        <v>52154</v>
      </c>
      <c r="S22" s="690">
        <v>2070165</v>
      </c>
    </row>
    <row r="23" spans="1:20" s="271" customFormat="1" ht="22.5" customHeight="1">
      <c r="A23" s="1061" t="s">
        <v>686</v>
      </c>
      <c r="B23" s="1061"/>
      <c r="C23" s="1061"/>
      <c r="D23" s="350">
        <v>749</v>
      </c>
      <c r="E23" s="350">
        <v>-1009</v>
      </c>
      <c r="F23" s="350">
        <v>308</v>
      </c>
      <c r="G23" s="350">
        <v>755</v>
      </c>
      <c r="H23" s="350">
        <v>-350</v>
      </c>
      <c r="I23" s="350">
        <v>118</v>
      </c>
      <c r="J23" s="350">
        <v>1489</v>
      </c>
      <c r="K23" s="350">
        <v>-527</v>
      </c>
      <c r="L23" s="350">
        <v>173</v>
      </c>
      <c r="M23" s="350">
        <v>734</v>
      </c>
      <c r="N23" s="350">
        <v>-928</v>
      </c>
      <c r="O23" s="350">
        <v>311</v>
      </c>
      <c r="P23" s="350">
        <v>3727</v>
      </c>
      <c r="Q23" s="350">
        <v>-2814</v>
      </c>
      <c r="R23" s="350">
        <v>910</v>
      </c>
      <c r="S23" s="350">
        <v>1823</v>
      </c>
      <c r="T23" s="301"/>
    </row>
    <row r="24" spans="1:20" ht="22.5" customHeight="1">
      <c r="A24" s="1062" t="s">
        <v>663</v>
      </c>
      <c r="B24" s="1062"/>
      <c r="C24" s="1062"/>
      <c r="D24" s="688">
        <v>3.605294825511432E-2</v>
      </c>
      <c r="E24" s="688">
        <v>-1.5480541159214834E-3</v>
      </c>
      <c r="F24" s="688">
        <v>1.6580534022394487E-2</v>
      </c>
      <c r="G24" s="688">
        <v>3.1608473582851883E-2</v>
      </c>
      <c r="H24" s="688">
        <v>-1.0498372752223404E-3</v>
      </c>
      <c r="I24" s="688">
        <v>1.7952228814848623E-2</v>
      </c>
      <c r="J24" s="688">
        <v>4.5258358662613983E-2</v>
      </c>
      <c r="K24" s="688">
        <v>-1.4365270391460433E-3</v>
      </c>
      <c r="L24" s="688">
        <v>1.997690531177829E-2</v>
      </c>
      <c r="M24" s="688">
        <v>3.689740109586287E-2</v>
      </c>
      <c r="N24" s="688">
        <v>-1.6349081068891644E-3</v>
      </c>
      <c r="O24" s="688">
        <v>1.783768282190995E-2</v>
      </c>
      <c r="P24" s="688">
        <v>3.8243684199725E-2</v>
      </c>
      <c r="Q24" s="688">
        <v>-1.4658968016986484E-3</v>
      </c>
      <c r="R24" s="688">
        <v>1.7758176567012722E-2</v>
      </c>
      <c r="S24" s="688">
        <v>8.8138228590822992E-4</v>
      </c>
    </row>
    <row r="25" spans="1:20" ht="21.75" customHeight="1">
      <c r="A25" s="1062" t="s">
        <v>651</v>
      </c>
      <c r="B25" s="1062"/>
      <c r="C25" s="1062"/>
      <c r="D25" s="688">
        <v>1.0397238867433272E-2</v>
      </c>
      <c r="E25" s="688">
        <v>0.31435996647610215</v>
      </c>
      <c r="F25" s="688">
        <v>9.1219781998053296E-3</v>
      </c>
      <c r="G25" s="688">
        <v>1.1902915951143992E-2</v>
      </c>
      <c r="H25" s="688">
        <v>0.16087365016798177</v>
      </c>
      <c r="I25" s="688">
        <v>3.2321095178403656E-3</v>
      </c>
      <c r="J25" s="688">
        <v>1.661171935570353E-2</v>
      </c>
      <c r="K25" s="688">
        <v>0.17695690923187282</v>
      </c>
      <c r="L25" s="688">
        <v>4.266809650438492E-3</v>
      </c>
      <c r="M25" s="688">
        <v>9.9639400724096869E-3</v>
      </c>
      <c r="N25" s="688">
        <v>0.27374049894573621</v>
      </c>
      <c r="O25" s="688">
        <v>8.5722635635323754E-3</v>
      </c>
      <c r="P25" s="688">
        <v>4.8875814246690484E-2</v>
      </c>
      <c r="Q25" s="688">
        <v>0.92593102482169298</v>
      </c>
      <c r="R25" s="688">
        <v>2.5193160931616561E-2</v>
      </c>
      <c r="S25" s="688">
        <v>1</v>
      </c>
    </row>
    <row r="26" spans="1:20">
      <c r="A26" s="22" t="s">
        <v>664</v>
      </c>
      <c r="B26" s="22"/>
      <c r="C26" s="22"/>
    </row>
    <row r="27" spans="1:20" ht="12.75" customHeight="1">
      <c r="A27" s="174" t="s">
        <v>665</v>
      </c>
      <c r="B27" s="174"/>
      <c r="C27" s="174"/>
      <c r="D27" s="172"/>
      <c r="E27" s="172"/>
      <c r="F27" s="172"/>
      <c r="G27" s="172"/>
      <c r="H27" s="173"/>
    </row>
    <row r="28" spans="1:20" ht="12.75" customHeight="1">
      <c r="A28" s="169" t="s">
        <v>666</v>
      </c>
      <c r="B28" s="169"/>
      <c r="C28" s="169"/>
      <c r="D28" s="171"/>
      <c r="E28" s="171"/>
      <c r="F28" s="171"/>
      <c r="G28" s="171"/>
      <c r="H28" s="171"/>
    </row>
    <row r="29" spans="1:20" ht="12.75" customHeight="1">
      <c r="A29" s="170"/>
      <c r="B29" s="170"/>
      <c r="C29" s="170"/>
      <c r="D29" s="169"/>
      <c r="E29" s="169"/>
      <c r="F29" s="169"/>
      <c r="G29" s="169"/>
      <c r="H29" s="169"/>
    </row>
    <row r="30" spans="1:20" ht="12.75" customHeight="1">
      <c r="B30" s="633"/>
      <c r="C30" s="633"/>
    </row>
    <row r="31" spans="1:20" ht="12.75" customHeight="1">
      <c r="A31" s="152" t="s">
        <v>688</v>
      </c>
      <c r="B31" s="204"/>
      <c r="C31" s="204"/>
      <c r="D31" s="204"/>
      <c r="E31" s="204"/>
      <c r="F31" s="204"/>
      <c r="S31" s="140" t="str">
        <f>Naslovnica!A20</f>
        <v>Svibanj 2021.</v>
      </c>
    </row>
    <row r="32" spans="1:20">
      <c r="A32" s="578" t="s">
        <v>993</v>
      </c>
      <c r="B32" s="204"/>
      <c r="C32" s="204"/>
      <c r="D32" s="204"/>
      <c r="E32" s="204"/>
      <c r="F32" s="204"/>
      <c r="S32" s="548" t="str">
        <f>Naslovnica!A24</f>
        <v>May 2021</v>
      </c>
    </row>
    <row r="33" spans="1:19">
      <c r="B33"/>
      <c r="C33"/>
    </row>
    <row r="34" spans="1:19" ht="32.25" customHeight="1">
      <c r="A34" s="693"/>
      <c r="B34" s="1067" t="s">
        <v>634</v>
      </c>
      <c r="C34" s="1067"/>
      <c r="D34" s="1067"/>
      <c r="E34" s="1069" t="s">
        <v>635</v>
      </c>
      <c r="F34" s="1069"/>
      <c r="G34" s="1069"/>
      <c r="H34" s="1069" t="s">
        <v>636</v>
      </c>
      <c r="I34" s="1069"/>
      <c r="J34" s="1069"/>
      <c r="K34" s="1068" t="s">
        <v>637</v>
      </c>
      <c r="L34" s="1068"/>
      <c r="M34" s="1068"/>
      <c r="N34" s="1068" t="s">
        <v>638</v>
      </c>
      <c r="O34" s="1068"/>
      <c r="P34" s="1068"/>
      <c r="Q34" s="1069" t="s">
        <v>639</v>
      </c>
      <c r="R34" s="1069"/>
      <c r="S34" s="1069"/>
    </row>
    <row r="35" spans="1:19" ht="21">
      <c r="A35" s="693" t="s">
        <v>579</v>
      </c>
      <c r="B35" s="1067" t="s">
        <v>640</v>
      </c>
      <c r="C35" s="1067"/>
      <c r="D35" s="1067"/>
      <c r="E35" s="1067" t="s">
        <v>641</v>
      </c>
      <c r="F35" s="1067"/>
      <c r="G35" s="1067"/>
      <c r="H35" s="1067" t="s">
        <v>641</v>
      </c>
      <c r="I35" s="1067"/>
      <c r="J35" s="1067"/>
      <c r="K35" s="1067" t="s">
        <v>642</v>
      </c>
      <c r="L35" s="1067"/>
      <c r="M35" s="1067"/>
      <c r="N35" s="1067" t="s">
        <v>642</v>
      </c>
      <c r="O35" s="1067"/>
      <c r="P35" s="1067"/>
      <c r="Q35" s="1067" t="s">
        <v>642</v>
      </c>
      <c r="R35" s="1067"/>
      <c r="S35" s="1067"/>
    </row>
    <row r="36" spans="1:19">
      <c r="A36" s="693"/>
      <c r="B36" s="694" t="s">
        <v>123</v>
      </c>
      <c r="C36" s="694" t="s">
        <v>124</v>
      </c>
      <c r="D36" s="694" t="s">
        <v>125</v>
      </c>
      <c r="E36" s="694" t="s">
        <v>123</v>
      </c>
      <c r="F36" s="694" t="s">
        <v>124</v>
      </c>
      <c r="G36" s="694" t="s">
        <v>125</v>
      </c>
      <c r="H36" s="694" t="s">
        <v>123</v>
      </c>
      <c r="I36" s="694" t="s">
        <v>124</v>
      </c>
      <c r="J36" s="694" t="s">
        <v>125</v>
      </c>
      <c r="K36" s="694" t="s">
        <v>123</v>
      </c>
      <c r="L36" s="694" t="s">
        <v>124</v>
      </c>
      <c r="M36" s="694" t="s">
        <v>125</v>
      </c>
      <c r="N36" s="694" t="s">
        <v>123</v>
      </c>
      <c r="O36" s="694" t="s">
        <v>124</v>
      </c>
      <c r="P36" s="694" t="s">
        <v>125</v>
      </c>
      <c r="Q36" s="686" t="s">
        <v>123</v>
      </c>
      <c r="R36" s="686" t="s">
        <v>124</v>
      </c>
      <c r="S36" s="686" t="s">
        <v>125</v>
      </c>
    </row>
    <row r="37" spans="1:19">
      <c r="A37" s="179" t="s">
        <v>6</v>
      </c>
      <c r="B37" s="188">
        <v>2799</v>
      </c>
      <c r="C37" s="188">
        <v>429</v>
      </c>
      <c r="D37" s="188">
        <v>11</v>
      </c>
      <c r="E37" s="188">
        <v>1263</v>
      </c>
      <c r="F37" s="188">
        <v>337</v>
      </c>
      <c r="G37" s="188">
        <v>3</v>
      </c>
      <c r="H37" s="188">
        <v>4062</v>
      </c>
      <c r="I37" s="188">
        <v>766</v>
      </c>
      <c r="J37" s="188">
        <v>14</v>
      </c>
      <c r="K37" s="188">
        <v>-88</v>
      </c>
      <c r="L37" s="188">
        <v>-44</v>
      </c>
      <c r="M37" s="188">
        <v>0</v>
      </c>
      <c r="N37" s="188">
        <v>-100</v>
      </c>
      <c r="O37" s="188">
        <v>-38</v>
      </c>
      <c r="P37" s="188">
        <v>0</v>
      </c>
      <c r="Q37" s="189">
        <v>-4.4235294117647039E-2</v>
      </c>
      <c r="R37" s="189">
        <v>-9.6698113207547176E-2</v>
      </c>
      <c r="S37" s="189">
        <v>0</v>
      </c>
    </row>
    <row r="38" spans="1:19">
      <c r="A38" s="78" t="s">
        <v>7</v>
      </c>
      <c r="B38" s="188">
        <v>28508</v>
      </c>
      <c r="C38" s="188">
        <v>79763</v>
      </c>
      <c r="D38" s="188">
        <v>171</v>
      </c>
      <c r="E38" s="188">
        <v>21400</v>
      </c>
      <c r="F38" s="188">
        <v>61124</v>
      </c>
      <c r="G38" s="188">
        <v>98</v>
      </c>
      <c r="H38" s="188">
        <v>49908</v>
      </c>
      <c r="I38" s="188">
        <v>140887</v>
      </c>
      <c r="J38" s="188">
        <v>269</v>
      </c>
      <c r="K38" s="188">
        <v>1190</v>
      </c>
      <c r="L38" s="188">
        <v>-1765</v>
      </c>
      <c r="M38" s="188">
        <v>-1</v>
      </c>
      <c r="N38" s="188">
        <v>623</v>
      </c>
      <c r="O38" s="188">
        <v>-1342</v>
      </c>
      <c r="P38" s="188">
        <v>3</v>
      </c>
      <c r="Q38" s="189">
        <v>3.7696226218941753E-2</v>
      </c>
      <c r="R38" s="189">
        <v>-2.1577287942553203E-2</v>
      </c>
      <c r="S38" s="189">
        <v>7.4906367041198685E-3</v>
      </c>
    </row>
    <row r="39" spans="1:19">
      <c r="A39" s="78" t="s">
        <v>8</v>
      </c>
      <c r="B39" s="188">
        <v>13597</v>
      </c>
      <c r="C39" s="188">
        <v>120309</v>
      </c>
      <c r="D39" s="188">
        <v>145</v>
      </c>
      <c r="E39" s="188">
        <v>10101</v>
      </c>
      <c r="F39" s="188">
        <v>104205</v>
      </c>
      <c r="G39" s="188">
        <v>140</v>
      </c>
      <c r="H39" s="188">
        <v>23698</v>
      </c>
      <c r="I39" s="188">
        <v>224514</v>
      </c>
      <c r="J39" s="188">
        <v>285</v>
      </c>
      <c r="K39" s="188">
        <v>693</v>
      </c>
      <c r="L39" s="188">
        <v>-439</v>
      </c>
      <c r="M39" s="188">
        <v>3</v>
      </c>
      <c r="N39" s="188">
        <v>493</v>
      </c>
      <c r="O39" s="188">
        <v>-716</v>
      </c>
      <c r="P39" s="188">
        <v>-1</v>
      </c>
      <c r="Q39" s="189">
        <v>5.2683013503908915E-2</v>
      </c>
      <c r="R39" s="189">
        <v>-5.1181154700025155E-3</v>
      </c>
      <c r="S39" s="189">
        <v>7.0671378091873294E-3</v>
      </c>
    </row>
    <row r="40" spans="1:19">
      <c r="A40" s="78" t="s">
        <v>9</v>
      </c>
      <c r="B40" s="188">
        <v>7933</v>
      </c>
      <c r="C40" s="188">
        <v>140871</v>
      </c>
      <c r="D40" s="188">
        <v>74</v>
      </c>
      <c r="E40" s="188">
        <v>2153</v>
      </c>
      <c r="F40" s="188">
        <v>129707</v>
      </c>
      <c r="G40" s="188">
        <v>90</v>
      </c>
      <c r="H40" s="188">
        <v>10086</v>
      </c>
      <c r="I40" s="188">
        <v>270578</v>
      </c>
      <c r="J40" s="188">
        <v>164</v>
      </c>
      <c r="K40" s="188">
        <v>335</v>
      </c>
      <c r="L40" s="188">
        <v>-204</v>
      </c>
      <c r="M40" s="188">
        <v>1</v>
      </c>
      <c r="N40" s="188">
        <v>96</v>
      </c>
      <c r="O40" s="188">
        <v>-313</v>
      </c>
      <c r="P40" s="188">
        <v>-1</v>
      </c>
      <c r="Q40" s="189">
        <v>4.4640082858622421E-2</v>
      </c>
      <c r="R40" s="189">
        <v>-1.9070805437207961E-3</v>
      </c>
      <c r="S40" s="189">
        <v>0</v>
      </c>
    </row>
    <row r="41" spans="1:19">
      <c r="A41" s="78" t="s">
        <v>10</v>
      </c>
      <c r="B41" s="188">
        <v>6983</v>
      </c>
      <c r="C41" s="188">
        <v>158991</v>
      </c>
      <c r="D41" s="188">
        <v>90</v>
      </c>
      <c r="E41" s="188">
        <v>1679</v>
      </c>
      <c r="F41" s="188">
        <v>146007</v>
      </c>
      <c r="G41" s="188">
        <v>60</v>
      </c>
      <c r="H41" s="188">
        <v>8662</v>
      </c>
      <c r="I41" s="188">
        <v>304998</v>
      </c>
      <c r="J41" s="188">
        <v>150</v>
      </c>
      <c r="K41" s="188">
        <v>266</v>
      </c>
      <c r="L41" s="188">
        <v>-301</v>
      </c>
      <c r="M41" s="188">
        <v>0</v>
      </c>
      <c r="N41" s="188">
        <v>50</v>
      </c>
      <c r="O41" s="188">
        <v>-238</v>
      </c>
      <c r="P41" s="188">
        <v>1</v>
      </c>
      <c r="Q41" s="189">
        <v>3.7862449077402438E-2</v>
      </c>
      <c r="R41" s="189">
        <v>-1.7641071294147714E-3</v>
      </c>
      <c r="S41" s="189">
        <v>6.7114093959732557E-3</v>
      </c>
    </row>
    <row r="42" spans="1:19">
      <c r="A42" s="78" t="s">
        <v>11</v>
      </c>
      <c r="B42" s="188">
        <v>2162</v>
      </c>
      <c r="C42" s="188">
        <v>156271</v>
      </c>
      <c r="D42" s="188">
        <v>83</v>
      </c>
      <c r="E42" s="188">
        <v>721</v>
      </c>
      <c r="F42" s="188">
        <v>146232</v>
      </c>
      <c r="G42" s="188">
        <v>92</v>
      </c>
      <c r="H42" s="188">
        <v>2883</v>
      </c>
      <c r="I42" s="188">
        <v>302503</v>
      </c>
      <c r="J42" s="188">
        <v>175</v>
      </c>
      <c r="K42" s="188">
        <v>124</v>
      </c>
      <c r="L42" s="188">
        <v>205</v>
      </c>
      <c r="M42" s="188">
        <v>-2</v>
      </c>
      <c r="N42" s="188">
        <v>27</v>
      </c>
      <c r="O42" s="188">
        <v>147</v>
      </c>
      <c r="P42" s="188">
        <v>1</v>
      </c>
      <c r="Q42" s="189">
        <v>5.5270863836017536E-2</v>
      </c>
      <c r="R42" s="189">
        <v>1.1649804236955053E-3</v>
      </c>
      <c r="S42" s="189">
        <v>-5.6818181818182323E-3</v>
      </c>
    </row>
    <row r="43" spans="1:19">
      <c r="A43" s="78" t="s">
        <v>12</v>
      </c>
      <c r="B43" s="188">
        <v>750</v>
      </c>
      <c r="C43" s="188">
        <v>129350</v>
      </c>
      <c r="D43" s="188">
        <v>101</v>
      </c>
      <c r="E43" s="188">
        <v>427</v>
      </c>
      <c r="F43" s="188">
        <v>131831</v>
      </c>
      <c r="G43" s="188">
        <v>75</v>
      </c>
      <c r="H43" s="188">
        <v>1177</v>
      </c>
      <c r="I43" s="188">
        <v>261181</v>
      </c>
      <c r="J43" s="188">
        <v>176</v>
      </c>
      <c r="K43" s="188">
        <v>9</v>
      </c>
      <c r="L43" s="188">
        <v>502</v>
      </c>
      <c r="M43" s="188">
        <v>0</v>
      </c>
      <c r="N43" s="188">
        <v>-4</v>
      </c>
      <c r="O43" s="188">
        <v>273</v>
      </c>
      <c r="P43" s="188">
        <v>-2</v>
      </c>
      <c r="Q43" s="189">
        <v>4.2662116040954601E-3</v>
      </c>
      <c r="R43" s="189">
        <v>2.976121901953066E-3</v>
      </c>
      <c r="S43" s="189">
        <v>-1.1235955056179803E-2</v>
      </c>
    </row>
    <row r="44" spans="1:19">
      <c r="A44" s="78" t="s">
        <v>13</v>
      </c>
      <c r="B44" s="188">
        <v>458</v>
      </c>
      <c r="C44" s="188">
        <v>111457</v>
      </c>
      <c r="D44" s="188">
        <v>106</v>
      </c>
      <c r="E44" s="188">
        <v>247</v>
      </c>
      <c r="F44" s="188">
        <v>119239</v>
      </c>
      <c r="G44" s="188">
        <v>125</v>
      </c>
      <c r="H44" s="188">
        <v>705</v>
      </c>
      <c r="I44" s="188">
        <v>230696</v>
      </c>
      <c r="J44" s="188">
        <v>231</v>
      </c>
      <c r="K44" s="188">
        <v>8</v>
      </c>
      <c r="L44" s="188">
        <v>-63</v>
      </c>
      <c r="M44" s="188">
        <v>2</v>
      </c>
      <c r="N44" s="188">
        <v>7</v>
      </c>
      <c r="O44" s="188">
        <v>115</v>
      </c>
      <c r="P44" s="188">
        <v>-1</v>
      </c>
      <c r="Q44" s="189">
        <v>2.1739130434782705E-2</v>
      </c>
      <c r="R44" s="189">
        <v>2.2545568061604904E-4</v>
      </c>
      <c r="S44" s="189">
        <v>4.3478260869564966E-3</v>
      </c>
    </row>
    <row r="45" spans="1:19">
      <c r="A45" s="78" t="s">
        <v>14</v>
      </c>
      <c r="B45" s="188">
        <v>0</v>
      </c>
      <c r="C45" s="188">
        <v>96354</v>
      </c>
      <c r="D45" s="188">
        <v>178</v>
      </c>
      <c r="E45" s="188">
        <v>0</v>
      </c>
      <c r="F45" s="188">
        <v>84315</v>
      </c>
      <c r="G45" s="188">
        <v>11057</v>
      </c>
      <c r="H45" s="188">
        <v>0</v>
      </c>
      <c r="I45" s="188">
        <v>180669</v>
      </c>
      <c r="J45" s="188">
        <v>11235</v>
      </c>
      <c r="K45" s="188">
        <v>-1</v>
      </c>
      <c r="L45" s="188">
        <v>1158</v>
      </c>
      <c r="M45" s="188">
        <v>-5</v>
      </c>
      <c r="N45" s="188">
        <v>-1</v>
      </c>
      <c r="O45" s="188">
        <v>251</v>
      </c>
      <c r="P45" s="188">
        <v>841</v>
      </c>
      <c r="Q45" s="189">
        <v>-1</v>
      </c>
      <c r="R45" s="189">
        <v>7.8600914872253291E-3</v>
      </c>
      <c r="S45" s="189">
        <v>8.0392345417828581E-2</v>
      </c>
    </row>
    <row r="46" spans="1:19">
      <c r="A46" s="78" t="s">
        <v>15</v>
      </c>
      <c r="B46" s="188">
        <v>0</v>
      </c>
      <c r="C46" s="188">
        <v>34</v>
      </c>
      <c r="D46" s="188">
        <v>21039</v>
      </c>
      <c r="E46" s="188">
        <v>0</v>
      </c>
      <c r="F46" s="188">
        <v>1</v>
      </c>
      <c r="G46" s="188">
        <v>15866</v>
      </c>
      <c r="H46" s="188">
        <v>0</v>
      </c>
      <c r="I46" s="188">
        <v>35</v>
      </c>
      <c r="J46" s="188">
        <v>36905</v>
      </c>
      <c r="K46" s="188">
        <v>0</v>
      </c>
      <c r="L46" s="188">
        <v>-2</v>
      </c>
      <c r="M46" s="188">
        <v>101</v>
      </c>
      <c r="N46" s="188">
        <v>0</v>
      </c>
      <c r="O46" s="188">
        <v>0</v>
      </c>
      <c r="P46" s="188">
        <v>57</v>
      </c>
      <c r="Q46" s="189" t="s">
        <v>906</v>
      </c>
      <c r="R46" s="189">
        <v>-5.4054054054054057E-2</v>
      </c>
      <c r="S46" s="189">
        <v>4.2996707214193464E-3</v>
      </c>
    </row>
    <row r="47" spans="1:19">
      <c r="A47" s="78" t="s">
        <v>16</v>
      </c>
      <c r="B47" s="188">
        <v>0</v>
      </c>
      <c r="C47" s="188">
        <v>3</v>
      </c>
      <c r="D47" s="188">
        <v>1641</v>
      </c>
      <c r="E47" s="188">
        <v>0</v>
      </c>
      <c r="F47" s="188">
        <v>0</v>
      </c>
      <c r="G47" s="188">
        <v>909</v>
      </c>
      <c r="H47" s="188">
        <v>0</v>
      </c>
      <c r="I47" s="188">
        <v>3</v>
      </c>
      <c r="J47" s="188">
        <v>2550</v>
      </c>
      <c r="K47" s="188">
        <v>0</v>
      </c>
      <c r="L47" s="188">
        <v>0</v>
      </c>
      <c r="M47" s="188">
        <v>-78</v>
      </c>
      <c r="N47" s="188">
        <v>0</v>
      </c>
      <c r="O47" s="188">
        <v>0</v>
      </c>
      <c r="P47" s="188">
        <v>-9</v>
      </c>
      <c r="Q47" s="189" t="s">
        <v>906</v>
      </c>
      <c r="R47" s="189">
        <v>0</v>
      </c>
      <c r="S47" s="189">
        <v>-3.2992036405005698E-2</v>
      </c>
    </row>
    <row r="48" spans="1:19" ht="24">
      <c r="A48" s="696" t="s">
        <v>643</v>
      </c>
      <c r="B48" s="697">
        <v>63190</v>
      </c>
      <c r="C48" s="697">
        <v>993832</v>
      </c>
      <c r="D48" s="697">
        <v>23639</v>
      </c>
      <c r="E48" s="697">
        <v>37991</v>
      </c>
      <c r="F48" s="697">
        <v>922998</v>
      </c>
      <c r="G48" s="697">
        <v>28515</v>
      </c>
      <c r="H48" s="697">
        <v>101181</v>
      </c>
      <c r="I48" s="697">
        <v>1916830</v>
      </c>
      <c r="J48" s="697">
        <v>52154</v>
      </c>
      <c r="K48" s="697">
        <v>2536</v>
      </c>
      <c r="L48" s="697">
        <v>-953</v>
      </c>
      <c r="M48" s="697">
        <v>21</v>
      </c>
      <c r="N48" s="697">
        <v>1191</v>
      </c>
      <c r="O48" s="697">
        <v>-1861</v>
      </c>
      <c r="P48" s="697">
        <v>889</v>
      </c>
      <c r="Q48" s="698">
        <v>3.8243684199724903E-2</v>
      </c>
      <c r="R48" s="698">
        <v>-1.4658968016986185E-3</v>
      </c>
      <c r="S48" s="698">
        <v>1.7758176567012729E-2</v>
      </c>
    </row>
    <row r="49" spans="1:19" ht="24">
      <c r="A49" s="699" t="s">
        <v>644</v>
      </c>
      <c r="B49" s="1071">
        <v>1080661</v>
      </c>
      <c r="C49" s="1071"/>
      <c r="D49" s="1071"/>
      <c r="E49" s="1071">
        <v>989504</v>
      </c>
      <c r="F49" s="1071"/>
      <c r="G49" s="1071"/>
      <c r="H49" s="1071">
        <v>2070165</v>
      </c>
      <c r="I49" s="1071"/>
      <c r="J49" s="1071"/>
      <c r="K49" s="1071">
        <v>1604</v>
      </c>
      <c r="L49" s="1071"/>
      <c r="M49" s="1071"/>
      <c r="N49" s="1071">
        <v>219</v>
      </c>
      <c r="O49" s="1071"/>
      <c r="P49" s="1071"/>
      <c r="Q49" s="1070">
        <v>8.8138228590817214E-4</v>
      </c>
      <c r="R49" s="1070"/>
      <c r="S49" s="1070"/>
    </row>
    <row r="50" spans="1:19">
      <c r="A50" s="15" t="s">
        <v>645</v>
      </c>
      <c r="B50"/>
      <c r="C50"/>
    </row>
    <row r="52" spans="1:19">
      <c r="A52" s="633" t="s">
        <v>87</v>
      </c>
    </row>
    <row r="53" spans="1:19">
      <c r="A53" s="633"/>
      <c r="S53" s="14" t="s">
        <v>856</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1" customWidth="1"/>
    <col min="4" max="4" width="21.85546875" customWidth="1"/>
    <col min="5" max="5" width="14.85546875" customWidth="1"/>
  </cols>
  <sheetData>
    <row r="1" spans="1:8" ht="12.75" customHeight="1">
      <c r="A1" s="150" t="s">
        <v>742</v>
      </c>
    </row>
    <row r="2" spans="1:8" ht="12.75" customHeight="1">
      <c r="A2" s="540" t="s">
        <v>743</v>
      </c>
    </row>
    <row r="3" spans="1:8">
      <c r="D3" s="327"/>
      <c r="E3" s="65" t="s">
        <v>267</v>
      </c>
    </row>
    <row r="4" spans="1:8" ht="79.5" customHeight="1">
      <c r="A4" s="1173" t="s">
        <v>366</v>
      </c>
      <c r="B4" s="473" t="s">
        <v>367</v>
      </c>
      <c r="C4" s="512" t="s">
        <v>348</v>
      </c>
      <c r="D4" s="473" t="s">
        <v>368</v>
      </c>
      <c r="E4" s="512" t="s">
        <v>348</v>
      </c>
    </row>
    <row r="5" spans="1:8" ht="15.75" customHeight="1">
      <c r="A5" s="1173"/>
      <c r="B5" s="513" t="s">
        <v>1514</v>
      </c>
      <c r="C5" s="514"/>
      <c r="D5" s="513" t="s">
        <v>1514</v>
      </c>
      <c r="E5" s="514"/>
    </row>
    <row r="6" spans="1:8">
      <c r="A6" s="515" t="s">
        <v>1346</v>
      </c>
      <c r="B6" s="516">
        <v>574</v>
      </c>
      <c r="C6" s="517">
        <v>-0.13423831070889894</v>
      </c>
      <c r="D6" s="516">
        <v>71245.365330000001</v>
      </c>
      <c r="E6" s="517">
        <v>-5.0384544031967246E-3</v>
      </c>
      <c r="F6" s="44"/>
      <c r="G6" s="77"/>
      <c r="H6" s="77"/>
    </row>
    <row r="7" spans="1:8">
      <c r="A7" s="515" t="s">
        <v>1480</v>
      </c>
      <c r="B7" s="516">
        <v>568</v>
      </c>
      <c r="C7" s="517">
        <v>0.47532467532467532</v>
      </c>
      <c r="D7" s="516">
        <v>64739.306159999993</v>
      </c>
      <c r="E7" s="517">
        <v>0.13025705500449616</v>
      </c>
      <c r="F7" s="44"/>
      <c r="G7" s="77"/>
      <c r="H7" s="77"/>
    </row>
    <row r="8" spans="1:8">
      <c r="A8" s="515" t="s">
        <v>1516</v>
      </c>
      <c r="B8" s="516">
        <v>259</v>
      </c>
      <c r="C8" s="517">
        <v>7.0247933884297523E-2</v>
      </c>
      <c r="D8" s="516">
        <v>58485.93159</v>
      </c>
      <c r="E8" s="517">
        <v>0.15486125673432455</v>
      </c>
      <c r="F8" s="44"/>
      <c r="G8" s="77"/>
      <c r="H8" s="77"/>
    </row>
    <row r="9" spans="1:8">
      <c r="A9" s="515" t="s">
        <v>1517</v>
      </c>
      <c r="B9" s="516">
        <v>1267</v>
      </c>
      <c r="C9" s="517">
        <v>0.18632958801498128</v>
      </c>
      <c r="D9" s="516">
        <v>255763.26485000001</v>
      </c>
      <c r="E9" s="517">
        <v>-5.0596108442397869E-2</v>
      </c>
      <c r="F9" s="44"/>
      <c r="G9" s="77"/>
      <c r="H9" s="77"/>
    </row>
    <row r="10" spans="1:8">
      <c r="A10" s="515" t="s">
        <v>1347</v>
      </c>
      <c r="B10" s="516">
        <v>0</v>
      </c>
      <c r="C10" s="517" t="s">
        <v>150</v>
      </c>
      <c r="D10" s="516">
        <v>0</v>
      </c>
      <c r="E10" s="517" t="s">
        <v>150</v>
      </c>
      <c r="F10" s="44"/>
      <c r="G10" s="77"/>
      <c r="H10" s="77"/>
    </row>
    <row r="11" spans="1:8">
      <c r="A11" s="515" t="s">
        <v>1518</v>
      </c>
      <c r="B11" s="516">
        <v>33</v>
      </c>
      <c r="C11" s="517">
        <v>0.375</v>
      </c>
      <c r="D11" s="516">
        <v>7242.0609999999997</v>
      </c>
      <c r="E11" s="517">
        <v>-0.11698238771462412</v>
      </c>
      <c r="F11" s="44"/>
      <c r="G11" s="77"/>
      <c r="H11" s="77"/>
    </row>
    <row r="12" spans="1:8">
      <c r="A12" s="515" t="s">
        <v>1481</v>
      </c>
      <c r="B12" s="516">
        <v>1023</v>
      </c>
      <c r="C12" s="517">
        <v>1.6898608349900597E-2</v>
      </c>
      <c r="D12" s="516">
        <v>166727.65261000002</v>
      </c>
      <c r="E12" s="517">
        <v>9.9760599001436426E-4</v>
      </c>
      <c r="F12" s="44"/>
      <c r="G12" s="77"/>
      <c r="H12" s="77"/>
    </row>
    <row r="13" spans="1:8">
      <c r="A13" s="515" t="s">
        <v>1519</v>
      </c>
      <c r="B13" s="516">
        <v>300</v>
      </c>
      <c r="C13" s="517">
        <v>-0.46714031971580816</v>
      </c>
      <c r="D13" s="516">
        <v>80801.179999999993</v>
      </c>
      <c r="E13" s="517">
        <v>-0.45210719903656588</v>
      </c>
      <c r="F13" s="44"/>
      <c r="G13" s="77"/>
      <c r="H13" s="77"/>
    </row>
    <row r="14" spans="1:8">
      <c r="A14" s="515" t="s">
        <v>1482</v>
      </c>
      <c r="B14" s="516">
        <v>1698</v>
      </c>
      <c r="C14" s="517">
        <v>0.54083484573502727</v>
      </c>
      <c r="D14" s="516">
        <v>326277.75370999996</v>
      </c>
      <c r="E14" s="517">
        <v>0.50842403393201097</v>
      </c>
      <c r="F14" s="44"/>
      <c r="G14" s="77"/>
      <c r="H14" s="77"/>
    </row>
    <row r="15" spans="1:8">
      <c r="A15" s="515" t="s">
        <v>1483</v>
      </c>
      <c r="B15" s="516">
        <v>382</v>
      </c>
      <c r="C15" s="517">
        <v>-0.36650082918739635</v>
      </c>
      <c r="D15" s="516">
        <v>57248.594309999993</v>
      </c>
      <c r="E15" s="517">
        <v>-0.35890479263187536</v>
      </c>
      <c r="F15" s="44"/>
      <c r="G15" s="77"/>
      <c r="H15" s="77"/>
    </row>
    <row r="16" spans="1:8">
      <c r="A16" s="515" t="s">
        <v>1348</v>
      </c>
      <c r="B16" s="516">
        <v>2850</v>
      </c>
      <c r="C16" s="517">
        <v>0.15995115995115994</v>
      </c>
      <c r="D16" s="516">
        <v>332296.99789999996</v>
      </c>
      <c r="E16" s="517">
        <v>0.15280481705335711</v>
      </c>
      <c r="F16" s="44"/>
      <c r="G16" s="77"/>
      <c r="H16" s="77"/>
    </row>
    <row r="17" spans="1:11">
      <c r="A17" s="515" t="s">
        <v>1484</v>
      </c>
      <c r="B17" s="516">
        <v>459</v>
      </c>
      <c r="C17" s="517">
        <v>-4.9689440993788817E-2</v>
      </c>
      <c r="D17" s="516">
        <v>81045.452020000012</v>
      </c>
      <c r="E17" s="517">
        <v>-0.17051471112975802</v>
      </c>
      <c r="F17" s="44"/>
      <c r="G17" s="77"/>
      <c r="H17" s="77"/>
    </row>
    <row r="18" spans="1:11">
      <c r="A18" s="515" t="s">
        <v>1520</v>
      </c>
      <c r="B18" s="516">
        <v>61</v>
      </c>
      <c r="C18" s="517">
        <v>-0.21794871794871795</v>
      </c>
      <c r="D18" s="516">
        <v>30370.532159999999</v>
      </c>
      <c r="E18" s="517">
        <v>-0.14224485900458464</v>
      </c>
      <c r="F18" s="44"/>
      <c r="G18" s="77"/>
      <c r="H18" s="77"/>
    </row>
    <row r="19" spans="1:11" s="271" customFormat="1">
      <c r="A19" s="515" t="s">
        <v>1521</v>
      </c>
      <c r="B19" s="516">
        <v>1796</v>
      </c>
      <c r="C19" s="517">
        <v>7.2879330943847076E-2</v>
      </c>
      <c r="D19" s="516">
        <v>243393.58385999998</v>
      </c>
      <c r="E19" s="517">
        <v>-0.18046219867843924</v>
      </c>
      <c r="F19" s="44"/>
      <c r="G19" s="77"/>
      <c r="H19" s="77"/>
    </row>
    <row r="20" spans="1:11">
      <c r="A20" s="515" t="s">
        <v>1485</v>
      </c>
      <c r="B20" s="516">
        <v>53</v>
      </c>
      <c r="C20" s="517" t="s">
        <v>150</v>
      </c>
      <c r="D20" s="516">
        <v>26319.827209999999</v>
      </c>
      <c r="E20" s="517" t="s">
        <v>150</v>
      </c>
      <c r="F20" s="44"/>
      <c r="G20" s="77"/>
      <c r="H20" s="77"/>
    </row>
    <row r="21" spans="1:11">
      <c r="A21" s="518" t="s">
        <v>369</v>
      </c>
      <c r="B21" s="519">
        <v>11323</v>
      </c>
      <c r="C21" s="520">
        <v>9.4221105527638196E-2</v>
      </c>
      <c r="D21" s="519">
        <v>1801957.5027100001</v>
      </c>
      <c r="E21" s="520">
        <v>3.8118230643560502E-3</v>
      </c>
      <c r="G21" s="77"/>
      <c r="H21" s="77"/>
    </row>
    <row r="22" spans="1:11">
      <c r="A22" s="17" t="s">
        <v>363</v>
      </c>
    </row>
    <row r="23" spans="1:11" ht="76.5" customHeight="1">
      <c r="A23" s="1176" t="s">
        <v>370</v>
      </c>
      <c r="B23" s="1176"/>
      <c r="C23" s="1176"/>
      <c r="D23" s="1176"/>
      <c r="E23" s="1176"/>
      <c r="G23" s="1180"/>
      <c r="H23" s="1180"/>
      <c r="I23" s="1180"/>
      <c r="J23" s="1180"/>
      <c r="K23" s="1180"/>
    </row>
    <row r="24" spans="1:11" ht="21.75" customHeight="1">
      <c r="A24" s="1169" t="s">
        <v>340</v>
      </c>
      <c r="B24" s="1169"/>
      <c r="C24" s="1169"/>
      <c r="D24" s="1169"/>
      <c r="E24" s="1169"/>
      <c r="F24" s="71"/>
    </row>
    <row r="25" spans="1:11" ht="12.75" customHeight="1"/>
    <row r="26" spans="1:11" ht="12.75" customHeight="1">
      <c r="A26" s="634" t="s">
        <v>87</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897</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744</v>
      </c>
    </row>
    <row r="2" spans="1:9" ht="12.75" customHeight="1">
      <c r="A2" s="544" t="s">
        <v>745</v>
      </c>
    </row>
    <row r="3" spans="1:9" ht="12.75" customHeight="1">
      <c r="E3" s="74"/>
      <c r="F3" s="74"/>
      <c r="I3" s="65" t="s">
        <v>343</v>
      </c>
    </row>
    <row r="4" spans="1:9" s="271" customFormat="1" ht="21" customHeight="1">
      <c r="A4" s="463"/>
      <c r="B4" s="1171" t="s">
        <v>341</v>
      </c>
      <c r="C4" s="1171"/>
      <c r="D4" s="1171"/>
      <c r="E4" s="1171"/>
      <c r="F4" s="1171" t="s">
        <v>342</v>
      </c>
      <c r="G4" s="1171"/>
      <c r="H4" s="1171"/>
      <c r="I4" s="1171"/>
    </row>
    <row r="5" spans="1:9" ht="89.25" customHeight="1">
      <c r="A5" s="473" t="s">
        <v>344</v>
      </c>
      <c r="B5" s="825" t="s">
        <v>345</v>
      </c>
      <c r="C5" s="1182" t="s">
        <v>346</v>
      </c>
      <c r="D5" s="825" t="s">
        <v>823</v>
      </c>
      <c r="E5" s="1182" t="s">
        <v>346</v>
      </c>
      <c r="F5" s="825" t="s">
        <v>347</v>
      </c>
      <c r="G5" s="1182" t="s">
        <v>917</v>
      </c>
      <c r="H5" s="825" t="s">
        <v>824</v>
      </c>
      <c r="I5" s="1182" t="s">
        <v>917</v>
      </c>
    </row>
    <row r="6" spans="1:9" ht="17.25" customHeight="1">
      <c r="A6" s="493"/>
      <c r="B6" s="513">
        <v>44286</v>
      </c>
      <c r="C6" s="1182"/>
      <c r="D6" s="513">
        <v>44286</v>
      </c>
      <c r="E6" s="1182"/>
      <c r="F6" s="513" t="s">
        <v>1514</v>
      </c>
      <c r="G6" s="1182"/>
      <c r="H6" s="513" t="s">
        <v>1514</v>
      </c>
      <c r="I6" s="1182"/>
    </row>
    <row r="7" spans="1:9" ht="12.75" customHeight="1">
      <c r="A7" s="506" t="s">
        <v>349</v>
      </c>
      <c r="B7" s="507"/>
      <c r="C7" s="508"/>
      <c r="D7" s="507"/>
      <c r="E7" s="508"/>
      <c r="F7" s="507"/>
      <c r="G7" s="508"/>
      <c r="H7" s="507"/>
      <c r="I7" s="508"/>
    </row>
    <row r="8" spans="1:9" ht="12.75" customHeight="1">
      <c r="A8" s="498" t="s">
        <v>350</v>
      </c>
      <c r="B8" s="495">
        <v>33</v>
      </c>
      <c r="C8" s="496">
        <v>3.125E-2</v>
      </c>
      <c r="D8" s="497">
        <v>147796.51427000001</v>
      </c>
      <c r="E8" s="496">
        <v>-0.14793471012419379</v>
      </c>
      <c r="F8" s="495">
        <v>0</v>
      </c>
      <c r="G8" s="496">
        <v>-1</v>
      </c>
      <c r="H8" s="497">
        <v>0</v>
      </c>
      <c r="I8" s="496">
        <v>-1</v>
      </c>
    </row>
    <row r="9" spans="1:9" ht="12.75" customHeight="1">
      <c r="A9" s="498" t="s">
        <v>351</v>
      </c>
      <c r="B9" s="495">
        <v>32130</v>
      </c>
      <c r="C9" s="496">
        <v>-9.2501059172433273E-2</v>
      </c>
      <c r="D9" s="497">
        <v>1800132.6861</v>
      </c>
      <c r="E9" s="496">
        <v>-6.9048403628188065E-2</v>
      </c>
      <c r="F9" s="495">
        <v>2046</v>
      </c>
      <c r="G9" s="496">
        <v>-1.7762842054728757E-2</v>
      </c>
      <c r="H9" s="497">
        <v>267150.97612000001</v>
      </c>
      <c r="I9" s="496">
        <v>8.8423922250309303E-2</v>
      </c>
    </row>
    <row r="10" spans="1:9" ht="12.75" customHeight="1">
      <c r="A10" s="494" t="s">
        <v>352</v>
      </c>
      <c r="B10" s="495">
        <v>6443</v>
      </c>
      <c r="C10" s="496">
        <v>-6.3925613831178271E-2</v>
      </c>
      <c r="D10" s="497">
        <v>377694.23669000005</v>
      </c>
      <c r="E10" s="496">
        <v>-9.2384207276243621E-2</v>
      </c>
      <c r="F10" s="495">
        <v>516</v>
      </c>
      <c r="G10" s="496">
        <v>0.63291139240506333</v>
      </c>
      <c r="H10" s="497">
        <v>40583.069950000005</v>
      </c>
      <c r="I10" s="496">
        <v>0.19665387239486096</v>
      </c>
    </row>
    <row r="11" spans="1:9" ht="12.75" customHeight="1">
      <c r="A11" s="498" t="s">
        <v>353</v>
      </c>
      <c r="B11" s="495">
        <v>45</v>
      </c>
      <c r="C11" s="496">
        <v>-0.5982142857142857</v>
      </c>
      <c r="D11" s="497">
        <v>13333.981450000001</v>
      </c>
      <c r="E11" s="496">
        <v>-0.66210461445189484</v>
      </c>
      <c r="F11" s="495">
        <v>1</v>
      </c>
      <c r="G11" s="496" t="s">
        <v>150</v>
      </c>
      <c r="H11" s="497">
        <v>373.38096000000002</v>
      </c>
      <c r="I11" s="496" t="s">
        <v>150</v>
      </c>
    </row>
    <row r="12" spans="1:9" ht="12.75" customHeight="1">
      <c r="A12" s="499" t="s">
        <v>354</v>
      </c>
      <c r="B12" s="495">
        <v>0</v>
      </c>
      <c r="C12" s="496" t="s">
        <v>150</v>
      </c>
      <c r="D12" s="497">
        <v>0</v>
      </c>
      <c r="E12" s="496" t="s">
        <v>150</v>
      </c>
      <c r="F12" s="495">
        <v>0</v>
      </c>
      <c r="G12" s="496" t="s">
        <v>150</v>
      </c>
      <c r="H12" s="497">
        <v>0</v>
      </c>
      <c r="I12" s="496" t="s">
        <v>150</v>
      </c>
    </row>
    <row r="13" spans="1:9" ht="29.25">
      <c r="A13" s="494" t="s">
        <v>355</v>
      </c>
      <c r="B13" s="495">
        <v>533</v>
      </c>
      <c r="C13" s="496">
        <v>-8.4192439862542962E-2</v>
      </c>
      <c r="D13" s="497">
        <v>67006.809469999993</v>
      </c>
      <c r="E13" s="496">
        <v>0.39539794964927127</v>
      </c>
      <c r="F13" s="495">
        <v>28</v>
      </c>
      <c r="G13" s="496">
        <v>0.6470588235294118</v>
      </c>
      <c r="H13" s="497">
        <v>7484.686999999999</v>
      </c>
      <c r="I13" s="496">
        <v>1.4588378828078317</v>
      </c>
    </row>
    <row r="14" spans="1:9" ht="12.75" customHeight="1">
      <c r="A14" s="498" t="s">
        <v>356</v>
      </c>
      <c r="B14" s="495">
        <v>9</v>
      </c>
      <c r="C14" s="496">
        <v>0.5</v>
      </c>
      <c r="D14" s="497">
        <v>232.93967000000001</v>
      </c>
      <c r="E14" s="496">
        <v>0.16035733716592857</v>
      </c>
      <c r="F14" s="495">
        <v>2</v>
      </c>
      <c r="G14" s="496" t="s">
        <v>150</v>
      </c>
      <c r="H14" s="497">
        <v>139.58073000000002</v>
      </c>
      <c r="I14" s="496" t="s">
        <v>150</v>
      </c>
    </row>
    <row r="15" spans="1:9" ht="22.5" customHeight="1">
      <c r="A15" s="500" t="s">
        <v>357</v>
      </c>
      <c r="B15" s="503">
        <v>39193</v>
      </c>
      <c r="C15" s="502">
        <v>-8.8958623895862385E-2</v>
      </c>
      <c r="D15" s="503">
        <v>2406197.1676500002</v>
      </c>
      <c r="E15" s="502">
        <v>-7.8412400538443824E-2</v>
      </c>
      <c r="F15" s="503">
        <v>2593</v>
      </c>
      <c r="G15" s="504">
        <v>7.148760330578513E-2</v>
      </c>
      <c r="H15" s="503">
        <v>315731.69476000004</v>
      </c>
      <c r="I15" s="504">
        <v>8.2152264437370795E-2</v>
      </c>
    </row>
    <row r="16" spans="1:9" ht="15" customHeight="1">
      <c r="A16" s="506" t="s">
        <v>358</v>
      </c>
      <c r="B16" s="509"/>
      <c r="C16" s="505"/>
      <c r="D16" s="509"/>
      <c r="E16" s="510"/>
      <c r="F16" s="509"/>
      <c r="G16" s="505"/>
      <c r="H16" s="509"/>
      <c r="I16" s="510"/>
    </row>
    <row r="17" spans="1:9" ht="12.75" customHeight="1">
      <c r="A17" s="498" t="s">
        <v>350</v>
      </c>
      <c r="B17" s="495">
        <v>260</v>
      </c>
      <c r="C17" s="496">
        <v>-0.12457912457912458</v>
      </c>
      <c r="D17" s="495">
        <v>566759.16216999991</v>
      </c>
      <c r="E17" s="496">
        <v>-0.19553247670067689</v>
      </c>
      <c r="F17" s="495">
        <v>4</v>
      </c>
      <c r="G17" s="496">
        <v>0</v>
      </c>
      <c r="H17" s="497">
        <v>8924.027</v>
      </c>
      <c r="I17" s="496">
        <v>1.627648551455996</v>
      </c>
    </row>
    <row r="18" spans="1:9" ht="12.75" customHeight="1">
      <c r="A18" s="498" t="s">
        <v>351</v>
      </c>
      <c r="B18" s="495">
        <v>75588</v>
      </c>
      <c r="C18" s="496">
        <v>1.3882741137177579E-2</v>
      </c>
      <c r="D18" s="495">
        <v>6129770.4333700007</v>
      </c>
      <c r="E18" s="496">
        <v>-5.6309637463801E-2</v>
      </c>
      <c r="F18" s="495">
        <v>6615</v>
      </c>
      <c r="G18" s="496">
        <v>9.4654972695680947E-2</v>
      </c>
      <c r="H18" s="497">
        <v>890888.53275999997</v>
      </c>
      <c r="I18" s="496">
        <v>8.2013931120653125E-2</v>
      </c>
    </row>
    <row r="19" spans="1:9" ht="12.75" customHeight="1">
      <c r="A19" s="494" t="s">
        <v>352</v>
      </c>
      <c r="B19" s="495">
        <v>22585</v>
      </c>
      <c r="C19" s="496">
        <v>-4.7591768386727185E-3</v>
      </c>
      <c r="D19" s="495">
        <v>3763729.9671499999</v>
      </c>
      <c r="E19" s="496">
        <v>-6.8128526718915505E-2</v>
      </c>
      <c r="F19" s="495">
        <v>1548</v>
      </c>
      <c r="G19" s="496">
        <v>0.12581818181818183</v>
      </c>
      <c r="H19" s="497">
        <v>354508.58428000001</v>
      </c>
      <c r="I19" s="496">
        <v>-9.7643617548018133E-2</v>
      </c>
    </row>
    <row r="20" spans="1:9" ht="12.75" customHeight="1">
      <c r="A20" s="498" t="s">
        <v>353</v>
      </c>
      <c r="B20" s="495">
        <v>1428</v>
      </c>
      <c r="C20" s="496">
        <v>1.6370106761565837E-2</v>
      </c>
      <c r="D20" s="495">
        <v>1231112.37216</v>
      </c>
      <c r="E20" s="496">
        <v>8.9700849422067935E-2</v>
      </c>
      <c r="F20" s="495">
        <v>33</v>
      </c>
      <c r="G20" s="496">
        <v>-0.65979381443298968</v>
      </c>
      <c r="H20" s="497">
        <v>48280.549380000004</v>
      </c>
      <c r="I20" s="496">
        <v>-0.60211207097759389</v>
      </c>
    </row>
    <row r="21" spans="1:9" ht="12.75" customHeight="1">
      <c r="A21" s="499" t="s">
        <v>354</v>
      </c>
      <c r="B21" s="495">
        <v>0</v>
      </c>
      <c r="C21" s="496" t="s">
        <v>150</v>
      </c>
      <c r="D21" s="495">
        <v>0</v>
      </c>
      <c r="E21" s="496" t="s">
        <v>150</v>
      </c>
      <c r="F21" s="495">
        <v>0</v>
      </c>
      <c r="G21" s="496" t="s">
        <v>150</v>
      </c>
      <c r="H21" s="497">
        <v>0</v>
      </c>
      <c r="I21" s="496" t="s">
        <v>150</v>
      </c>
    </row>
    <row r="22" spans="1:9" ht="29.25">
      <c r="A22" s="494" t="s">
        <v>355</v>
      </c>
      <c r="B22" s="495">
        <v>7697</v>
      </c>
      <c r="C22" s="496">
        <v>2.2313720281577899E-2</v>
      </c>
      <c r="D22" s="495">
        <v>2190190.6371000004</v>
      </c>
      <c r="E22" s="496">
        <v>-6.5427286793389239E-3</v>
      </c>
      <c r="F22" s="495">
        <v>523</v>
      </c>
      <c r="G22" s="496">
        <v>0.3549222797927461</v>
      </c>
      <c r="H22" s="497">
        <v>183214.17869999999</v>
      </c>
      <c r="I22" s="496">
        <v>0.15232152446417757</v>
      </c>
    </row>
    <row r="23" spans="1:9" ht="12.75" customHeight="1">
      <c r="A23" s="498" t="s">
        <v>359</v>
      </c>
      <c r="B23" s="495">
        <v>329</v>
      </c>
      <c r="C23" s="496">
        <v>-0.16284987277353691</v>
      </c>
      <c r="D23" s="495">
        <v>30508.948550000001</v>
      </c>
      <c r="E23" s="496">
        <v>-0.21168207194058175</v>
      </c>
      <c r="F23" s="495">
        <v>7</v>
      </c>
      <c r="G23" s="496">
        <v>-0.69565217391304346</v>
      </c>
      <c r="H23" s="497">
        <v>409.93583000000001</v>
      </c>
      <c r="I23" s="496">
        <v>-0.87896369119157469</v>
      </c>
    </row>
    <row r="24" spans="1:9" ht="22.5" customHeight="1">
      <c r="A24" s="500" t="s">
        <v>360</v>
      </c>
      <c r="B24" s="501">
        <v>107887</v>
      </c>
      <c r="C24" s="502">
        <v>9.5162346776457383E-3</v>
      </c>
      <c r="D24" s="503">
        <v>13912071.520500001</v>
      </c>
      <c r="E24" s="502">
        <v>-4.7902700978206078E-2</v>
      </c>
      <c r="F24" s="503">
        <v>8730</v>
      </c>
      <c r="G24" s="504">
        <v>0.10116044399596368</v>
      </c>
      <c r="H24" s="503">
        <v>1486225.80795</v>
      </c>
      <c r="I24" s="504">
        <v>-1.1392080593057397E-2</v>
      </c>
    </row>
    <row r="25" spans="1:9" ht="15" customHeight="1">
      <c r="A25" s="506" t="s">
        <v>361</v>
      </c>
      <c r="B25" s="509"/>
      <c r="C25" s="505"/>
      <c r="D25" s="509"/>
      <c r="E25" s="511"/>
      <c r="F25" s="509"/>
      <c r="G25" s="505"/>
      <c r="H25" s="509"/>
      <c r="I25" s="511"/>
    </row>
    <row r="26" spans="1:9" ht="12.75" customHeight="1">
      <c r="A26" s="498" t="s">
        <v>350</v>
      </c>
      <c r="B26" s="495">
        <v>12</v>
      </c>
      <c r="C26" s="496">
        <v>-7.6923076923076927E-2</v>
      </c>
      <c r="D26" s="495">
        <v>228.40138000000002</v>
      </c>
      <c r="E26" s="496">
        <v>-0.49917692505392419</v>
      </c>
      <c r="F26" s="495"/>
      <c r="G26" s="496"/>
      <c r="H26" s="495"/>
      <c r="I26" s="496"/>
    </row>
    <row r="27" spans="1:9" ht="12.75" customHeight="1">
      <c r="A27" s="498" t="s">
        <v>351</v>
      </c>
      <c r="B27" s="495">
        <v>5</v>
      </c>
      <c r="C27" s="496">
        <v>-0.2857142857142857</v>
      </c>
      <c r="D27" s="495">
        <v>1.4999999999999999E-4</v>
      </c>
      <c r="E27" s="496">
        <v>0</v>
      </c>
      <c r="F27" s="495"/>
      <c r="G27" s="496"/>
      <c r="H27" s="495"/>
      <c r="I27" s="496"/>
    </row>
    <row r="28" spans="1:9" ht="12.75" customHeight="1">
      <c r="A28" s="494" t="s">
        <v>352</v>
      </c>
      <c r="B28" s="495">
        <v>0</v>
      </c>
      <c r="C28" s="496">
        <v>-1</v>
      </c>
      <c r="D28" s="495">
        <v>0</v>
      </c>
      <c r="E28" s="496" t="s">
        <v>150</v>
      </c>
      <c r="F28" s="495"/>
      <c r="G28" s="496"/>
      <c r="H28" s="495"/>
      <c r="I28" s="496"/>
    </row>
    <row r="29" spans="1:9" ht="12.75" customHeight="1">
      <c r="A29" s="498" t="s">
        <v>353</v>
      </c>
      <c r="B29" s="495">
        <v>0</v>
      </c>
      <c r="C29" s="496" t="s">
        <v>150</v>
      </c>
      <c r="D29" s="495">
        <v>0</v>
      </c>
      <c r="E29" s="496" t="s">
        <v>150</v>
      </c>
      <c r="F29" s="495"/>
      <c r="G29" s="496"/>
      <c r="H29" s="495"/>
      <c r="I29" s="496"/>
    </row>
    <row r="30" spans="1:9" ht="12.75" customHeight="1">
      <c r="A30" s="499" t="s">
        <v>362</v>
      </c>
      <c r="B30" s="495">
        <v>0</v>
      </c>
      <c r="C30" s="496" t="s">
        <v>150</v>
      </c>
      <c r="D30" s="495">
        <v>0</v>
      </c>
      <c r="E30" s="496" t="s">
        <v>150</v>
      </c>
      <c r="F30" s="495"/>
      <c r="G30" s="496"/>
      <c r="H30" s="495"/>
      <c r="I30" s="496"/>
    </row>
    <row r="31" spans="1:9" ht="29.25">
      <c r="A31" s="494" t="s">
        <v>355</v>
      </c>
      <c r="B31" s="495">
        <v>6</v>
      </c>
      <c r="C31" s="496">
        <v>0</v>
      </c>
      <c r="D31" s="495">
        <v>0</v>
      </c>
      <c r="E31" s="496" t="s">
        <v>150</v>
      </c>
      <c r="F31" s="495"/>
      <c r="G31" s="496"/>
      <c r="H31" s="495"/>
      <c r="I31" s="496"/>
    </row>
    <row r="32" spans="1:9" ht="12.75" customHeight="1">
      <c r="A32" s="498" t="s">
        <v>356</v>
      </c>
      <c r="B32" s="495">
        <v>0</v>
      </c>
      <c r="C32" s="496" t="s">
        <v>150</v>
      </c>
      <c r="D32" s="495">
        <v>0</v>
      </c>
      <c r="E32" s="496" t="s">
        <v>150</v>
      </c>
      <c r="F32" s="495"/>
      <c r="G32" s="496"/>
      <c r="H32" s="495"/>
      <c r="I32" s="496"/>
    </row>
    <row r="33" spans="1:9" ht="22.5" customHeight="1">
      <c r="A33" s="500" t="s">
        <v>357</v>
      </c>
      <c r="B33" s="503">
        <v>23</v>
      </c>
      <c r="C33" s="502">
        <v>-0.14814814814814814</v>
      </c>
      <c r="D33" s="503">
        <v>228.40153000000001</v>
      </c>
      <c r="E33" s="502">
        <v>-0.49917676086977592</v>
      </c>
      <c r="F33" s="503"/>
      <c r="G33" s="502"/>
      <c r="H33" s="503"/>
      <c r="I33" s="502"/>
    </row>
    <row r="34" spans="1:9" ht="12.75" customHeight="1">
      <c r="A34" s="17" t="s">
        <v>363</v>
      </c>
    </row>
    <row r="35" spans="1:9" ht="48" customHeight="1">
      <c r="A35" s="1183" t="s">
        <v>364</v>
      </c>
      <c r="B35" s="1183"/>
      <c r="C35" s="1183"/>
      <c r="D35" s="1183"/>
      <c r="E35" s="1183"/>
      <c r="F35" s="1183"/>
      <c r="G35" s="1183"/>
      <c r="H35" s="1183"/>
      <c r="I35" s="1183"/>
    </row>
    <row r="36" spans="1:9" ht="25.5" customHeight="1">
      <c r="A36" s="1181" t="s">
        <v>365</v>
      </c>
      <c r="B36" s="1181"/>
      <c r="C36" s="1181"/>
      <c r="D36" s="1181"/>
      <c r="E36" s="1181"/>
      <c r="F36" s="1181"/>
      <c r="G36" s="1181"/>
      <c r="H36" s="1181"/>
      <c r="I36" s="1181"/>
    </row>
    <row r="37" spans="1:9" ht="58.5" customHeight="1">
      <c r="A37" s="1176" t="s">
        <v>825</v>
      </c>
      <c r="B37" s="1176"/>
      <c r="C37" s="1176"/>
      <c r="D37" s="1176"/>
      <c r="E37" s="1176"/>
      <c r="F37" s="1176"/>
      <c r="G37" s="1176"/>
      <c r="H37" s="1176"/>
      <c r="I37" s="1176"/>
    </row>
    <row r="38" spans="1:9" ht="22.5" customHeight="1">
      <c r="A38" s="1181" t="s">
        <v>340</v>
      </c>
      <c r="B38" s="1181"/>
      <c r="C38" s="1181"/>
      <c r="D38" s="1181"/>
      <c r="E38" s="1181"/>
      <c r="F38" s="1181"/>
      <c r="G38" s="1181"/>
      <c r="H38" s="1181"/>
      <c r="I38" s="1181"/>
    </row>
    <row r="39" spans="1:9" ht="12.75" customHeight="1"/>
    <row r="40" spans="1:9" ht="12.75" customHeight="1">
      <c r="A40" s="634" t="s">
        <v>87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5" t="s">
        <v>898</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746</v>
      </c>
      <c r="C1" s="43"/>
      <c r="O1" s="140"/>
    </row>
    <row r="2" spans="1:15">
      <c r="A2" s="543" t="s">
        <v>747</v>
      </c>
      <c r="O2" s="66"/>
    </row>
    <row r="3" spans="1:15" ht="12.75" customHeight="1">
      <c r="A3" s="43"/>
      <c r="B3" s="64"/>
      <c r="C3" s="64"/>
      <c r="D3" s="64"/>
      <c r="E3" s="64"/>
      <c r="F3" s="64"/>
      <c r="G3" s="64"/>
      <c r="H3" s="64"/>
      <c r="I3" s="64"/>
      <c r="J3" s="64"/>
      <c r="K3" s="64"/>
      <c r="L3" s="64"/>
      <c r="M3" s="64"/>
      <c r="O3" s="65" t="s">
        <v>267</v>
      </c>
    </row>
    <row r="4" spans="1:15" ht="30.75" customHeight="1">
      <c r="A4" s="521" t="s">
        <v>1515</v>
      </c>
      <c r="B4" s="1184" t="s">
        <v>306</v>
      </c>
      <c r="C4" s="1184"/>
      <c r="D4" s="1184" t="s">
        <v>307</v>
      </c>
      <c r="E4" s="1184"/>
      <c r="F4" s="1184" t="s">
        <v>308</v>
      </c>
      <c r="G4" s="1184"/>
      <c r="H4" s="1184" t="s">
        <v>309</v>
      </c>
      <c r="I4" s="1184"/>
      <c r="J4" s="1184" t="s">
        <v>310</v>
      </c>
      <c r="K4" s="1184"/>
      <c r="L4" s="1184" t="s">
        <v>311</v>
      </c>
      <c r="M4" s="1184"/>
      <c r="N4" s="1184" t="s">
        <v>312</v>
      </c>
      <c r="O4" s="1184"/>
    </row>
    <row r="5" spans="1:15" ht="48.75" customHeight="1">
      <c r="A5" s="812" t="s">
        <v>305</v>
      </c>
      <c r="B5" s="813" t="s">
        <v>313</v>
      </c>
      <c r="C5" s="813" t="s">
        <v>314</v>
      </c>
      <c r="D5" s="813" t="s">
        <v>313</v>
      </c>
      <c r="E5" s="813" t="s">
        <v>314</v>
      </c>
      <c r="F5" s="813" t="s">
        <v>313</v>
      </c>
      <c r="G5" s="813" t="s">
        <v>314</v>
      </c>
      <c r="H5" s="813" t="s">
        <v>313</v>
      </c>
      <c r="I5" s="813" t="s">
        <v>314</v>
      </c>
      <c r="J5" s="813" t="s">
        <v>313</v>
      </c>
      <c r="K5" s="813" t="s">
        <v>314</v>
      </c>
      <c r="L5" s="813" t="s">
        <v>313</v>
      </c>
      <c r="M5" s="813" t="s">
        <v>314</v>
      </c>
      <c r="N5" s="813" t="s">
        <v>313</v>
      </c>
      <c r="O5" s="813" t="s">
        <v>314</v>
      </c>
    </row>
    <row r="6" spans="1:15" ht="13.5" customHeight="1">
      <c r="A6" s="522" t="s">
        <v>315</v>
      </c>
      <c r="B6" s="523">
        <v>13864528.754959999</v>
      </c>
      <c r="C6" s="523">
        <v>382671.35589000012</v>
      </c>
      <c r="D6" s="523">
        <v>158062.05993000002</v>
      </c>
      <c r="E6" s="523">
        <v>22168.252809999998</v>
      </c>
      <c r="F6" s="523">
        <v>43684.778290000009</v>
      </c>
      <c r="G6" s="523">
        <v>13999.6522</v>
      </c>
      <c r="H6" s="523">
        <v>18773.483800000002</v>
      </c>
      <c r="I6" s="523">
        <v>9575.3845199999978</v>
      </c>
      <c r="J6" s="523">
        <v>395409.4227</v>
      </c>
      <c r="K6" s="523">
        <v>271098.47720999998</v>
      </c>
      <c r="L6" s="523">
        <v>14480458.499679998</v>
      </c>
      <c r="M6" s="523">
        <v>699513.12263</v>
      </c>
      <c r="N6" s="523">
        <v>2699518.5370399999</v>
      </c>
      <c r="O6" s="523">
        <v>274555.02433999995</v>
      </c>
    </row>
    <row r="7" spans="1:15" ht="13.5" customHeight="1">
      <c r="A7" s="526" t="s">
        <v>316</v>
      </c>
      <c r="B7" s="527">
        <v>573435.64203999995</v>
      </c>
      <c r="C7" s="527">
        <v>42173.981730000007</v>
      </c>
      <c r="D7" s="527">
        <v>12943.998710000002</v>
      </c>
      <c r="E7" s="527">
        <v>73.366429999999994</v>
      </c>
      <c r="F7" s="527">
        <v>1063.4350300000001</v>
      </c>
      <c r="G7" s="527">
        <v>76.808619999999991</v>
      </c>
      <c r="H7" s="527">
        <v>121.61802</v>
      </c>
      <c r="I7" s="527">
        <v>13.268000000000001</v>
      </c>
      <c r="J7" s="527">
        <v>71683.897639999981</v>
      </c>
      <c r="K7" s="527">
        <v>64300.672739999995</v>
      </c>
      <c r="L7" s="527">
        <v>659248.59144000011</v>
      </c>
      <c r="M7" s="527">
        <v>106638.09752000001</v>
      </c>
      <c r="N7" s="527">
        <v>313541.45470999996</v>
      </c>
      <c r="O7" s="527">
        <v>30311.581969999999</v>
      </c>
    </row>
    <row r="8" spans="1:15" ht="13.5" customHeight="1">
      <c r="A8" s="526" t="s">
        <v>317</v>
      </c>
      <c r="B8" s="527">
        <v>6217648.8370700004</v>
      </c>
      <c r="C8" s="527">
        <v>96753.89963</v>
      </c>
      <c r="D8" s="527">
        <v>66153.875379999998</v>
      </c>
      <c r="E8" s="527">
        <v>9175.888719999999</v>
      </c>
      <c r="F8" s="527">
        <v>18567.154990000003</v>
      </c>
      <c r="G8" s="527">
        <v>5039.2038899999998</v>
      </c>
      <c r="H8" s="527">
        <v>6809.5082999999986</v>
      </c>
      <c r="I8" s="527">
        <v>2570.9171599999995</v>
      </c>
      <c r="J8" s="527">
        <v>55192.613199999993</v>
      </c>
      <c r="K8" s="527">
        <v>52145.330990000009</v>
      </c>
      <c r="L8" s="527">
        <v>6364371.9889400005</v>
      </c>
      <c r="M8" s="527">
        <v>165685.24039000002</v>
      </c>
      <c r="N8" s="527">
        <v>505468.48794000008</v>
      </c>
      <c r="O8" s="527">
        <v>25932.652069999996</v>
      </c>
    </row>
    <row r="9" spans="1:15" ht="13.5" customHeight="1">
      <c r="A9" s="526" t="s">
        <v>318</v>
      </c>
      <c r="B9" s="527">
        <v>3757683.8579700002</v>
      </c>
      <c r="C9" s="527">
        <v>141824.68847999998</v>
      </c>
      <c r="D9" s="527">
        <v>47626.268050000006</v>
      </c>
      <c r="E9" s="527">
        <v>8985.8183800000006</v>
      </c>
      <c r="F9" s="527">
        <v>21102.667500000003</v>
      </c>
      <c r="G9" s="527">
        <v>8394.1489600000004</v>
      </c>
      <c r="H9" s="527">
        <v>10058.62113</v>
      </c>
      <c r="I9" s="527">
        <v>6358.4563499999995</v>
      </c>
      <c r="J9" s="527">
        <v>42429.843489999992</v>
      </c>
      <c r="K9" s="527">
        <v>35163.913529999991</v>
      </c>
      <c r="L9" s="527">
        <v>3878901.2581400005</v>
      </c>
      <c r="M9" s="527">
        <v>200727.0257</v>
      </c>
      <c r="N9" s="527">
        <v>937421.94906000001</v>
      </c>
      <c r="O9" s="527">
        <v>107479.54613</v>
      </c>
    </row>
    <row r="10" spans="1:15" ht="13.5" customHeight="1">
      <c r="A10" s="526" t="s">
        <v>319</v>
      </c>
      <c r="B10" s="527">
        <v>1219424.04895</v>
      </c>
      <c r="C10" s="527">
        <v>58907.440520000004</v>
      </c>
      <c r="D10" s="527">
        <v>22768.38924</v>
      </c>
      <c r="E10" s="527">
        <v>2454.82683</v>
      </c>
      <c r="F10" s="527">
        <v>1259.1942300000001</v>
      </c>
      <c r="G10" s="527">
        <v>229.22282000000001</v>
      </c>
      <c r="H10" s="527">
        <v>162.93633</v>
      </c>
      <c r="I10" s="527">
        <v>33.237410000000004</v>
      </c>
      <c r="J10" s="527">
        <v>6757.1943999999994</v>
      </c>
      <c r="K10" s="527">
        <v>6755.266779999999</v>
      </c>
      <c r="L10" s="527">
        <v>1250371.76315</v>
      </c>
      <c r="M10" s="527">
        <v>68379.994359999997</v>
      </c>
      <c r="N10" s="527">
        <v>471344.63588999998</v>
      </c>
      <c r="O10" s="527">
        <v>36143.391660000001</v>
      </c>
    </row>
    <row r="11" spans="1:15" ht="13.5" customHeight="1">
      <c r="A11" s="526" t="s">
        <v>320</v>
      </c>
      <c r="B11" s="527">
        <v>0</v>
      </c>
      <c r="C11" s="527">
        <v>0</v>
      </c>
      <c r="D11" s="527">
        <v>0</v>
      </c>
      <c r="E11" s="527">
        <v>0</v>
      </c>
      <c r="F11" s="527">
        <v>0</v>
      </c>
      <c r="G11" s="527">
        <v>0</v>
      </c>
      <c r="H11" s="527">
        <v>0</v>
      </c>
      <c r="I11" s="527">
        <v>0</v>
      </c>
      <c r="J11" s="527">
        <v>0</v>
      </c>
      <c r="K11" s="527">
        <v>0</v>
      </c>
      <c r="L11" s="527">
        <v>0</v>
      </c>
      <c r="M11" s="527">
        <v>0</v>
      </c>
      <c r="N11" s="527">
        <v>0</v>
      </c>
      <c r="O11" s="527">
        <v>0</v>
      </c>
    </row>
    <row r="12" spans="1:15" ht="22.5">
      <c r="A12" s="526" t="s">
        <v>321</v>
      </c>
      <c r="B12" s="527">
        <v>2065051.6478199998</v>
      </c>
      <c r="C12" s="527">
        <v>41115.314389999992</v>
      </c>
      <c r="D12" s="527">
        <v>8312.5703599999997</v>
      </c>
      <c r="E12" s="527">
        <v>1362.1166199999998</v>
      </c>
      <c r="F12" s="527">
        <v>1513.6967400000001</v>
      </c>
      <c r="G12" s="527">
        <v>171.14287999999999</v>
      </c>
      <c r="H12" s="527">
        <v>1615.08798</v>
      </c>
      <c r="I12" s="527">
        <v>597.87750000000005</v>
      </c>
      <c r="J12" s="527">
        <v>216876.77</v>
      </c>
      <c r="K12" s="527">
        <v>110306.11915000001</v>
      </c>
      <c r="L12" s="527">
        <v>2293369.7729000002</v>
      </c>
      <c r="M12" s="527">
        <v>153552.57053999999</v>
      </c>
      <c r="N12" s="527">
        <v>468012.45190999995</v>
      </c>
      <c r="O12" s="527">
        <v>74399.740319999997</v>
      </c>
    </row>
    <row r="13" spans="1:15" ht="13.5" customHeight="1">
      <c r="A13" s="526" t="s">
        <v>322</v>
      </c>
      <c r="B13" s="527">
        <v>31284.721109999999</v>
      </c>
      <c r="C13" s="527">
        <v>1896.0311399999998</v>
      </c>
      <c r="D13" s="527">
        <v>256.95819</v>
      </c>
      <c r="E13" s="527">
        <v>116.23583000000001</v>
      </c>
      <c r="F13" s="527">
        <v>178.62979999999999</v>
      </c>
      <c r="G13" s="527">
        <v>89.125029999999995</v>
      </c>
      <c r="H13" s="527">
        <v>5.71204</v>
      </c>
      <c r="I13" s="527">
        <v>1.6280999999999999</v>
      </c>
      <c r="J13" s="527">
        <v>2469.1039699999997</v>
      </c>
      <c r="K13" s="527">
        <v>2427.1740199999999</v>
      </c>
      <c r="L13" s="527">
        <v>34195.125110000001</v>
      </c>
      <c r="M13" s="527">
        <v>4530.1941200000001</v>
      </c>
      <c r="N13" s="527">
        <v>3729.5575299999996</v>
      </c>
      <c r="O13" s="527">
        <v>288.11219</v>
      </c>
    </row>
    <row r="14" spans="1:15" ht="13.5" customHeight="1">
      <c r="A14" s="522" t="s">
        <v>323</v>
      </c>
      <c r="B14" s="523">
        <v>2485952.6885700002</v>
      </c>
      <c r="C14" s="523">
        <v>3818.86967</v>
      </c>
      <c r="D14" s="523">
        <v>8602.5038899999981</v>
      </c>
      <c r="E14" s="523">
        <v>765.92224999999996</v>
      </c>
      <c r="F14" s="523">
        <v>1310.08537</v>
      </c>
      <c r="G14" s="523">
        <v>937.7659900000001</v>
      </c>
      <c r="H14" s="523">
        <v>3072.0421399999996</v>
      </c>
      <c r="I14" s="523">
        <v>1725.6443200000001</v>
      </c>
      <c r="J14" s="523">
        <v>78981.153489999997</v>
      </c>
      <c r="K14" s="523">
        <v>75290.417839999995</v>
      </c>
      <c r="L14" s="523">
        <v>2577918.4734599995</v>
      </c>
      <c r="M14" s="523">
        <v>82538.620070000004</v>
      </c>
      <c r="N14" s="523">
        <v>95664.427620000017</v>
      </c>
      <c r="O14" s="523">
        <v>3647.00641</v>
      </c>
    </row>
    <row r="15" spans="1:15" ht="13.5" customHeight="1">
      <c r="A15" s="526" t="s">
        <v>316</v>
      </c>
      <c r="B15" s="527">
        <v>148133.40286</v>
      </c>
      <c r="C15" s="527">
        <v>250.71841000000001</v>
      </c>
      <c r="D15" s="527">
        <v>0</v>
      </c>
      <c r="E15" s="527">
        <v>0</v>
      </c>
      <c r="F15" s="527">
        <v>0.09</v>
      </c>
      <c r="G15" s="527">
        <v>2.3000000000000001E-4</v>
      </c>
      <c r="H15" s="527">
        <v>5.3</v>
      </c>
      <c r="I15" s="527">
        <v>5.3</v>
      </c>
      <c r="J15" s="527">
        <v>137.38618</v>
      </c>
      <c r="K15" s="527">
        <v>137.38618</v>
      </c>
      <c r="L15" s="527">
        <v>148276.17903999999</v>
      </c>
      <c r="M15" s="527">
        <v>393.40482000000003</v>
      </c>
      <c r="N15" s="527">
        <v>0</v>
      </c>
      <c r="O15" s="527">
        <v>0</v>
      </c>
    </row>
    <row r="16" spans="1:15" ht="13.5" customHeight="1">
      <c r="A16" s="526" t="s">
        <v>317</v>
      </c>
      <c r="B16" s="527">
        <v>1862922.6792899999</v>
      </c>
      <c r="C16" s="527">
        <v>2306.9749999999999</v>
      </c>
      <c r="D16" s="527">
        <v>6842.2848300000014</v>
      </c>
      <c r="E16" s="527">
        <v>677.69488000000013</v>
      </c>
      <c r="F16" s="527">
        <v>1309.9953700000001</v>
      </c>
      <c r="G16" s="527">
        <v>937.76576000000011</v>
      </c>
      <c r="H16" s="527">
        <v>3030.3888999999999</v>
      </c>
      <c r="I16" s="527">
        <v>1564.26684</v>
      </c>
      <c r="J16" s="527">
        <v>56015.490140000002</v>
      </c>
      <c r="K16" s="527">
        <v>53136.640039999998</v>
      </c>
      <c r="L16" s="527">
        <v>1930120.8385300001</v>
      </c>
      <c r="M16" s="527">
        <v>58623.34252000002</v>
      </c>
      <c r="N16" s="527">
        <v>73624.422359999997</v>
      </c>
      <c r="O16" s="527">
        <v>3413.2994599999993</v>
      </c>
    </row>
    <row r="17" spans="1:15" ht="13.5" customHeight="1">
      <c r="A17" s="526" t="s">
        <v>324</v>
      </c>
      <c r="B17" s="527">
        <v>394289.83275000012</v>
      </c>
      <c r="C17" s="527">
        <v>955.84969000000001</v>
      </c>
      <c r="D17" s="527">
        <v>1730.8421699999999</v>
      </c>
      <c r="E17" s="527">
        <v>83.816890000000001</v>
      </c>
      <c r="F17" s="527">
        <v>0</v>
      </c>
      <c r="G17" s="527">
        <v>0</v>
      </c>
      <c r="H17" s="527">
        <v>36.35324</v>
      </c>
      <c r="I17" s="527">
        <v>156.07748000000001</v>
      </c>
      <c r="J17" s="527">
        <v>8466.5649900000008</v>
      </c>
      <c r="K17" s="527">
        <v>8310.9554499999995</v>
      </c>
      <c r="L17" s="527">
        <v>404523.59315000009</v>
      </c>
      <c r="M17" s="527">
        <v>9506.6995100000004</v>
      </c>
      <c r="N17" s="527">
        <v>10163.88616</v>
      </c>
      <c r="O17" s="527">
        <v>185.25572</v>
      </c>
    </row>
    <row r="18" spans="1:15" ht="13.5" customHeight="1">
      <c r="A18" s="526" t="s">
        <v>325</v>
      </c>
      <c r="B18" s="527">
        <v>12889.601839999999</v>
      </c>
      <c r="C18" s="527">
        <v>5.1454400000000007</v>
      </c>
      <c r="D18" s="527">
        <v>0</v>
      </c>
      <c r="E18" s="527">
        <v>0</v>
      </c>
      <c r="F18" s="527">
        <v>0</v>
      </c>
      <c r="G18" s="527">
        <v>0</v>
      </c>
      <c r="H18" s="527">
        <v>0</v>
      </c>
      <c r="I18" s="527">
        <v>0</v>
      </c>
      <c r="J18" s="527">
        <v>9668.0967900000014</v>
      </c>
      <c r="K18" s="527">
        <v>9011.8207800000018</v>
      </c>
      <c r="L18" s="527">
        <v>22557.698629999999</v>
      </c>
      <c r="M18" s="527">
        <v>9016.9662200000002</v>
      </c>
      <c r="N18" s="527">
        <v>1690.6677999999997</v>
      </c>
      <c r="O18" s="527">
        <v>3.1198099999999998</v>
      </c>
    </row>
    <row r="19" spans="1:15" ht="13.5" customHeight="1">
      <c r="A19" s="526" t="s">
        <v>326</v>
      </c>
      <c r="B19" s="527">
        <v>0</v>
      </c>
      <c r="C19" s="527">
        <v>0</v>
      </c>
      <c r="D19" s="527">
        <v>0</v>
      </c>
      <c r="E19" s="527">
        <v>0</v>
      </c>
      <c r="F19" s="527">
        <v>0</v>
      </c>
      <c r="G19" s="527">
        <v>0</v>
      </c>
      <c r="H19" s="527">
        <v>0</v>
      </c>
      <c r="I19" s="527">
        <v>0</v>
      </c>
      <c r="J19" s="527">
        <v>0</v>
      </c>
      <c r="K19" s="527">
        <v>0</v>
      </c>
      <c r="L19" s="527">
        <v>0</v>
      </c>
      <c r="M19" s="527">
        <v>0</v>
      </c>
      <c r="N19" s="527">
        <v>0</v>
      </c>
      <c r="O19" s="527">
        <v>0</v>
      </c>
    </row>
    <row r="20" spans="1:15" ht="22.5">
      <c r="A20" s="526" t="s">
        <v>321</v>
      </c>
      <c r="B20" s="527">
        <v>67484.229240000015</v>
      </c>
      <c r="C20" s="527">
        <v>300.17821000000009</v>
      </c>
      <c r="D20" s="527">
        <v>29.37689</v>
      </c>
      <c r="E20" s="527">
        <v>4.4104799999999997</v>
      </c>
      <c r="F20" s="527">
        <v>0</v>
      </c>
      <c r="G20" s="527">
        <v>0</v>
      </c>
      <c r="H20" s="527">
        <v>0</v>
      </c>
      <c r="I20" s="527">
        <v>0</v>
      </c>
      <c r="J20" s="527">
        <v>4693.6153899999999</v>
      </c>
      <c r="K20" s="527">
        <v>4693.6153899999999</v>
      </c>
      <c r="L20" s="527">
        <v>72207.221519999992</v>
      </c>
      <c r="M20" s="527">
        <v>4998.2040800000004</v>
      </c>
      <c r="N20" s="527">
        <v>10175.874030000001</v>
      </c>
      <c r="O20" s="527">
        <v>45.331420000000008</v>
      </c>
    </row>
    <row r="21" spans="1:15" ht="13.5" customHeight="1">
      <c r="A21" s="526" t="s">
        <v>327</v>
      </c>
      <c r="B21" s="527">
        <v>232.94259</v>
      </c>
      <c r="C21" s="527">
        <v>2.9199999999999999E-3</v>
      </c>
      <c r="D21" s="527">
        <v>0</v>
      </c>
      <c r="E21" s="527">
        <v>0</v>
      </c>
      <c r="F21" s="527">
        <v>0</v>
      </c>
      <c r="G21" s="527">
        <v>0</v>
      </c>
      <c r="H21" s="527">
        <v>0</v>
      </c>
      <c r="I21" s="527">
        <v>0</v>
      </c>
      <c r="J21" s="527">
        <v>0</v>
      </c>
      <c r="K21" s="527">
        <v>0</v>
      </c>
      <c r="L21" s="527">
        <v>232.94259</v>
      </c>
      <c r="M21" s="527">
        <v>2.9199999999999999E-3</v>
      </c>
      <c r="N21" s="527">
        <v>9.5772700000000004</v>
      </c>
      <c r="O21" s="527">
        <v>0</v>
      </c>
    </row>
    <row r="22" spans="1:15" ht="13.5" customHeight="1">
      <c r="A22" s="522" t="s">
        <v>328</v>
      </c>
      <c r="B22" s="523">
        <v>230.72542000000001</v>
      </c>
      <c r="C22" s="523">
        <v>13.6023</v>
      </c>
      <c r="D22" s="523">
        <v>0</v>
      </c>
      <c r="E22" s="523">
        <v>0</v>
      </c>
      <c r="F22" s="523">
        <v>0</v>
      </c>
      <c r="G22" s="523">
        <v>0</v>
      </c>
      <c r="H22" s="523">
        <v>0</v>
      </c>
      <c r="I22" s="523">
        <v>0</v>
      </c>
      <c r="J22" s="523">
        <v>135039.57295999999</v>
      </c>
      <c r="K22" s="523">
        <v>119394.34941</v>
      </c>
      <c r="L22" s="523">
        <v>135270.29837999999</v>
      </c>
      <c r="M22" s="523">
        <v>119407.95174999999</v>
      </c>
      <c r="N22" s="523">
        <v>132888.67027</v>
      </c>
      <c r="O22" s="523">
        <v>117023.44852999999</v>
      </c>
    </row>
    <row r="23" spans="1:15" ht="13.5" customHeight="1">
      <c r="A23" s="526" t="s">
        <v>316</v>
      </c>
      <c r="B23" s="527">
        <v>230.72526000000002</v>
      </c>
      <c r="C23" s="527">
        <v>13.6023</v>
      </c>
      <c r="D23" s="527">
        <v>0</v>
      </c>
      <c r="E23" s="527">
        <v>0</v>
      </c>
      <c r="F23" s="527">
        <v>0</v>
      </c>
      <c r="G23" s="527">
        <v>0</v>
      </c>
      <c r="H23" s="527">
        <v>0</v>
      </c>
      <c r="I23" s="527">
        <v>0</v>
      </c>
      <c r="J23" s="527">
        <v>130784.54747</v>
      </c>
      <c r="K23" s="527">
        <v>115139.32395999999</v>
      </c>
      <c r="L23" s="527">
        <v>131015.27272999998</v>
      </c>
      <c r="M23" s="527">
        <v>115152.92629999999</v>
      </c>
      <c r="N23" s="527">
        <v>129013.791</v>
      </c>
      <c r="O23" s="527">
        <v>113148.56941</v>
      </c>
    </row>
    <row r="24" spans="1:15" ht="13.5" customHeight="1">
      <c r="A24" s="526" t="s">
        <v>329</v>
      </c>
      <c r="B24" s="527">
        <v>1.4999999999999999E-4</v>
      </c>
      <c r="C24" s="527">
        <v>0</v>
      </c>
      <c r="D24" s="527">
        <v>0</v>
      </c>
      <c r="E24" s="527">
        <v>0</v>
      </c>
      <c r="F24" s="527">
        <v>0</v>
      </c>
      <c r="G24" s="527">
        <v>0</v>
      </c>
      <c r="H24" s="527">
        <v>0</v>
      </c>
      <c r="I24" s="527">
        <v>0</v>
      </c>
      <c r="J24" s="527">
        <v>854.13443000000007</v>
      </c>
      <c r="K24" s="527">
        <v>854.13443000000007</v>
      </c>
      <c r="L24" s="527">
        <v>854.13458000000003</v>
      </c>
      <c r="M24" s="527">
        <v>854.13443000000007</v>
      </c>
      <c r="N24" s="527">
        <v>473.98821000000004</v>
      </c>
      <c r="O24" s="527">
        <v>473.98806000000002</v>
      </c>
    </row>
    <row r="25" spans="1:15" ht="13.5" customHeight="1">
      <c r="A25" s="526" t="s">
        <v>318</v>
      </c>
      <c r="B25" s="527">
        <v>0</v>
      </c>
      <c r="C25" s="527">
        <v>0</v>
      </c>
      <c r="D25" s="527">
        <v>0</v>
      </c>
      <c r="E25" s="527">
        <v>0</v>
      </c>
      <c r="F25" s="527">
        <v>0</v>
      </c>
      <c r="G25" s="527">
        <v>0</v>
      </c>
      <c r="H25" s="527">
        <v>0</v>
      </c>
      <c r="I25" s="527">
        <v>0</v>
      </c>
      <c r="J25" s="527">
        <v>0</v>
      </c>
      <c r="K25" s="527">
        <v>0</v>
      </c>
      <c r="L25" s="527">
        <v>0</v>
      </c>
      <c r="M25" s="527">
        <v>0</v>
      </c>
      <c r="N25" s="527">
        <v>0</v>
      </c>
      <c r="O25" s="527">
        <v>0</v>
      </c>
    </row>
    <row r="26" spans="1:15" ht="13.5" customHeight="1">
      <c r="A26" s="526" t="s">
        <v>330</v>
      </c>
      <c r="B26" s="527">
        <v>0</v>
      </c>
      <c r="C26" s="527">
        <v>0</v>
      </c>
      <c r="D26" s="527">
        <v>0</v>
      </c>
      <c r="E26" s="527">
        <v>0</v>
      </c>
      <c r="F26" s="527">
        <v>0</v>
      </c>
      <c r="G26" s="527">
        <v>0</v>
      </c>
      <c r="H26" s="527">
        <v>0</v>
      </c>
      <c r="I26" s="527">
        <v>0</v>
      </c>
      <c r="J26" s="527">
        <v>0</v>
      </c>
      <c r="K26" s="527">
        <v>0</v>
      </c>
      <c r="L26" s="527">
        <v>0</v>
      </c>
      <c r="M26" s="527">
        <v>0</v>
      </c>
      <c r="N26" s="527">
        <v>0</v>
      </c>
      <c r="O26" s="527">
        <v>0</v>
      </c>
    </row>
    <row r="27" spans="1:15" ht="13.5" customHeight="1">
      <c r="A27" s="526" t="s">
        <v>326</v>
      </c>
      <c r="B27" s="527">
        <v>0</v>
      </c>
      <c r="C27" s="527">
        <v>0</v>
      </c>
      <c r="D27" s="527">
        <v>0</v>
      </c>
      <c r="E27" s="527">
        <v>0</v>
      </c>
      <c r="F27" s="527">
        <v>0</v>
      </c>
      <c r="G27" s="527">
        <v>0</v>
      </c>
      <c r="H27" s="527">
        <v>0</v>
      </c>
      <c r="I27" s="527">
        <v>0</v>
      </c>
      <c r="J27" s="527">
        <v>0</v>
      </c>
      <c r="K27" s="527">
        <v>0</v>
      </c>
      <c r="L27" s="527">
        <v>0</v>
      </c>
      <c r="M27" s="527">
        <v>0</v>
      </c>
      <c r="N27" s="527">
        <v>0</v>
      </c>
      <c r="O27" s="527">
        <v>0</v>
      </c>
    </row>
    <row r="28" spans="1:15" ht="22.5">
      <c r="A28" s="526" t="s">
        <v>321</v>
      </c>
      <c r="B28" s="527">
        <v>1.0000000000000001E-5</v>
      </c>
      <c r="C28" s="527">
        <v>0</v>
      </c>
      <c r="D28" s="527">
        <v>0</v>
      </c>
      <c r="E28" s="527">
        <v>0</v>
      </c>
      <c r="F28" s="527">
        <v>0</v>
      </c>
      <c r="G28" s="527">
        <v>0</v>
      </c>
      <c r="H28" s="527">
        <v>0</v>
      </c>
      <c r="I28" s="527">
        <v>0</v>
      </c>
      <c r="J28" s="527">
        <v>3400.8910599999999</v>
      </c>
      <c r="K28" s="527">
        <v>3400.89102</v>
      </c>
      <c r="L28" s="527">
        <v>3400.8910699999997</v>
      </c>
      <c r="M28" s="527">
        <v>3400.89102</v>
      </c>
      <c r="N28" s="527">
        <v>3400.8910599999999</v>
      </c>
      <c r="O28" s="527">
        <v>3400.8910599999999</v>
      </c>
    </row>
    <row r="29" spans="1:15" ht="13.5" customHeight="1">
      <c r="A29" s="526" t="s">
        <v>327</v>
      </c>
      <c r="B29" s="527">
        <v>0</v>
      </c>
      <c r="C29" s="527">
        <v>0</v>
      </c>
      <c r="D29" s="527">
        <v>0</v>
      </c>
      <c r="E29" s="527">
        <v>0</v>
      </c>
      <c r="F29" s="527">
        <v>0</v>
      </c>
      <c r="G29" s="527">
        <v>0</v>
      </c>
      <c r="H29" s="527">
        <v>0</v>
      </c>
      <c r="I29" s="527">
        <v>0</v>
      </c>
      <c r="J29" s="527">
        <v>0</v>
      </c>
      <c r="K29" s="527">
        <v>0</v>
      </c>
      <c r="L29" s="527">
        <v>0</v>
      </c>
      <c r="M29" s="527">
        <v>0</v>
      </c>
      <c r="N29" s="527">
        <v>0</v>
      </c>
      <c r="O29" s="527">
        <v>0</v>
      </c>
    </row>
    <row r="30" spans="1:15" ht="13.5" customHeight="1">
      <c r="A30" s="524" t="s">
        <v>331</v>
      </c>
      <c r="B30" s="525">
        <v>16350712.168949999</v>
      </c>
      <c r="C30" s="525">
        <v>386503.82786000002</v>
      </c>
      <c r="D30" s="525">
        <v>166664.56381999998</v>
      </c>
      <c r="E30" s="525">
        <v>22934.175059999994</v>
      </c>
      <c r="F30" s="525">
        <v>44994.863660000003</v>
      </c>
      <c r="G30" s="525">
        <v>14937.418189999999</v>
      </c>
      <c r="H30" s="525">
        <v>21845.525939999996</v>
      </c>
      <c r="I30" s="525">
        <v>11301.028839999997</v>
      </c>
      <c r="J30" s="525">
        <v>609430.14915000007</v>
      </c>
      <c r="K30" s="525">
        <v>465783.24446000002</v>
      </c>
      <c r="L30" s="525">
        <v>17193647.271519996</v>
      </c>
      <c r="M30" s="525">
        <v>901459.69445000018</v>
      </c>
      <c r="N30" s="525">
        <v>2928071.6349300002</v>
      </c>
      <c r="O30" s="525">
        <v>395225.47928000003</v>
      </c>
    </row>
    <row r="31" spans="1:15" ht="12.75" customHeight="1">
      <c r="A31" s="22" t="s">
        <v>332</v>
      </c>
      <c r="L31" s="135"/>
    </row>
    <row r="32" spans="1:15" ht="12.75" customHeight="1">
      <c r="B32" s="135"/>
      <c r="L32" s="135"/>
    </row>
    <row r="33" spans="1:15" ht="12.75" customHeight="1">
      <c r="A33" s="634" t="s">
        <v>87</v>
      </c>
    </row>
    <row r="34" spans="1:15" ht="12.75" customHeight="1">
      <c r="G34" s="35"/>
    </row>
    <row r="35" spans="1:15" ht="12.75" customHeight="1"/>
    <row r="36" spans="1:15" ht="12.75" customHeight="1"/>
    <row r="37" spans="1:15" ht="12.75" customHeight="1"/>
    <row r="38" spans="1:15" ht="12.75" customHeight="1"/>
    <row r="39" spans="1:15" ht="12.75" customHeight="1"/>
    <row r="46" spans="1:15">
      <c r="O46" s="270" t="s">
        <v>1087</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6" customWidth="1"/>
    <col min="2" max="2" width="19.42578125" style="326" customWidth="1"/>
    <col min="3" max="16384" width="9.140625" style="326"/>
  </cols>
  <sheetData>
    <row r="1" spans="1:2">
      <c r="A1" s="150" t="s">
        <v>889</v>
      </c>
    </row>
    <row r="2" spans="1:2">
      <c r="A2" s="543" t="s">
        <v>890</v>
      </c>
    </row>
    <row r="4" spans="1:2">
      <c r="B4" s="65" t="s">
        <v>267</v>
      </c>
    </row>
    <row r="5" spans="1:2" ht="50.25" customHeight="1">
      <c r="A5" s="817" t="s">
        <v>892</v>
      </c>
      <c r="B5" s="817" t="s">
        <v>891</v>
      </c>
    </row>
    <row r="6" spans="1:2" ht="15" customHeight="1">
      <c r="A6" s="835">
        <v>42735</v>
      </c>
      <c r="B6" s="836">
        <v>40389.062909999993</v>
      </c>
    </row>
    <row r="7" spans="1:2" ht="15" customHeight="1">
      <c r="A7" s="835">
        <v>42825</v>
      </c>
      <c r="B7" s="836">
        <v>37713.038419999997</v>
      </c>
    </row>
    <row r="8" spans="1:2" ht="15" customHeight="1">
      <c r="A8" s="835">
        <v>42916</v>
      </c>
      <c r="B8" s="836">
        <v>142490.68692000001</v>
      </c>
    </row>
    <row r="9" spans="1:2" ht="15" customHeight="1">
      <c r="A9" s="835">
        <v>43008</v>
      </c>
      <c r="B9" s="836">
        <v>137477.17043999996</v>
      </c>
    </row>
    <row r="10" spans="1:2" ht="15" customHeight="1">
      <c r="A10" s="835">
        <v>43100</v>
      </c>
      <c r="B10" s="836">
        <v>132862.53498</v>
      </c>
    </row>
    <row r="11" spans="1:2" ht="15" customHeight="1">
      <c r="A11" s="835">
        <v>43190</v>
      </c>
      <c r="B11" s="836">
        <v>129902.28234000001</v>
      </c>
    </row>
    <row r="12" spans="1:2" ht="15" customHeight="1">
      <c r="A12" s="835">
        <v>43281</v>
      </c>
      <c r="B12" s="836">
        <v>125814.01814</v>
      </c>
    </row>
    <row r="13" spans="1:2" ht="15" customHeight="1">
      <c r="A13" s="835">
        <v>43373</v>
      </c>
      <c r="B13" s="836">
        <v>121555.80378999999</v>
      </c>
    </row>
    <row r="14" spans="1:2" ht="15" customHeight="1">
      <c r="A14" s="835">
        <v>43465</v>
      </c>
      <c r="B14" s="836">
        <v>116784.54037</v>
      </c>
    </row>
    <row r="15" spans="1:2" ht="15" customHeight="1">
      <c r="A15" s="835">
        <v>43555</v>
      </c>
      <c r="B15" s="836">
        <v>111231.46580000001</v>
      </c>
    </row>
    <row r="16" spans="1:2">
      <c r="A16" s="835">
        <v>43646</v>
      </c>
      <c r="B16" s="836">
        <v>106331.236</v>
      </c>
    </row>
    <row r="17" spans="1:2">
      <c r="A17" s="835">
        <v>43738</v>
      </c>
      <c r="B17" s="836">
        <v>100790.925</v>
      </c>
    </row>
    <row r="18" spans="1:2">
      <c r="A18" s="835">
        <v>43830</v>
      </c>
      <c r="B18" s="836">
        <v>96919.634150000013</v>
      </c>
    </row>
    <row r="19" spans="1:2">
      <c r="A19" s="835">
        <v>43921</v>
      </c>
      <c r="B19" s="836">
        <v>93745.450159999978</v>
      </c>
    </row>
    <row r="20" spans="1:2">
      <c r="A20" s="835">
        <v>44012</v>
      </c>
      <c r="B20" s="836">
        <v>96794.109760000007</v>
      </c>
    </row>
    <row r="21" spans="1:2">
      <c r="A21" s="835">
        <v>44104</v>
      </c>
      <c r="B21" s="836">
        <v>99004.306019999989</v>
      </c>
    </row>
    <row r="22" spans="1:2">
      <c r="A22" s="835">
        <v>44196</v>
      </c>
      <c r="B22" s="836">
        <v>94660.018180000014</v>
      </c>
    </row>
    <row r="23" spans="1:2">
      <c r="A23" s="835">
        <v>44286</v>
      </c>
      <c r="B23" s="836">
        <v>89118.698709999997</v>
      </c>
    </row>
    <row r="24" spans="1:2">
      <c r="A24" s="22" t="s">
        <v>893</v>
      </c>
    </row>
    <row r="55" spans="8:8">
      <c r="H55" s="35" t="s">
        <v>1088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28515625" style="56" customWidth="1"/>
    <col min="4" max="4" width="11.85546875"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8" t="s">
        <v>748</v>
      </c>
      <c r="B1" s="531"/>
      <c r="C1" s="531"/>
      <c r="D1" s="532" t="s">
        <v>1508</v>
      </c>
    </row>
    <row r="2" spans="1:11" ht="15" customHeight="1">
      <c r="A2" s="545" t="s">
        <v>749</v>
      </c>
      <c r="B2" s="531"/>
      <c r="C2" s="538"/>
      <c r="D2" s="539" t="s">
        <v>1509</v>
      </c>
    </row>
    <row r="3" spans="1:11" ht="15" customHeight="1">
      <c r="A3" s="540"/>
      <c r="B3" s="531"/>
      <c r="C3" s="538"/>
      <c r="D3" s="539"/>
    </row>
    <row r="4" spans="1:11" ht="15" customHeight="1">
      <c r="A4" s="150" t="s">
        <v>750</v>
      </c>
      <c r="B4" s="531"/>
      <c r="C4" s="538"/>
      <c r="D4" s="539"/>
    </row>
    <row r="5" spans="1:11" ht="15" customHeight="1">
      <c r="A5" s="540" t="s">
        <v>751</v>
      </c>
      <c r="B5" s="531"/>
      <c r="C5" s="538"/>
      <c r="D5" s="539"/>
    </row>
    <row r="6" spans="1:11" ht="15" customHeight="1">
      <c r="A6" s="539" t="s">
        <v>752</v>
      </c>
      <c r="B6" s="837">
        <v>44286</v>
      </c>
      <c r="C6" s="538"/>
      <c r="D6" s="539"/>
    </row>
    <row r="7" spans="1:11" ht="23.25">
      <c r="A7" s="637" t="s">
        <v>266</v>
      </c>
      <c r="B7" s="530">
        <v>4</v>
      </c>
      <c r="C7" s="638"/>
      <c r="D7" s="639"/>
      <c r="H7" s="150"/>
      <c r="I7" s="338"/>
      <c r="J7" s="339"/>
      <c r="K7" s="339"/>
    </row>
    <row r="8" spans="1:11">
      <c r="B8" s="241"/>
      <c r="C8" s="242"/>
      <c r="D8" s="240"/>
      <c r="E8" s="243"/>
      <c r="H8" s="540"/>
      <c r="I8" s="337"/>
      <c r="J8" s="337"/>
      <c r="K8" s="337"/>
    </row>
    <row r="9" spans="1:11">
      <c r="A9" s="230" t="s">
        <v>753</v>
      </c>
    </row>
    <row r="10" spans="1:11">
      <c r="A10" s="541" t="s">
        <v>754</v>
      </c>
    </row>
    <row r="11" spans="1:11" ht="12.75" customHeight="1">
      <c r="A11"/>
      <c r="B11"/>
      <c r="C11"/>
      <c r="D11" s="65" t="s">
        <v>267</v>
      </c>
    </row>
    <row r="12" spans="1:11" ht="39" customHeight="1">
      <c r="A12" s="1040"/>
      <c r="B12" s="1040"/>
      <c r="C12" s="1186" t="s">
        <v>372</v>
      </c>
      <c r="D12" s="1186"/>
    </row>
    <row r="13" spans="1:11" ht="22.5" customHeight="1">
      <c r="A13" s="1186" t="s">
        <v>271</v>
      </c>
      <c r="B13" s="528" t="s">
        <v>268</v>
      </c>
      <c r="C13" s="1186" t="s">
        <v>269</v>
      </c>
      <c r="D13" s="1186" t="s">
        <v>270</v>
      </c>
    </row>
    <row r="14" spans="1:11" ht="22.5" customHeight="1">
      <c r="A14" s="1187"/>
      <c r="B14" s="1048">
        <v>44286</v>
      </c>
      <c r="C14" s="1186"/>
      <c r="D14" s="1186"/>
      <c r="E14" s="337"/>
    </row>
    <row r="15" spans="1:11" ht="15">
      <c r="A15" s="478" t="s">
        <v>272</v>
      </c>
      <c r="B15" s="475">
        <v>28784.315019999998</v>
      </c>
      <c r="C15" s="476">
        <v>-3.6885901947318132E-2</v>
      </c>
      <c r="D15" s="475">
        <v>-1102.3983799999987</v>
      </c>
      <c r="F15" s="53"/>
    </row>
    <row r="16" spans="1:11">
      <c r="A16" s="478" t="s">
        <v>273</v>
      </c>
      <c r="B16" s="475">
        <v>306739.33650999999</v>
      </c>
      <c r="C16" s="476">
        <v>-0.16076191468585266</v>
      </c>
      <c r="D16" s="475">
        <v>-58758.061519999988</v>
      </c>
    </row>
    <row r="17" spans="1:6" ht="22.5">
      <c r="A17" s="481" t="s">
        <v>274</v>
      </c>
      <c r="B17" s="475">
        <v>827.82141000000001</v>
      </c>
      <c r="C17" s="476">
        <v>-0.35045123639955156</v>
      </c>
      <c r="D17" s="475">
        <v>-446.63472999999999</v>
      </c>
      <c r="F17" s="53"/>
    </row>
    <row r="18" spans="1:6">
      <c r="A18" s="640" t="s">
        <v>276</v>
      </c>
      <c r="B18" s="641">
        <v>336351.47294000001</v>
      </c>
      <c r="C18" s="642">
        <v>-0.15203779663566036</v>
      </c>
      <c r="D18" s="641">
        <v>-60307.094630000007</v>
      </c>
    </row>
    <row r="19" spans="1:6">
      <c r="A19" s="478" t="s">
        <v>275</v>
      </c>
      <c r="B19" s="479">
        <v>63358.115709999998</v>
      </c>
      <c r="C19" s="480">
        <v>0.11662543520942328</v>
      </c>
      <c r="D19" s="479">
        <v>6617.4095500000039</v>
      </c>
    </row>
    <row r="20" spans="1:6">
      <c r="A20" s="478" t="s">
        <v>281</v>
      </c>
      <c r="B20" s="475">
        <v>0</v>
      </c>
      <c r="C20" s="1039">
        <v>0</v>
      </c>
      <c r="D20" s="529">
        <v>0</v>
      </c>
    </row>
    <row r="21" spans="1:6">
      <c r="A21" s="478" t="s">
        <v>277</v>
      </c>
      <c r="B21" s="475">
        <v>13939.826949999999</v>
      </c>
      <c r="C21" s="476">
        <v>0.29689954935028062</v>
      </c>
      <c r="D21" s="475">
        <v>3191.2481899999984</v>
      </c>
    </row>
    <row r="22" spans="1:6">
      <c r="A22" s="478" t="s">
        <v>278</v>
      </c>
      <c r="B22" s="475">
        <v>258139.98737000002</v>
      </c>
      <c r="C22" s="476">
        <v>-0.2136688220307586</v>
      </c>
      <c r="D22" s="475">
        <v>-70144.067239999917</v>
      </c>
    </row>
    <row r="23" spans="1:6" ht="22.5">
      <c r="A23" s="481" t="s">
        <v>279</v>
      </c>
      <c r="B23" s="475">
        <v>913.54294999999991</v>
      </c>
      <c r="C23" s="476">
        <v>3.1986006679137528E-2</v>
      </c>
      <c r="D23" s="475">
        <v>28.314909999999827</v>
      </c>
    </row>
    <row r="24" spans="1:6">
      <c r="A24" s="640" t="s">
        <v>280</v>
      </c>
      <c r="B24" s="643">
        <v>336351.47298000002</v>
      </c>
      <c r="C24" s="644">
        <v>-0.15203779653481794</v>
      </c>
      <c r="D24" s="643">
        <v>-60307.094589999993</v>
      </c>
    </row>
    <row r="25" spans="1:6">
      <c r="A25" s="22" t="s">
        <v>1120</v>
      </c>
    </row>
    <row r="26" spans="1:6">
      <c r="A26" s="22" t="s">
        <v>1119</v>
      </c>
    </row>
    <row r="27" spans="1:6">
      <c r="A27" s="22"/>
    </row>
    <row r="28" spans="1:6">
      <c r="A28" s="231" t="s">
        <v>755</v>
      </c>
    </row>
    <row r="29" spans="1:6">
      <c r="A29" s="542" t="s">
        <v>756</v>
      </c>
    </row>
    <row r="30" spans="1:6">
      <c r="D30" s="65" t="s">
        <v>267</v>
      </c>
    </row>
    <row r="31" spans="1:6" ht="37.15" customHeight="1">
      <c r="A31" s="1041"/>
      <c r="B31" s="1041"/>
      <c r="C31" s="1188" t="s">
        <v>392</v>
      </c>
      <c r="D31" s="1188"/>
    </row>
    <row r="32" spans="1:6" ht="24" customHeight="1">
      <c r="A32" s="1186" t="s">
        <v>271</v>
      </c>
      <c r="B32" s="528" t="s">
        <v>283</v>
      </c>
      <c r="C32" s="1186" t="s">
        <v>269</v>
      </c>
      <c r="D32" s="1186" t="s">
        <v>270</v>
      </c>
    </row>
    <row r="33" spans="1:4" ht="24">
      <c r="A33" s="1187"/>
      <c r="B33" s="1048" t="s">
        <v>1514</v>
      </c>
      <c r="C33" s="1186"/>
      <c r="D33" s="1186"/>
    </row>
    <row r="34" spans="1:4">
      <c r="A34" s="481" t="s">
        <v>284</v>
      </c>
      <c r="B34" s="533">
        <v>3043.7219899999996</v>
      </c>
      <c r="C34" s="476">
        <v>-0.23714717440773367</v>
      </c>
      <c r="D34" s="475">
        <v>-946.19833000000062</v>
      </c>
    </row>
    <row r="35" spans="1:4">
      <c r="A35" s="481" t="s">
        <v>285</v>
      </c>
      <c r="B35" s="533">
        <v>1786.6151700000003</v>
      </c>
      <c r="C35" s="476">
        <v>-6.0020422100911255E-2</v>
      </c>
      <c r="D35" s="475">
        <v>-114.08055999999965</v>
      </c>
    </row>
    <row r="36" spans="1:4">
      <c r="A36" s="481" t="s">
        <v>286</v>
      </c>
      <c r="B36" s="533">
        <v>1257.1068199999997</v>
      </c>
      <c r="C36" s="476">
        <v>-0.39829024317581885</v>
      </c>
      <c r="D36" s="475">
        <v>-832.11777000000052</v>
      </c>
    </row>
    <row r="37" spans="1:4">
      <c r="A37" s="481" t="s">
        <v>287</v>
      </c>
      <c r="B37" s="533">
        <v>5568.7772900000009</v>
      </c>
      <c r="C37" s="476">
        <v>2.0638784565771484</v>
      </c>
      <c r="D37" s="475">
        <v>3751.2191300000013</v>
      </c>
    </row>
    <row r="38" spans="1:4">
      <c r="A38" s="481" t="s">
        <v>288</v>
      </c>
      <c r="B38" s="533">
        <v>3282.8593900000001</v>
      </c>
      <c r="C38" s="476">
        <v>5.9256245095501665</v>
      </c>
      <c r="D38" s="475">
        <v>2808.8430200000003</v>
      </c>
    </row>
    <row r="39" spans="1:4" ht="22.5">
      <c r="A39" s="481" t="s">
        <v>289</v>
      </c>
      <c r="B39" s="533">
        <v>2285.9179000000004</v>
      </c>
      <c r="C39" s="534">
        <v>0.70141183327092516</v>
      </c>
      <c r="D39" s="475">
        <v>942.37611000000038</v>
      </c>
    </row>
    <row r="40" spans="1:4">
      <c r="A40" s="481" t="s">
        <v>291</v>
      </c>
      <c r="B40" s="533">
        <v>773.66624000000002</v>
      </c>
      <c r="C40" s="476">
        <v>-0.14362949597114719</v>
      </c>
      <c r="D40" s="475">
        <v>-129.75842999999998</v>
      </c>
    </row>
    <row r="41" spans="1:4">
      <c r="A41" s="481" t="s">
        <v>290</v>
      </c>
      <c r="B41" s="533">
        <v>3029.3181600000003</v>
      </c>
      <c r="C41" s="476">
        <v>0.15815591883669955</v>
      </c>
      <c r="D41" s="475">
        <v>413.67884000000004</v>
      </c>
    </row>
    <row r="42" spans="1:4" ht="22.5">
      <c r="A42" s="481" t="s">
        <v>292</v>
      </c>
      <c r="B42" s="533">
        <v>-2255.6519199999998</v>
      </c>
      <c r="C42" s="534">
        <v>0.31738851784733879</v>
      </c>
      <c r="D42" s="475">
        <v>-543.4372699999999</v>
      </c>
    </row>
    <row r="43" spans="1:4">
      <c r="A43" s="481" t="s">
        <v>294</v>
      </c>
      <c r="B43" s="533">
        <v>9386.1655199999987</v>
      </c>
      <c r="C43" s="476">
        <v>0.3986441631183425</v>
      </c>
      <c r="D43" s="475">
        <v>2675.2623699999986</v>
      </c>
    </row>
    <row r="44" spans="1:4">
      <c r="A44" s="481" t="s">
        <v>293</v>
      </c>
      <c r="B44" s="533">
        <v>8098.7927200000004</v>
      </c>
      <c r="C44" s="476">
        <v>0.62289026130348157</v>
      </c>
      <c r="D44" s="475">
        <v>3108.4413000000004</v>
      </c>
    </row>
    <row r="45" spans="1:4" ht="22.5">
      <c r="A45" s="481" t="s">
        <v>295</v>
      </c>
      <c r="B45" s="533">
        <v>1287.3727999999999</v>
      </c>
      <c r="C45" s="534">
        <v>-0.25176745485007884</v>
      </c>
      <c r="D45" s="475">
        <v>-433.17893000000004</v>
      </c>
    </row>
    <row r="46" spans="1:4">
      <c r="A46" s="481" t="s">
        <v>298</v>
      </c>
      <c r="B46" s="533">
        <v>103.81012</v>
      </c>
      <c r="C46" s="534">
        <v>-0.32056183927316884</v>
      </c>
      <c r="D46" s="475">
        <v>-48.978059999999985</v>
      </c>
    </row>
    <row r="47" spans="1:4" ht="21.75">
      <c r="A47" s="645" t="s">
        <v>296</v>
      </c>
      <c r="B47" s="646">
        <v>1183.56268</v>
      </c>
      <c r="C47" s="647">
        <v>-0.24506301986673953</v>
      </c>
      <c r="D47" s="641">
        <v>-384.20087000000012</v>
      </c>
    </row>
    <row r="48" spans="1:4">
      <c r="A48" s="22" t="s">
        <v>297</v>
      </c>
    </row>
    <row r="50" spans="1:5">
      <c r="A50" s="231" t="s">
        <v>1487</v>
      </c>
    </row>
    <row r="51" spans="1:5">
      <c r="A51" s="542" t="s">
        <v>758</v>
      </c>
    </row>
    <row r="52" spans="1:5">
      <c r="B52" s="65" t="s">
        <v>267</v>
      </c>
    </row>
    <row r="53" spans="1:5" ht="22.5">
      <c r="A53" s="1186" t="s">
        <v>271</v>
      </c>
      <c r="B53" s="528" t="s">
        <v>283</v>
      </c>
      <c r="C53" s="232"/>
      <c r="D53" s="1185"/>
      <c r="E53" s="1185"/>
    </row>
    <row r="54" spans="1:5" ht="24">
      <c r="A54" s="1187"/>
      <c r="B54" s="1048" t="s">
        <v>1514</v>
      </c>
      <c r="C54" s="233"/>
      <c r="D54" s="1185"/>
      <c r="E54" s="1185"/>
    </row>
    <row r="55" spans="1:5">
      <c r="A55" s="535" t="s">
        <v>299</v>
      </c>
      <c r="B55" s="536">
        <v>157762.26752000002</v>
      </c>
      <c r="C55" s="234"/>
      <c r="D55" s="235"/>
      <c r="E55" s="236"/>
    </row>
    <row r="56" spans="1:5" ht="22.5">
      <c r="A56" s="481" t="s">
        <v>300</v>
      </c>
      <c r="B56" s="536">
        <v>37777.373639999998</v>
      </c>
      <c r="C56" s="234"/>
      <c r="D56" s="235"/>
      <c r="E56" s="236"/>
    </row>
    <row r="57" spans="1:5" ht="22.5">
      <c r="A57" s="481" t="s">
        <v>301</v>
      </c>
      <c r="B57" s="536">
        <v>26748.916259999998</v>
      </c>
      <c r="C57" s="234"/>
      <c r="D57" s="235"/>
      <c r="E57" s="236"/>
    </row>
    <row r="58" spans="1:5">
      <c r="A58" s="648" t="s">
        <v>302</v>
      </c>
      <c r="B58" s="649">
        <v>222288.55742000003</v>
      </c>
      <c r="C58" s="237"/>
      <c r="D58" s="238"/>
      <c r="E58" s="239"/>
    </row>
    <row r="59" spans="1:5">
      <c r="A59" s="22" t="s">
        <v>282</v>
      </c>
    </row>
    <row r="60" spans="1:5">
      <c r="A60" s="22"/>
    </row>
    <row r="61" spans="1:5">
      <c r="A61" s="231" t="s">
        <v>759</v>
      </c>
    </row>
    <row r="62" spans="1:5">
      <c r="A62" s="542" t="s">
        <v>760</v>
      </c>
    </row>
    <row r="63" spans="1:5">
      <c r="A63" s="22"/>
      <c r="B63" s="65" t="s">
        <v>267</v>
      </c>
    </row>
    <row r="64" spans="1:5" ht="22.5">
      <c r="A64" s="1186" t="s">
        <v>271</v>
      </c>
      <c r="B64" s="528" t="s">
        <v>268</v>
      </c>
    </row>
    <row r="65" spans="1:5">
      <c r="A65" s="1187"/>
      <c r="B65" s="1048">
        <v>44286</v>
      </c>
    </row>
    <row r="66" spans="1:5">
      <c r="A66" s="535" t="s">
        <v>303</v>
      </c>
      <c r="B66" s="536">
        <v>105177.56107</v>
      </c>
    </row>
    <row r="67" spans="1:5" ht="22.5">
      <c r="A67" s="481" t="s">
        <v>300</v>
      </c>
      <c r="B67" s="536">
        <v>41814.830869999998</v>
      </c>
    </row>
    <row r="68" spans="1:5" ht="22.5">
      <c r="A68" s="481" t="s">
        <v>301</v>
      </c>
      <c r="B68" s="536">
        <v>39603.847049999997</v>
      </c>
    </row>
    <row r="69" spans="1:5">
      <c r="A69" s="648" t="s">
        <v>304</v>
      </c>
      <c r="B69" s="649">
        <v>186596.23898999998</v>
      </c>
    </row>
    <row r="70" spans="1:5">
      <c r="A70" s="22" t="s">
        <v>297</v>
      </c>
    </row>
    <row r="72" spans="1:5">
      <c r="A72" s="634" t="s">
        <v>87</v>
      </c>
      <c r="E72" s="35" t="s">
        <v>1401</v>
      </c>
    </row>
  </sheetData>
  <mergeCells count="12">
    <mergeCell ref="C12:D12"/>
    <mergeCell ref="C31:D31"/>
    <mergeCell ref="A64:A65"/>
    <mergeCell ref="A53:A54"/>
    <mergeCell ref="D53:D54"/>
    <mergeCell ref="E53:E54"/>
    <mergeCell ref="A13:A14"/>
    <mergeCell ref="D13:D14"/>
    <mergeCell ref="A32:A33"/>
    <mergeCell ref="D32:D33"/>
    <mergeCell ref="C13:C14"/>
    <mergeCell ref="C32:C3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6" customWidth="1"/>
    <col min="2" max="2" width="19.42578125" style="816" customWidth="1"/>
    <col min="3" max="16384" width="9.140625" style="816"/>
  </cols>
  <sheetData>
    <row r="1" spans="1:2" ht="12.75">
      <c r="A1" s="150" t="s">
        <v>894</v>
      </c>
    </row>
    <row r="2" spans="1:2">
      <c r="A2" s="543" t="s">
        <v>895</v>
      </c>
    </row>
    <row r="4" spans="1:2">
      <c r="B4" s="65" t="s">
        <v>267</v>
      </c>
    </row>
    <row r="5" spans="1:2" ht="48">
      <c r="A5" s="820" t="s">
        <v>892</v>
      </c>
      <c r="B5" s="820" t="s">
        <v>896</v>
      </c>
    </row>
    <row r="6" spans="1:2">
      <c r="A6" s="819">
        <v>42735</v>
      </c>
      <c r="B6" s="818">
        <v>1203495.0464000001</v>
      </c>
    </row>
    <row r="7" spans="1:2">
      <c r="A7" s="819">
        <v>42825</v>
      </c>
      <c r="B7" s="818">
        <v>1146319.70306</v>
      </c>
    </row>
    <row r="8" spans="1:2">
      <c r="A8" s="819">
        <v>42916</v>
      </c>
      <c r="B8" s="818">
        <v>877228.42964999995</v>
      </c>
    </row>
    <row r="9" spans="1:2">
      <c r="A9" s="819">
        <v>43008</v>
      </c>
      <c r="B9" s="818">
        <v>894151.84952999989</v>
      </c>
    </row>
    <row r="10" spans="1:2">
      <c r="A10" s="819">
        <v>43100</v>
      </c>
      <c r="B10" s="818">
        <v>1107262.56757</v>
      </c>
    </row>
    <row r="11" spans="1:2">
      <c r="A11" s="819">
        <v>43190</v>
      </c>
      <c r="B11" s="818">
        <v>900884.15221000009</v>
      </c>
    </row>
    <row r="12" spans="1:2">
      <c r="A12" s="819">
        <v>43281</v>
      </c>
      <c r="B12" s="818">
        <v>848211.15226999996</v>
      </c>
    </row>
    <row r="13" spans="1:2">
      <c r="A13" s="819">
        <v>43373</v>
      </c>
      <c r="B13" s="818">
        <v>810938.32378999994</v>
      </c>
    </row>
    <row r="14" spans="1:2">
      <c r="A14" s="819">
        <v>43465</v>
      </c>
      <c r="B14" s="818">
        <v>1130869.9720300001</v>
      </c>
    </row>
    <row r="15" spans="1:2">
      <c r="A15" s="819">
        <v>43555</v>
      </c>
      <c r="B15" s="818">
        <v>1115130.94731</v>
      </c>
    </row>
    <row r="16" spans="1:2">
      <c r="A16" s="819" t="s">
        <v>905</v>
      </c>
      <c r="B16" s="818">
        <v>963335.01599999995</v>
      </c>
    </row>
    <row r="17" spans="1:2">
      <c r="A17" s="819">
        <v>43738</v>
      </c>
      <c r="B17" s="818">
        <v>1183278.73</v>
      </c>
    </row>
    <row r="18" spans="1:2">
      <c r="A18" s="819">
        <v>43830</v>
      </c>
      <c r="B18" s="818">
        <v>1269940.3296900003</v>
      </c>
    </row>
    <row r="19" spans="1:2">
      <c r="A19" s="819">
        <v>43921</v>
      </c>
      <c r="B19" s="818">
        <v>1261623.8706100001</v>
      </c>
    </row>
    <row r="20" spans="1:2">
      <c r="A20" s="819">
        <v>44012</v>
      </c>
      <c r="B20" s="818">
        <v>1536281.7394600003</v>
      </c>
    </row>
    <row r="21" spans="1:2">
      <c r="A21" s="819">
        <v>44104</v>
      </c>
      <c r="B21" s="818">
        <v>1340154.5910399999</v>
      </c>
    </row>
    <row r="22" spans="1:2">
      <c r="A22" s="819">
        <v>44196</v>
      </c>
      <c r="B22" s="818">
        <v>1819533.7452499999</v>
      </c>
    </row>
    <row r="23" spans="1:2">
      <c r="A23" s="819">
        <v>44286</v>
      </c>
      <c r="B23" s="818">
        <v>1790536.3650700001</v>
      </c>
    </row>
    <row r="24" spans="1:2">
      <c r="A24" s="22" t="s">
        <v>893</v>
      </c>
    </row>
    <row r="60" spans="8:8">
      <c r="H60" s="35" t="s">
        <v>1402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778</v>
      </c>
      <c r="D1" s="140" t="str">
        <f>Naslovnica!A20</f>
        <v>Svibanj 2021.</v>
      </c>
    </row>
    <row r="2" spans="1:13" ht="12.75" customHeight="1">
      <c r="A2" s="570" t="s">
        <v>779</v>
      </c>
      <c r="D2" s="548" t="str">
        <f>Naslovnica!A24</f>
        <v>May 2021</v>
      </c>
    </row>
    <row r="3" spans="1:13" ht="12.75" customHeight="1"/>
    <row r="4" spans="1:13" ht="12.75" customHeight="1">
      <c r="D4" s="65" t="s">
        <v>343</v>
      </c>
      <c r="E4" s="310"/>
      <c r="F4" s="310"/>
      <c r="G4" s="310"/>
      <c r="J4" s="310"/>
      <c r="K4" s="310"/>
      <c r="L4" s="310"/>
      <c r="M4" s="310"/>
    </row>
    <row r="5" spans="1:13" ht="31.5" customHeight="1">
      <c r="A5" s="787"/>
      <c r="B5" s="788" t="str">
        <f>D1</f>
        <v>Svibanj 2021.</v>
      </c>
      <c r="C5" s="789" t="s">
        <v>676</v>
      </c>
      <c r="D5" s="789" t="s">
        <v>18</v>
      </c>
      <c r="E5" s="308"/>
      <c r="F5" s="309"/>
      <c r="G5" s="309"/>
      <c r="H5" s="308"/>
      <c r="I5" s="308"/>
      <c r="J5" s="308"/>
      <c r="K5" s="1075"/>
      <c r="L5" s="1075"/>
      <c r="M5" s="1075"/>
    </row>
    <row r="6" spans="1:13" s="271" customFormat="1" ht="24">
      <c r="A6" s="787"/>
      <c r="B6" s="790" t="str">
        <f>D2</f>
        <v>May 2021</v>
      </c>
      <c r="C6" s="790" t="s">
        <v>45</v>
      </c>
      <c r="D6" s="808" t="s">
        <v>261</v>
      </c>
      <c r="E6" s="308"/>
      <c r="F6" s="309"/>
      <c r="G6" s="309"/>
      <c r="H6" s="308"/>
      <c r="I6" s="308"/>
      <c r="J6" s="308"/>
      <c r="K6" s="1075"/>
      <c r="L6" s="1075"/>
      <c r="M6" s="1075"/>
    </row>
    <row r="7" spans="1:13" ht="24">
      <c r="A7" s="791" t="s">
        <v>836</v>
      </c>
      <c r="B7" s="792">
        <v>199142.50828999944</v>
      </c>
      <c r="C7" s="792">
        <v>159181.88709999976</v>
      </c>
      <c r="D7" s="792">
        <v>27666.823859999775</v>
      </c>
      <c r="E7" s="302"/>
      <c r="F7" s="309"/>
      <c r="G7" s="773"/>
      <c r="H7" s="302"/>
      <c r="I7" s="302"/>
      <c r="J7" s="302"/>
      <c r="K7" s="1075"/>
      <c r="L7" s="1075"/>
      <c r="M7" s="1075"/>
    </row>
    <row r="8" spans="1:13" s="271" customFormat="1">
      <c r="A8" s="793" t="s">
        <v>989</v>
      </c>
      <c r="B8" s="794"/>
      <c r="C8" s="794"/>
      <c r="D8" s="794"/>
      <c r="E8" s="302"/>
      <c r="F8" s="302"/>
      <c r="G8" s="302"/>
      <c r="H8" s="302"/>
      <c r="I8" s="302"/>
      <c r="J8" s="302"/>
      <c r="K8" s="302"/>
      <c r="L8" s="302"/>
      <c r="M8" s="302"/>
    </row>
    <row r="9" spans="1:13" s="271" customFormat="1">
      <c r="A9" s="795" t="s">
        <v>837</v>
      </c>
      <c r="B9" s="792">
        <v>610768.80959000019</v>
      </c>
      <c r="C9" s="792">
        <v>9178.3177400003187</v>
      </c>
      <c r="D9" s="792">
        <v>3002914.93866</v>
      </c>
      <c r="E9" s="302"/>
      <c r="F9" s="302"/>
      <c r="G9" s="302"/>
      <c r="H9" s="302"/>
      <c r="I9" s="302"/>
      <c r="J9" s="302"/>
      <c r="K9" s="302"/>
      <c r="L9" s="302"/>
      <c r="M9" s="302"/>
    </row>
    <row r="10" spans="1:13" s="271" customFormat="1">
      <c r="A10" s="795" t="s">
        <v>838</v>
      </c>
      <c r="B10" s="792">
        <v>512358.18819000002</v>
      </c>
      <c r="C10" s="792">
        <v>0</v>
      </c>
      <c r="D10" s="792">
        <v>1798413.4283300003</v>
      </c>
      <c r="E10" s="302"/>
      <c r="F10" s="302"/>
      <c r="G10" s="302"/>
      <c r="H10" s="302"/>
      <c r="I10" s="302"/>
      <c r="J10" s="302"/>
      <c r="K10" s="302"/>
      <c r="L10" s="302"/>
      <c r="M10" s="302"/>
    </row>
    <row r="11" spans="1:13" s="271" customFormat="1" ht="24">
      <c r="A11" s="796" t="s">
        <v>839</v>
      </c>
      <c r="B11" s="792">
        <v>34931.281189999994</v>
      </c>
      <c r="C11" s="792">
        <v>9790.7580999999955</v>
      </c>
      <c r="D11" s="792">
        <v>149421.33899000002</v>
      </c>
      <c r="E11" s="302"/>
      <c r="F11" s="302"/>
      <c r="G11" s="302"/>
      <c r="H11" s="302"/>
      <c r="I11" s="302"/>
      <c r="J11" s="302"/>
      <c r="K11" s="302"/>
      <c r="L11" s="302"/>
      <c r="M11" s="302"/>
    </row>
    <row r="12" spans="1:13" s="271" customFormat="1">
      <c r="A12" s="795" t="s">
        <v>840</v>
      </c>
      <c r="B12" s="792">
        <v>1367.84394</v>
      </c>
      <c r="C12" s="792">
        <v>195.81401000000005</v>
      </c>
      <c r="D12" s="792">
        <v>5384.5858200000002</v>
      </c>
      <c r="E12" s="302"/>
      <c r="F12" s="302"/>
      <c r="G12" s="302"/>
      <c r="H12" s="302"/>
      <c r="I12" s="302"/>
      <c r="J12" s="302"/>
      <c r="K12" s="302"/>
      <c r="L12" s="302"/>
      <c r="M12" s="302"/>
    </row>
    <row r="13" spans="1:13" s="271" customFormat="1">
      <c r="A13" s="796" t="s">
        <v>841</v>
      </c>
      <c r="B13" s="792">
        <v>2058.9580300000002</v>
      </c>
      <c r="C13" s="792">
        <v>320.97938000000022</v>
      </c>
      <c r="D13" s="792">
        <v>11342.681430000001</v>
      </c>
      <c r="E13" s="302"/>
      <c r="F13" s="302"/>
      <c r="G13" s="302"/>
      <c r="H13" s="302"/>
      <c r="I13" s="302"/>
      <c r="J13" s="302"/>
      <c r="K13" s="302"/>
      <c r="L13" s="302"/>
      <c r="M13" s="302"/>
    </row>
    <row r="14" spans="1:13" s="271" customFormat="1">
      <c r="A14" s="797" t="s">
        <v>842</v>
      </c>
      <c r="B14" s="798">
        <v>1161485.0809400005</v>
      </c>
      <c r="C14" s="798">
        <v>19485.869230000535</v>
      </c>
      <c r="D14" s="798">
        <v>4967476.9732299997</v>
      </c>
      <c r="E14" s="302"/>
      <c r="F14" s="302"/>
      <c r="G14" s="302"/>
      <c r="H14" s="302"/>
      <c r="I14" s="302"/>
      <c r="J14" s="302"/>
      <c r="K14" s="302"/>
      <c r="L14" s="302"/>
      <c r="M14" s="302"/>
    </row>
    <row r="15" spans="1:13" s="271" customFormat="1">
      <c r="A15" s="793" t="s">
        <v>843</v>
      </c>
      <c r="B15" s="792"/>
      <c r="C15" s="792"/>
      <c r="D15" s="792"/>
      <c r="E15" s="302"/>
      <c r="F15" s="302"/>
      <c r="G15" s="302"/>
      <c r="H15" s="302"/>
      <c r="I15" s="302"/>
      <c r="J15" s="302"/>
      <c r="K15" s="302"/>
      <c r="L15" s="302"/>
      <c r="M15" s="302"/>
    </row>
    <row r="16" spans="1:13" s="271" customFormat="1">
      <c r="A16" s="795" t="s">
        <v>844</v>
      </c>
      <c r="B16" s="792">
        <v>3051.4215100000001</v>
      </c>
      <c r="C16" s="792">
        <v>0</v>
      </c>
      <c r="D16" s="792">
        <v>14968.186040000001</v>
      </c>
      <c r="E16" s="302"/>
      <c r="F16" s="302"/>
      <c r="G16" s="302"/>
      <c r="H16" s="302"/>
      <c r="I16" s="302"/>
      <c r="J16" s="302"/>
      <c r="K16" s="302"/>
      <c r="L16" s="302"/>
      <c r="M16" s="302"/>
    </row>
    <row r="17" spans="1:14" s="271" customFormat="1">
      <c r="A17" s="799" t="s">
        <v>845</v>
      </c>
      <c r="B17" s="792">
        <v>3051.3447700000002</v>
      </c>
      <c r="C17" s="792">
        <v>0</v>
      </c>
      <c r="D17" s="792">
        <v>14964.844590000001</v>
      </c>
      <c r="E17" s="302"/>
      <c r="F17" s="302"/>
      <c r="G17" s="302"/>
      <c r="H17" s="302"/>
      <c r="I17" s="302"/>
      <c r="J17" s="302"/>
      <c r="K17" s="302"/>
      <c r="L17" s="302"/>
      <c r="M17" s="302"/>
    </row>
    <row r="18" spans="1:14" s="271" customFormat="1">
      <c r="A18" s="799" t="s">
        <v>846</v>
      </c>
      <c r="B18" s="800">
        <v>7.6739999999999989E-2</v>
      </c>
      <c r="C18" s="800">
        <v>0</v>
      </c>
      <c r="D18" s="792">
        <v>3.3414499999999991</v>
      </c>
      <c r="E18" s="302"/>
      <c r="F18" s="302"/>
      <c r="G18" s="302"/>
      <c r="H18" s="302"/>
      <c r="I18" s="302"/>
      <c r="J18" s="302"/>
      <c r="K18" s="302"/>
      <c r="L18" s="302"/>
      <c r="M18" s="302"/>
    </row>
    <row r="19" spans="1:14" s="271" customFormat="1">
      <c r="A19" s="795" t="s">
        <v>847</v>
      </c>
      <c r="B19" s="792">
        <v>861179.68296000012</v>
      </c>
      <c r="C19" s="792">
        <v>0</v>
      </c>
      <c r="D19" s="792">
        <v>3945977.4931299998</v>
      </c>
      <c r="E19" s="302"/>
      <c r="F19" s="302"/>
      <c r="G19" s="302"/>
      <c r="H19" s="302"/>
      <c r="I19" s="302"/>
      <c r="J19" s="302"/>
      <c r="K19" s="302"/>
      <c r="L19" s="302"/>
      <c r="M19" s="302"/>
    </row>
    <row r="20" spans="1:14" s="271" customFormat="1">
      <c r="A20" s="799" t="s">
        <v>848</v>
      </c>
      <c r="B20" s="792">
        <v>607289.91158000007</v>
      </c>
      <c r="C20" s="792">
        <v>0</v>
      </c>
      <c r="D20" s="792">
        <v>2978262.14145</v>
      </c>
      <c r="E20" s="302"/>
      <c r="F20" s="302"/>
      <c r="G20" s="302"/>
      <c r="H20" s="302"/>
      <c r="I20" s="302"/>
      <c r="J20" s="302"/>
      <c r="K20" s="302"/>
      <c r="L20" s="302"/>
      <c r="M20" s="302"/>
    </row>
    <row r="21" spans="1:14" s="271" customFormat="1">
      <c r="A21" s="799" t="s">
        <v>849</v>
      </c>
      <c r="B21" s="792">
        <v>253889.77137999999</v>
      </c>
      <c r="C21" s="792">
        <v>0</v>
      </c>
      <c r="D21" s="792">
        <v>967715.35167999996</v>
      </c>
      <c r="E21" s="302"/>
      <c r="F21" s="302"/>
      <c r="G21" s="302"/>
      <c r="H21" s="302"/>
      <c r="I21" s="302"/>
      <c r="J21" s="302"/>
      <c r="K21" s="302"/>
      <c r="L21" s="302"/>
      <c r="M21" s="302"/>
    </row>
    <row r="22" spans="1:14" s="271" customFormat="1" ht="24">
      <c r="A22" s="796" t="s">
        <v>850</v>
      </c>
      <c r="B22" s="792">
        <v>29844.12429</v>
      </c>
      <c r="C22" s="792">
        <v>252.66586999999708</v>
      </c>
      <c r="D22" s="792">
        <v>159120.39771000002</v>
      </c>
      <c r="E22" s="302"/>
      <c r="F22" s="302"/>
      <c r="G22" s="302"/>
      <c r="H22" s="302"/>
      <c r="I22" s="302"/>
      <c r="J22" s="302"/>
      <c r="K22" s="302"/>
      <c r="L22" s="302"/>
      <c r="M22" s="302"/>
    </row>
    <row r="23" spans="1:14" s="271" customFormat="1">
      <c r="A23" s="796" t="s">
        <v>851</v>
      </c>
      <c r="B23" s="792">
        <v>216422.31529</v>
      </c>
      <c r="C23" s="792">
        <v>131015.60230999999</v>
      </c>
      <c r="D23" s="792">
        <v>605867.48830999993</v>
      </c>
      <c r="E23" s="302"/>
      <c r="F23" s="302"/>
      <c r="G23" s="302"/>
      <c r="H23" s="302"/>
      <c r="I23" s="302"/>
      <c r="J23" s="302"/>
      <c r="K23" s="302"/>
      <c r="L23" s="302"/>
      <c r="M23" s="302"/>
    </row>
    <row r="24" spans="1:14" s="271" customFormat="1">
      <c r="A24" s="795" t="s">
        <v>852</v>
      </c>
      <c r="B24" s="792">
        <v>2058.9580300000002</v>
      </c>
      <c r="C24" s="792">
        <v>320.97938000000022</v>
      </c>
      <c r="D24" s="792">
        <v>11342.681430000001</v>
      </c>
      <c r="E24" s="302"/>
      <c r="F24" s="302"/>
      <c r="G24" s="302"/>
      <c r="H24" s="302"/>
      <c r="I24" s="302"/>
      <c r="J24" s="302"/>
      <c r="K24" s="302"/>
      <c r="L24" s="302"/>
      <c r="M24" s="302"/>
    </row>
    <row r="25" spans="1:14" s="271" customFormat="1" ht="30.75" customHeight="1">
      <c r="A25" s="796" t="s">
        <v>853</v>
      </c>
      <c r="B25" s="792">
        <v>2136.0812299999998</v>
      </c>
      <c r="C25" s="792">
        <v>286.01113999999961</v>
      </c>
      <c r="D25" s="792">
        <v>11932.544550000001</v>
      </c>
      <c r="E25" s="302"/>
      <c r="F25" s="302"/>
      <c r="G25" s="302"/>
      <c r="H25" s="302"/>
      <c r="I25" s="302"/>
      <c r="J25" s="302"/>
      <c r="K25" s="302"/>
      <c r="L25" s="302"/>
      <c r="M25" s="302"/>
    </row>
    <row r="26" spans="1:14">
      <c r="A26" s="797" t="s">
        <v>854</v>
      </c>
      <c r="B26" s="798">
        <v>1114692.5833100001</v>
      </c>
      <c r="C26" s="798">
        <v>131875.25870000001</v>
      </c>
      <c r="D26" s="798">
        <v>4749208.7911700001</v>
      </c>
      <c r="E26" s="303"/>
      <c r="F26" s="303"/>
      <c r="G26" s="303"/>
      <c r="H26" s="303"/>
      <c r="I26" s="303"/>
      <c r="J26" s="303"/>
      <c r="K26" s="304"/>
      <c r="L26" s="303"/>
      <c r="M26" s="303"/>
      <c r="N26" s="53"/>
    </row>
    <row r="27" spans="1:14">
      <c r="A27" s="373" t="s">
        <v>988</v>
      </c>
      <c r="B27" s="792">
        <v>245935.00591999991</v>
      </c>
      <c r="C27" s="792">
        <v>46792.497630000464</v>
      </c>
      <c r="D27" s="792">
        <v>245935.00591999944</v>
      </c>
      <c r="E27" s="303"/>
      <c r="F27" s="303"/>
      <c r="G27" s="303"/>
      <c r="H27" s="303"/>
      <c r="I27" s="303"/>
      <c r="J27" s="303"/>
      <c r="K27" s="304"/>
      <c r="L27" s="303"/>
      <c r="M27" s="303"/>
      <c r="N27" s="53"/>
    </row>
    <row r="28" spans="1:14" ht="12.75" customHeight="1">
      <c r="A28" s="13" t="s">
        <v>633</v>
      </c>
      <c r="B28" s="869"/>
      <c r="C28" s="875"/>
    </row>
    <row r="29" spans="1:14" s="271" customFormat="1" ht="12.75" customHeight="1">
      <c r="A29" s="48" t="s">
        <v>987</v>
      </c>
      <c r="B29" s="869"/>
      <c r="C29" s="869"/>
    </row>
    <row r="30" spans="1:14" ht="12.75" customHeight="1">
      <c r="A30" s="874" t="s">
        <v>1006</v>
      </c>
    </row>
    <row r="31" spans="1:14" ht="12.75" customHeight="1">
      <c r="D31" s="8" t="str">
        <f>Naslovnica!A20</f>
        <v>Svibanj 2021.</v>
      </c>
    </row>
    <row r="32" spans="1:14" ht="12.75" customHeight="1">
      <c r="A32" s="353" t="s">
        <v>690</v>
      </c>
      <c r="B32" s="312"/>
      <c r="C32" s="312"/>
      <c r="D32" s="548" t="str">
        <f>Naslovnica!A24</f>
        <v>May 2021</v>
      </c>
      <c r="E32" s="271"/>
      <c r="G32" s="271"/>
      <c r="H32" s="271"/>
      <c r="I32" s="271"/>
    </row>
    <row r="33" spans="1:14" ht="12.75" customHeight="1">
      <c r="A33" s="570" t="s">
        <v>822</v>
      </c>
      <c r="B33" s="312"/>
      <c r="C33" s="312"/>
      <c r="D33" s="65" t="s">
        <v>632</v>
      </c>
      <c r="E33" s="271"/>
      <c r="F33" s="271"/>
      <c r="G33" s="271"/>
      <c r="H33" s="271"/>
      <c r="I33" s="271"/>
    </row>
    <row r="34" spans="1:14" ht="28.5" customHeight="1">
      <c r="A34" s="700"/>
      <c r="B34" s="788" t="str">
        <f>$D$1</f>
        <v>Svibanj 2021.</v>
      </c>
      <c r="C34" s="789" t="str">
        <f>$C$5</f>
        <v>Promjena u odnosu na prethodni mjesec</v>
      </c>
      <c r="D34" s="789" t="s">
        <v>18</v>
      </c>
      <c r="E34" s="271"/>
      <c r="F34" s="271"/>
      <c r="G34" s="271"/>
      <c r="H34" s="271"/>
      <c r="I34" s="271"/>
      <c r="J34" s="310"/>
      <c r="K34" s="310"/>
      <c r="L34" s="310"/>
      <c r="M34" s="310"/>
    </row>
    <row r="35" spans="1:14" s="271" customFormat="1" ht="24">
      <c r="A35" s="700"/>
      <c r="B35" s="790" t="str">
        <f>D2</f>
        <v>May 2021</v>
      </c>
      <c r="C35" s="790" t="s">
        <v>45</v>
      </c>
      <c r="D35" s="808" t="s">
        <v>261</v>
      </c>
      <c r="J35" s="310"/>
      <c r="K35" s="310"/>
      <c r="L35" s="310"/>
      <c r="M35" s="310"/>
    </row>
    <row r="36" spans="1:14" ht="25.5">
      <c r="A36" s="784" t="s">
        <v>821</v>
      </c>
      <c r="B36" s="349">
        <v>357506.73883999995</v>
      </c>
      <c r="C36" s="349">
        <v>4554.8797699999996</v>
      </c>
      <c r="D36" s="349">
        <v>342471.13946000003</v>
      </c>
      <c r="E36" s="308"/>
      <c r="F36" s="308"/>
      <c r="G36" s="308"/>
      <c r="H36" s="308"/>
      <c r="I36" s="309"/>
      <c r="J36" s="1075"/>
      <c r="K36" s="1075"/>
      <c r="L36" s="1077"/>
      <c r="M36" s="1075"/>
    </row>
    <row r="37" spans="1:14" ht="14.25" customHeight="1">
      <c r="A37" s="351" t="s">
        <v>813</v>
      </c>
      <c r="B37" s="349"/>
      <c r="C37" s="349"/>
      <c r="D37" s="349"/>
      <c r="E37" s="302"/>
      <c r="F37" s="302"/>
      <c r="G37" s="302"/>
      <c r="H37" s="302"/>
      <c r="I37" s="311"/>
      <c r="J37" s="1076"/>
      <c r="K37" s="1075"/>
      <c r="L37" s="1076"/>
      <c r="M37" s="1076"/>
    </row>
    <row r="38" spans="1:14">
      <c r="A38" s="352" t="s">
        <v>814</v>
      </c>
      <c r="B38" s="349">
        <v>29275.182719999997</v>
      </c>
      <c r="C38" s="349">
        <v>220.78764999999839</v>
      </c>
      <c r="D38" s="349">
        <v>156687.23927000002</v>
      </c>
      <c r="E38" s="306"/>
      <c r="F38" s="306"/>
      <c r="G38" s="306"/>
      <c r="H38" s="306"/>
      <c r="I38" s="306"/>
      <c r="J38" s="306"/>
      <c r="K38" s="306"/>
      <c r="L38" s="306"/>
      <c r="M38" s="306"/>
      <c r="N38" s="53"/>
    </row>
    <row r="39" spans="1:14" ht="26.25" customHeight="1">
      <c r="A39" s="352" t="s">
        <v>815</v>
      </c>
      <c r="B39" s="349">
        <v>568.94156999999996</v>
      </c>
      <c r="C39" s="349">
        <v>31.878219999999942</v>
      </c>
      <c r="D39" s="349">
        <v>2433.1584400000002</v>
      </c>
      <c r="E39" s="306"/>
      <c r="F39" s="306"/>
      <c r="G39" s="306"/>
      <c r="H39" s="306"/>
      <c r="I39" s="306"/>
      <c r="J39" s="306"/>
      <c r="K39" s="306"/>
      <c r="L39" s="306"/>
      <c r="M39" s="306"/>
      <c r="N39" s="53"/>
    </row>
    <row r="40" spans="1:14" s="271" customFormat="1" ht="25.5">
      <c r="A40" s="352" t="s">
        <v>816</v>
      </c>
      <c r="B40" s="349">
        <v>84.371189999999999</v>
      </c>
      <c r="C40" s="349">
        <v>-19.573250000000002</v>
      </c>
      <c r="D40" s="349">
        <v>333.75495000000001</v>
      </c>
      <c r="E40" s="306"/>
      <c r="F40" s="306"/>
      <c r="G40" s="306"/>
      <c r="H40" s="306"/>
      <c r="I40" s="306"/>
      <c r="J40" s="306"/>
      <c r="K40" s="306"/>
      <c r="L40" s="306"/>
      <c r="M40" s="306"/>
      <c r="N40" s="53"/>
    </row>
    <row r="41" spans="1:14" s="271" customFormat="1">
      <c r="A41" s="702" t="s">
        <v>817</v>
      </c>
      <c r="B41" s="701">
        <v>29928.495479999998</v>
      </c>
      <c r="C41" s="701">
        <v>233.09261999999944</v>
      </c>
      <c r="D41" s="701">
        <v>159454.15266000002</v>
      </c>
      <c r="E41" s="306"/>
      <c r="F41" s="306"/>
      <c r="G41" s="306"/>
      <c r="H41" s="306"/>
      <c r="I41" s="306"/>
      <c r="J41" s="306"/>
      <c r="K41" s="306"/>
      <c r="L41" s="306"/>
      <c r="M41" s="306"/>
      <c r="N41" s="53"/>
    </row>
    <row r="42" spans="1:14" s="271" customFormat="1">
      <c r="A42" s="351" t="s">
        <v>818</v>
      </c>
      <c r="B42" s="349"/>
      <c r="C42" s="349"/>
      <c r="D42" s="349"/>
      <c r="E42" s="306"/>
      <c r="F42" s="306"/>
      <c r="G42" s="306"/>
      <c r="H42" s="306"/>
      <c r="I42" s="306"/>
      <c r="J42" s="306"/>
      <c r="K42" s="306"/>
      <c r="L42" s="306"/>
      <c r="M42" s="306"/>
      <c r="N42" s="53"/>
    </row>
    <row r="43" spans="1:14" ht="25.5">
      <c r="A43" s="352" t="s">
        <v>819</v>
      </c>
      <c r="B43" s="349">
        <v>34846.910000000003</v>
      </c>
      <c r="C43" s="349">
        <v>9810.331350000004</v>
      </c>
      <c r="D43" s="349">
        <v>149087.58403999999</v>
      </c>
      <c r="E43" s="305"/>
      <c r="F43" s="305"/>
      <c r="G43" s="305"/>
      <c r="H43" s="305"/>
      <c r="I43" s="305"/>
      <c r="J43" s="305"/>
      <c r="K43" s="305"/>
      <c r="L43" s="305"/>
      <c r="M43" s="305"/>
      <c r="N43" s="53"/>
    </row>
    <row r="44" spans="1:14" ht="25.5">
      <c r="A44" s="352" t="s">
        <v>820</v>
      </c>
      <c r="B44" s="349">
        <v>84.371189999999999</v>
      </c>
      <c r="C44" s="349">
        <v>-19.573250000000002</v>
      </c>
      <c r="D44" s="349">
        <v>333.75495000000001</v>
      </c>
      <c r="E44" s="306"/>
      <c r="F44" s="306"/>
      <c r="G44" s="306"/>
      <c r="H44" s="306"/>
      <c r="I44" s="306"/>
      <c r="J44" s="306"/>
      <c r="K44" s="306"/>
      <c r="L44" s="306"/>
      <c r="M44" s="306"/>
      <c r="N44" s="44"/>
    </row>
    <row r="45" spans="1:14">
      <c r="A45" s="702" t="s">
        <v>817</v>
      </c>
      <c r="B45" s="701">
        <v>34931.281190000002</v>
      </c>
      <c r="C45" s="701">
        <v>9790.7581000000027</v>
      </c>
      <c r="D45" s="701">
        <v>149421.33898999999</v>
      </c>
      <c r="E45" s="305"/>
      <c r="F45" s="305"/>
      <c r="G45" s="305"/>
      <c r="H45" s="305"/>
      <c r="I45" s="305"/>
      <c r="J45" s="305"/>
      <c r="K45" s="305"/>
      <c r="L45" s="305"/>
      <c r="M45" s="305"/>
    </row>
    <row r="46" spans="1:14">
      <c r="A46" s="348" t="s">
        <v>812</v>
      </c>
      <c r="B46" s="349">
        <v>352503.95312999992</v>
      </c>
      <c r="C46" s="349">
        <v>-5002.7857100000256</v>
      </c>
      <c r="D46" s="349">
        <v>352503.95313000004</v>
      </c>
      <c r="E46" s="307"/>
      <c r="F46" s="307"/>
      <c r="G46" s="307"/>
      <c r="H46" s="307"/>
      <c r="I46" s="307"/>
      <c r="J46" s="307"/>
      <c r="K46" s="307"/>
      <c r="L46" s="307"/>
      <c r="M46" s="307"/>
    </row>
    <row r="47" spans="1:14" ht="12.75" customHeight="1">
      <c r="A47" s="13" t="s">
        <v>633</v>
      </c>
    </row>
    <row r="48" spans="1:14" ht="12.75" customHeight="1"/>
    <row r="49" spans="1:4" ht="12.75" customHeight="1">
      <c r="A49" s="633" t="s">
        <v>87</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855</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691</v>
      </c>
      <c r="E1" s="140" t="str">
        <f>Naslovnica!A20</f>
        <v>Svibanj 2021.</v>
      </c>
    </row>
    <row r="2" spans="1:7" ht="12.75" customHeight="1">
      <c r="A2" s="570" t="s">
        <v>990</v>
      </c>
      <c r="E2" s="548" t="str">
        <f>Naslovnica!A24</f>
        <v>May 2021</v>
      </c>
    </row>
    <row r="3" spans="1:7">
      <c r="A3" s="313"/>
      <c r="B3" s="308"/>
      <c r="C3" s="308"/>
      <c r="D3" s="65" t="s">
        <v>592</v>
      </c>
      <c r="F3" s="308"/>
      <c r="G3" s="314"/>
    </row>
    <row r="4" spans="1:7" ht="48.75" customHeight="1">
      <c r="A4" s="1078" t="s">
        <v>621</v>
      </c>
      <c r="B4" s="1080" t="s">
        <v>991</v>
      </c>
      <c r="C4" s="1080"/>
      <c r="D4" s="1080"/>
      <c r="E4" s="786"/>
      <c r="F4" s="313"/>
      <c r="G4" s="313"/>
    </row>
    <row r="5" spans="1:7" ht="60">
      <c r="A5" s="1078"/>
      <c r="B5" s="703" t="s">
        <v>622</v>
      </c>
      <c r="C5" s="703" t="s">
        <v>623</v>
      </c>
      <c r="D5" s="703" t="s">
        <v>624</v>
      </c>
      <c r="E5" s="315"/>
      <c r="F5" s="315"/>
    </row>
    <row r="6" spans="1:7" ht="12.75" customHeight="1">
      <c r="A6" s="356" t="s">
        <v>126</v>
      </c>
      <c r="B6" s="357">
        <v>5156.6268899999995</v>
      </c>
      <c r="C6" s="357">
        <v>23482.290950000002</v>
      </c>
      <c r="D6" s="357">
        <v>152522.01001999996</v>
      </c>
      <c r="E6" s="316"/>
      <c r="F6" s="316"/>
      <c r="G6" s="53"/>
    </row>
    <row r="7" spans="1:7" ht="12.75" customHeight="1">
      <c r="A7" s="358" t="s">
        <v>127</v>
      </c>
      <c r="B7" s="357">
        <v>204388.24794999999</v>
      </c>
      <c r="C7" s="357">
        <v>1008622.0626299998</v>
      </c>
      <c r="D7" s="357">
        <v>33959831.008059993</v>
      </c>
      <c r="E7" s="316"/>
      <c r="F7" s="316"/>
      <c r="G7" s="53"/>
    </row>
    <row r="8" spans="1:7" ht="12.75" customHeight="1">
      <c r="A8" s="358" t="s">
        <v>128</v>
      </c>
      <c r="B8" s="357">
        <v>10071.883039999999</v>
      </c>
      <c r="C8" s="357">
        <v>50093.088839999997</v>
      </c>
      <c r="D8" s="357">
        <v>479141.9671500001</v>
      </c>
      <c r="E8" s="316"/>
      <c r="F8" s="316"/>
      <c r="G8" s="53"/>
    </row>
    <row r="9" spans="1:7" ht="12.75" customHeight="1">
      <c r="A9" s="704" t="s">
        <v>254</v>
      </c>
      <c r="B9" s="705">
        <v>219616.75787999999</v>
      </c>
      <c r="C9" s="705">
        <v>1082197.44242</v>
      </c>
      <c r="D9" s="705">
        <v>34591494.985229999</v>
      </c>
      <c r="E9" s="317"/>
      <c r="F9" s="317"/>
      <c r="G9" s="53"/>
    </row>
    <row r="10" spans="1:7" ht="12.75" customHeight="1">
      <c r="A10" s="358" t="s">
        <v>129</v>
      </c>
      <c r="B10" s="357">
        <v>4943.1042800000005</v>
      </c>
      <c r="C10" s="357">
        <v>22870.959159999999</v>
      </c>
      <c r="D10" s="357">
        <v>93318.016439999978</v>
      </c>
      <c r="E10" s="316"/>
      <c r="F10" s="316"/>
      <c r="G10" s="53"/>
    </row>
    <row r="11" spans="1:7" ht="12.75" customHeight="1">
      <c r="A11" s="358" t="s">
        <v>130</v>
      </c>
      <c r="B11" s="357">
        <v>87372.67035</v>
      </c>
      <c r="C11" s="357">
        <v>428345.63276000001</v>
      </c>
      <c r="D11" s="357">
        <v>11858728.291909996</v>
      </c>
      <c r="E11" s="316"/>
      <c r="F11" s="316"/>
      <c r="G11" s="53"/>
    </row>
    <row r="12" spans="1:7" ht="12.75" customHeight="1">
      <c r="A12" s="358" t="s">
        <v>131</v>
      </c>
      <c r="B12" s="357">
        <v>2559.6218100000001</v>
      </c>
      <c r="C12" s="357">
        <v>12667.515000000001</v>
      </c>
      <c r="D12" s="357">
        <v>124678.13735</v>
      </c>
      <c r="E12" s="316"/>
      <c r="F12" s="316"/>
      <c r="G12" s="53"/>
    </row>
    <row r="13" spans="1:7" ht="12.75" customHeight="1">
      <c r="A13" s="704" t="s">
        <v>255</v>
      </c>
      <c r="B13" s="705">
        <v>94875.396439999997</v>
      </c>
      <c r="C13" s="705">
        <v>463884.10692000005</v>
      </c>
      <c r="D13" s="705">
        <v>12076724.445699997</v>
      </c>
      <c r="E13" s="317"/>
      <c r="F13" s="317"/>
      <c r="G13" s="53"/>
    </row>
    <row r="14" spans="1:7" ht="12.75" customHeight="1">
      <c r="A14" s="358" t="s">
        <v>132</v>
      </c>
      <c r="B14" s="357">
        <v>6909.0771100000002</v>
      </c>
      <c r="C14" s="357">
        <v>30507.206619999997</v>
      </c>
      <c r="D14" s="357">
        <v>104076.90499999998</v>
      </c>
      <c r="E14" s="316"/>
      <c r="F14" s="316"/>
      <c r="G14" s="53"/>
    </row>
    <row r="15" spans="1:7" ht="12.75" customHeight="1">
      <c r="A15" s="358" t="s">
        <v>133</v>
      </c>
      <c r="B15" s="357">
        <v>103469.97391</v>
      </c>
      <c r="C15" s="357">
        <v>508804.58516999998</v>
      </c>
      <c r="D15" s="357">
        <v>15576603.176169995</v>
      </c>
      <c r="E15" s="316"/>
      <c r="F15" s="316"/>
      <c r="G15" s="53"/>
    </row>
    <row r="16" spans="1:7" ht="12.75" customHeight="1">
      <c r="A16" s="358" t="s">
        <v>134</v>
      </c>
      <c r="B16" s="357">
        <v>4321.3037899999999</v>
      </c>
      <c r="C16" s="357">
        <v>20635.087660000001</v>
      </c>
      <c r="D16" s="357">
        <v>194315.93014999997</v>
      </c>
      <c r="E16" s="316"/>
      <c r="F16" s="316"/>
      <c r="G16" s="53"/>
    </row>
    <row r="17" spans="1:8" ht="12.75" customHeight="1">
      <c r="A17" s="704" t="s">
        <v>256</v>
      </c>
      <c r="B17" s="705">
        <v>114700.35481</v>
      </c>
      <c r="C17" s="705">
        <v>559946.87944999989</v>
      </c>
      <c r="D17" s="705">
        <v>15874996.011319995</v>
      </c>
      <c r="E17" s="317"/>
      <c r="F17" s="317"/>
      <c r="G17" s="53"/>
    </row>
    <row r="18" spans="1:8" ht="12.75" customHeight="1">
      <c r="A18" s="358" t="s">
        <v>135</v>
      </c>
      <c r="B18" s="357">
        <v>4499.8780299999999</v>
      </c>
      <c r="C18" s="357">
        <v>20758.455530000003</v>
      </c>
      <c r="D18" s="357">
        <v>109409.5646</v>
      </c>
      <c r="E18" s="316"/>
      <c r="F18" s="316"/>
      <c r="G18" s="53"/>
    </row>
    <row r="19" spans="1:8" ht="12.75" customHeight="1">
      <c r="A19" s="358" t="s">
        <v>136</v>
      </c>
      <c r="B19" s="357">
        <v>165355.38661000002</v>
      </c>
      <c r="C19" s="357">
        <v>816959.78934999998</v>
      </c>
      <c r="D19" s="357">
        <v>26645234.874640007</v>
      </c>
      <c r="E19" s="316"/>
      <c r="F19" s="316"/>
      <c r="G19" s="53"/>
    </row>
    <row r="20" spans="1:8" ht="12.75" customHeight="1">
      <c r="A20" s="358" t="s">
        <v>137</v>
      </c>
      <c r="B20" s="357">
        <v>8242.1378100000002</v>
      </c>
      <c r="C20" s="357">
        <v>40612.015120000004</v>
      </c>
      <c r="D20" s="357">
        <v>402046.93079000013</v>
      </c>
      <c r="E20" s="316"/>
      <c r="F20" s="316"/>
      <c r="G20" s="53"/>
    </row>
    <row r="21" spans="1:8" ht="12.75" customHeight="1">
      <c r="A21" s="704" t="s">
        <v>257</v>
      </c>
      <c r="B21" s="705">
        <v>178097.40244999999</v>
      </c>
      <c r="C21" s="705">
        <v>878330.26</v>
      </c>
      <c r="D21" s="705">
        <v>27156691.370030005</v>
      </c>
      <c r="E21" s="317"/>
      <c r="F21" s="317"/>
      <c r="G21" s="53"/>
    </row>
    <row r="22" spans="1:8" ht="12.75" customHeight="1">
      <c r="A22" s="359" t="s">
        <v>258</v>
      </c>
      <c r="B22" s="360">
        <v>21508.686309999997</v>
      </c>
      <c r="C22" s="360">
        <v>97618.912260000012</v>
      </c>
      <c r="D22" s="360">
        <v>459326.49605999992</v>
      </c>
      <c r="E22" s="317"/>
      <c r="F22" s="317"/>
      <c r="G22" s="53"/>
      <c r="H22" s="135"/>
    </row>
    <row r="23" spans="1:8" ht="12.75" customHeight="1">
      <c r="A23" s="359" t="s">
        <v>259</v>
      </c>
      <c r="B23" s="360">
        <v>560586.27882000001</v>
      </c>
      <c r="C23" s="360">
        <v>2762732.0699100001</v>
      </c>
      <c r="D23" s="360">
        <v>88040397.35077998</v>
      </c>
      <c r="E23" s="317"/>
      <c r="F23" s="317"/>
      <c r="G23" s="53"/>
      <c r="H23" s="135"/>
    </row>
    <row r="24" spans="1:8" ht="12.75" customHeight="1">
      <c r="A24" s="359" t="s">
        <v>260</v>
      </c>
      <c r="B24" s="360">
        <v>25194.946449999999</v>
      </c>
      <c r="C24" s="360">
        <v>124007.70662000001</v>
      </c>
      <c r="D24" s="360">
        <v>1200182.9654400002</v>
      </c>
      <c r="E24" s="317"/>
      <c r="F24" s="317"/>
      <c r="G24" s="53"/>
      <c r="H24" s="135"/>
    </row>
    <row r="25" spans="1:8">
      <c r="A25" s="706" t="s">
        <v>625</v>
      </c>
      <c r="B25" s="707">
        <v>607289.91158000007</v>
      </c>
      <c r="C25" s="707">
        <v>2984358.68879</v>
      </c>
      <c r="D25" s="707">
        <v>89699906.812279984</v>
      </c>
      <c r="E25" s="317"/>
      <c r="F25" s="317"/>
      <c r="H25" s="135"/>
    </row>
    <row r="26" spans="1:8" ht="21.75" customHeight="1">
      <c r="A26" s="1082" t="s">
        <v>23</v>
      </c>
      <c r="B26" s="1082"/>
      <c r="C26" s="1082"/>
      <c r="D26" s="1082"/>
      <c r="E26" s="1082"/>
      <c r="F26" s="804"/>
      <c r="G26" s="804"/>
    </row>
    <row r="27" spans="1:8" ht="21" customHeight="1">
      <c r="A27" s="1083" t="s">
        <v>24</v>
      </c>
      <c r="B27" s="1083"/>
      <c r="C27" s="1083"/>
      <c r="D27" s="1083"/>
      <c r="E27" s="1083"/>
      <c r="F27" s="805"/>
      <c r="G27" s="805"/>
    </row>
    <row r="28" spans="1:8" ht="12.75" customHeight="1"/>
    <row r="29" spans="1:8" ht="12.75" customHeight="1">
      <c r="A29" s="153" t="s">
        <v>692</v>
      </c>
      <c r="E29" s="140" t="str">
        <f>Naslovnica!A20</f>
        <v>Svibanj 2021.</v>
      </c>
    </row>
    <row r="30" spans="1:8" ht="12.75" customHeight="1">
      <c r="A30" s="570" t="s">
        <v>1003</v>
      </c>
      <c r="E30" s="548" t="str">
        <f>Naslovnica!A24</f>
        <v>May 2021</v>
      </c>
    </row>
    <row r="31" spans="1:8" ht="12.75" customHeight="1">
      <c r="D31" s="310"/>
      <c r="E31" s="65" t="s">
        <v>343</v>
      </c>
    </row>
    <row r="32" spans="1:8" ht="25.5" customHeight="1">
      <c r="A32" s="1078" t="s">
        <v>626</v>
      </c>
      <c r="B32" s="1081" t="s">
        <v>869</v>
      </c>
      <c r="C32" s="1081"/>
      <c r="D32" s="1081" t="s">
        <v>868</v>
      </c>
      <c r="E32" s="1081"/>
      <c r="F32" s="801"/>
      <c r="G32" s="801"/>
    </row>
    <row r="33" spans="1:6" ht="60">
      <c r="A33" s="1078"/>
      <c r="B33" s="703" t="s">
        <v>622</v>
      </c>
      <c r="C33" s="703" t="s">
        <v>627</v>
      </c>
      <c r="D33" s="703" t="s">
        <v>622</v>
      </c>
      <c r="E33" s="703" t="s">
        <v>627</v>
      </c>
    </row>
    <row r="34" spans="1:6">
      <c r="A34" s="356" t="s">
        <v>126</v>
      </c>
      <c r="B34" s="361">
        <v>25.911080000000002</v>
      </c>
      <c r="C34" s="361">
        <v>118.00172000000001</v>
      </c>
      <c r="D34" s="362">
        <v>0</v>
      </c>
      <c r="E34" s="363">
        <v>0.12232000000000001</v>
      </c>
    </row>
    <row r="35" spans="1:6" ht="12.75" customHeight="1">
      <c r="A35" s="358" t="s">
        <v>127</v>
      </c>
      <c r="B35" s="361">
        <v>1026.94965</v>
      </c>
      <c r="C35" s="361">
        <v>5067.9948199999999</v>
      </c>
      <c r="D35" s="362">
        <v>0</v>
      </c>
      <c r="E35" s="363">
        <v>3.1519999999999999E-2</v>
      </c>
      <c r="F35" s="53"/>
    </row>
    <row r="36" spans="1:6" ht="12.75" customHeight="1">
      <c r="A36" s="358" t="s">
        <v>128</v>
      </c>
      <c r="B36" s="361">
        <v>50.607870000000005</v>
      </c>
      <c r="C36" s="361">
        <v>251.70621999999997</v>
      </c>
      <c r="D36" s="362">
        <v>0</v>
      </c>
      <c r="E36" s="363">
        <v>0</v>
      </c>
      <c r="F36" s="53"/>
    </row>
    <row r="37" spans="1:6" ht="12.75" customHeight="1">
      <c r="A37" s="704" t="s">
        <v>254</v>
      </c>
      <c r="B37" s="708">
        <v>1103.4686000000002</v>
      </c>
      <c r="C37" s="708">
        <v>5437.7027600000001</v>
      </c>
      <c r="D37" s="709">
        <v>0</v>
      </c>
      <c r="E37" s="710">
        <v>0.15384</v>
      </c>
      <c r="F37" s="53"/>
    </row>
    <row r="38" spans="1:6" ht="12.75" customHeight="1">
      <c r="A38" s="358" t="s">
        <v>129</v>
      </c>
      <c r="B38" s="361">
        <v>24.837569999999999</v>
      </c>
      <c r="C38" s="361">
        <v>114.93211000000001</v>
      </c>
      <c r="D38" s="362">
        <v>0</v>
      </c>
      <c r="E38" s="363">
        <v>0.81701999999999997</v>
      </c>
      <c r="F38" s="53"/>
    </row>
    <row r="39" spans="1:6" ht="12.75" customHeight="1">
      <c r="A39" s="358" t="s">
        <v>130</v>
      </c>
      <c r="B39" s="361">
        <v>439.00352000000004</v>
      </c>
      <c r="C39" s="361">
        <v>2152.30033</v>
      </c>
      <c r="D39" s="362">
        <v>0</v>
      </c>
      <c r="E39" s="363">
        <v>0.28242</v>
      </c>
      <c r="F39" s="53"/>
    </row>
    <row r="40" spans="1:6" ht="12.75" customHeight="1">
      <c r="A40" s="358" t="s">
        <v>131</v>
      </c>
      <c r="B40" s="361">
        <v>12.86065</v>
      </c>
      <c r="C40" s="361">
        <v>63.649590000000003</v>
      </c>
      <c r="D40" s="362">
        <v>0</v>
      </c>
      <c r="E40" s="363">
        <v>0</v>
      </c>
      <c r="F40" s="53"/>
    </row>
    <row r="41" spans="1:6" ht="12.75" customHeight="1">
      <c r="A41" s="704" t="s">
        <v>255</v>
      </c>
      <c r="B41" s="708">
        <v>476.70174000000003</v>
      </c>
      <c r="C41" s="708">
        <v>2330.8820300000002</v>
      </c>
      <c r="D41" s="709">
        <v>0</v>
      </c>
      <c r="E41" s="710">
        <v>1.09944</v>
      </c>
      <c r="F41" s="53"/>
    </row>
    <row r="42" spans="1:6" ht="12.75" customHeight="1">
      <c r="A42" s="358" t="s">
        <v>132</v>
      </c>
      <c r="B42" s="361">
        <v>34.717390000000002</v>
      </c>
      <c r="C42" s="361">
        <v>153.30692999999999</v>
      </c>
      <c r="D42" s="362">
        <v>3.4200000000000001E-2</v>
      </c>
      <c r="E42" s="363">
        <v>0.10613000000000002</v>
      </c>
      <c r="F42" s="53"/>
    </row>
    <row r="43" spans="1:6" ht="12.75" customHeight="1">
      <c r="A43" s="358" t="s">
        <v>133</v>
      </c>
      <c r="B43" s="361">
        <v>519.88902000000007</v>
      </c>
      <c r="C43" s="361">
        <v>2556.5822199999998</v>
      </c>
      <c r="D43" s="362">
        <v>1.6219999999999998E-2</v>
      </c>
      <c r="E43" s="363">
        <v>3.8019999999999998E-2</v>
      </c>
      <c r="F43" s="53"/>
    </row>
    <row r="44" spans="1:6" ht="12.75" customHeight="1">
      <c r="A44" s="358" t="s">
        <v>134</v>
      </c>
      <c r="B44" s="361">
        <v>21.71369</v>
      </c>
      <c r="C44" s="361">
        <v>103.68801000000001</v>
      </c>
      <c r="D44" s="362">
        <v>0</v>
      </c>
      <c r="E44" s="363">
        <v>0</v>
      </c>
      <c r="F44" s="53"/>
    </row>
    <row r="45" spans="1:6" ht="12.75" customHeight="1">
      <c r="A45" s="704" t="s">
        <v>256</v>
      </c>
      <c r="B45" s="708">
        <v>541.60271000000012</v>
      </c>
      <c r="C45" s="708">
        <v>2813.5771599999998</v>
      </c>
      <c r="D45" s="709">
        <v>5.042E-2</v>
      </c>
      <c r="E45" s="710">
        <v>0.14415</v>
      </c>
      <c r="F45" s="53"/>
    </row>
    <row r="46" spans="1:6" ht="12.75" customHeight="1">
      <c r="A46" s="358" t="s">
        <v>135</v>
      </c>
      <c r="B46" s="361">
        <v>22.610400000000002</v>
      </c>
      <c r="C46" s="361">
        <v>104.315</v>
      </c>
      <c r="D46" s="362">
        <v>2.632E-2</v>
      </c>
      <c r="E46" s="363">
        <v>1.9131699999999998</v>
      </c>
      <c r="F46" s="53"/>
    </row>
    <row r="47" spans="1:6" ht="12.75" customHeight="1">
      <c r="A47" s="358" t="s">
        <v>136</v>
      </c>
      <c r="B47" s="361">
        <v>830.83006999999998</v>
      </c>
      <c r="C47" s="361">
        <v>4104.9667799999997</v>
      </c>
      <c r="D47" s="362">
        <v>0</v>
      </c>
      <c r="E47" s="363">
        <v>2.3949999999999999E-2</v>
      </c>
      <c r="F47" s="53"/>
    </row>
    <row r="48" spans="1:6" ht="12.75" customHeight="1">
      <c r="A48" s="358" t="s">
        <v>137</v>
      </c>
      <c r="B48" s="361">
        <v>41.41386</v>
      </c>
      <c r="C48" s="361">
        <v>204.06641999999999</v>
      </c>
      <c r="D48" s="362">
        <v>0</v>
      </c>
      <c r="E48" s="363">
        <v>0</v>
      </c>
      <c r="F48" s="53"/>
    </row>
    <row r="49" spans="1:6" ht="12.75" customHeight="1">
      <c r="A49" s="704" t="s">
        <v>257</v>
      </c>
      <c r="B49" s="708">
        <v>894.85433</v>
      </c>
      <c r="C49" s="708">
        <v>4413.3481999999995</v>
      </c>
      <c r="D49" s="709">
        <v>2.632E-2</v>
      </c>
      <c r="E49" s="710">
        <v>1.9371199999999997</v>
      </c>
      <c r="F49" s="53"/>
    </row>
    <row r="50" spans="1:6" ht="12.75" customHeight="1">
      <c r="A50" s="359" t="s">
        <v>258</v>
      </c>
      <c r="B50" s="364">
        <v>108.07643999999999</v>
      </c>
      <c r="C50" s="364">
        <v>490.55576000000002</v>
      </c>
      <c r="D50" s="365">
        <v>6.0520000000000004E-2</v>
      </c>
      <c r="E50" s="366">
        <v>2.9586399999999999</v>
      </c>
      <c r="F50" s="53"/>
    </row>
    <row r="51" spans="1:6" ht="12.75" customHeight="1">
      <c r="A51" s="359" t="s">
        <v>259</v>
      </c>
      <c r="B51" s="364">
        <v>2816.6722600000003</v>
      </c>
      <c r="C51" s="364">
        <v>13881.844150000001</v>
      </c>
      <c r="D51" s="365">
        <v>1.6219999999999998E-2</v>
      </c>
      <c r="E51" s="366">
        <v>0.37590999999999997</v>
      </c>
      <c r="F51" s="53"/>
    </row>
    <row r="52" spans="1:6" ht="12.75" customHeight="1">
      <c r="A52" s="359" t="s">
        <v>260</v>
      </c>
      <c r="B52" s="364">
        <v>126.59607</v>
      </c>
      <c r="C52" s="364">
        <v>623.11023999999998</v>
      </c>
      <c r="D52" s="365">
        <v>0</v>
      </c>
      <c r="E52" s="366">
        <v>0</v>
      </c>
      <c r="F52" s="44"/>
    </row>
    <row r="53" spans="1:6" ht="12.75" customHeight="1">
      <c r="A53" s="706" t="s">
        <v>625</v>
      </c>
      <c r="B53" s="711">
        <v>3051.3447700000002</v>
      </c>
      <c r="C53" s="711">
        <v>14995.51015</v>
      </c>
      <c r="D53" s="712">
        <v>7.6740000000000003E-2</v>
      </c>
      <c r="E53" s="713">
        <v>3.3345500000000001</v>
      </c>
    </row>
    <row r="54" spans="1:6" ht="24.75" customHeight="1">
      <c r="A54" s="1084" t="s">
        <v>25</v>
      </c>
      <c r="B54" s="1084"/>
      <c r="C54" s="1084"/>
      <c r="D54" s="1084"/>
      <c r="E54" s="1084"/>
      <c r="F54" s="806"/>
    </row>
    <row r="55" spans="1:6">
      <c r="A55" s="576" t="s">
        <v>26</v>
      </c>
      <c r="B55" s="177"/>
      <c r="C55" s="177"/>
      <c r="D55" s="177"/>
      <c r="E55" s="177"/>
      <c r="F55" s="177"/>
    </row>
    <row r="56" spans="1:6" ht="12.75" customHeight="1">
      <c r="A56" s="17" t="s">
        <v>628</v>
      </c>
    </row>
    <row r="57" spans="1:6" ht="12.75" customHeight="1"/>
    <row r="58" spans="1:6" ht="12.75" customHeight="1">
      <c r="A58" s="318" t="s">
        <v>693</v>
      </c>
      <c r="D58" s="140" t="str">
        <f t="shared" ref="D58:D59" si="0">E1</f>
        <v>Svibanj 2021.</v>
      </c>
    </row>
    <row r="59" spans="1:6" ht="12.75" customHeight="1">
      <c r="A59" s="577" t="s">
        <v>694</v>
      </c>
      <c r="D59" s="548" t="str">
        <f t="shared" si="0"/>
        <v>May 2021</v>
      </c>
    </row>
    <row r="60" spans="1:6" ht="12.75" customHeight="1">
      <c r="D60" s="65" t="s">
        <v>592</v>
      </c>
    </row>
    <row r="61" spans="1:6" ht="42.75" customHeight="1">
      <c r="A61" s="1079" t="s">
        <v>626</v>
      </c>
      <c r="B61" s="1080" t="s">
        <v>629</v>
      </c>
      <c r="C61" s="1080"/>
      <c r="D61" s="1080"/>
      <c r="E61" s="802"/>
    </row>
    <row r="62" spans="1:6" ht="60">
      <c r="A62" s="1079"/>
      <c r="B62" s="703" t="s">
        <v>622</v>
      </c>
      <c r="C62" s="703" t="s">
        <v>627</v>
      </c>
      <c r="D62" s="703" t="s">
        <v>630</v>
      </c>
    </row>
    <row r="63" spans="1:6" ht="12.75" customHeight="1">
      <c r="A63" s="356" t="s">
        <v>126</v>
      </c>
      <c r="B63" s="357">
        <v>0</v>
      </c>
      <c r="C63" s="357">
        <v>0.53239000000000003</v>
      </c>
      <c r="D63" s="357">
        <v>2297.6370699999993</v>
      </c>
    </row>
    <row r="64" spans="1:6" ht="12.75" customHeight="1">
      <c r="A64" s="358" t="s">
        <v>127</v>
      </c>
      <c r="B64" s="357">
        <v>26987.944440000003</v>
      </c>
      <c r="C64" s="357">
        <v>87339.144240000009</v>
      </c>
      <c r="D64" s="357">
        <v>2744409.3830099995</v>
      </c>
    </row>
    <row r="65" spans="1:4" ht="12.75" customHeight="1">
      <c r="A65" s="358" t="s">
        <v>128</v>
      </c>
      <c r="B65" s="357">
        <v>74218.573669999998</v>
      </c>
      <c r="C65" s="357">
        <v>164024.78740999999</v>
      </c>
      <c r="D65" s="357">
        <v>1441832.5495800001</v>
      </c>
    </row>
    <row r="66" spans="1:4" ht="12.75" customHeight="1">
      <c r="A66" s="704" t="s">
        <v>254</v>
      </c>
      <c r="B66" s="705">
        <v>101206.51811</v>
      </c>
      <c r="C66" s="705">
        <v>251364.46403999999</v>
      </c>
      <c r="D66" s="705">
        <v>4188539.5696599996</v>
      </c>
    </row>
    <row r="67" spans="1:4" ht="12.75" customHeight="1">
      <c r="A67" s="358" t="s">
        <v>129</v>
      </c>
      <c r="B67" s="357">
        <v>0</v>
      </c>
      <c r="C67" s="357">
        <v>0</v>
      </c>
      <c r="D67" s="357">
        <v>597.65409000000011</v>
      </c>
    </row>
    <row r="68" spans="1:4" ht="12.75" customHeight="1">
      <c r="A68" s="358" t="s">
        <v>130</v>
      </c>
      <c r="B68" s="357">
        <v>8230.8713100000004</v>
      </c>
      <c r="C68" s="357">
        <v>31164.434479999996</v>
      </c>
      <c r="D68" s="357">
        <v>1078885.3277999999</v>
      </c>
    </row>
    <row r="69" spans="1:4" ht="12.75" customHeight="1">
      <c r="A69" s="358" t="s">
        <v>131</v>
      </c>
      <c r="B69" s="357">
        <v>21139.063480000001</v>
      </c>
      <c r="C69" s="357">
        <v>49172.156760000005</v>
      </c>
      <c r="D69" s="357">
        <v>445668.04788999999</v>
      </c>
    </row>
    <row r="70" spans="1:4" ht="12.75" customHeight="1">
      <c r="A70" s="704" t="s">
        <v>255</v>
      </c>
      <c r="B70" s="705">
        <v>29369.934789999999</v>
      </c>
      <c r="C70" s="705">
        <v>80336.591240000009</v>
      </c>
      <c r="D70" s="705">
        <v>1525151.02978</v>
      </c>
    </row>
    <row r="71" spans="1:4">
      <c r="A71" s="358" t="s">
        <v>132</v>
      </c>
      <c r="B71" s="357">
        <v>190.75903</v>
      </c>
      <c r="C71" s="357">
        <v>190.75903</v>
      </c>
      <c r="D71" s="357">
        <v>2830.7042800000004</v>
      </c>
    </row>
    <row r="72" spans="1:4">
      <c r="A72" s="358" t="s">
        <v>133</v>
      </c>
      <c r="B72" s="357">
        <v>15422.87111</v>
      </c>
      <c r="C72" s="357">
        <v>45286.062530000003</v>
      </c>
      <c r="D72" s="357">
        <v>1607932.5014299992</v>
      </c>
    </row>
    <row r="73" spans="1:4">
      <c r="A73" s="358" t="s">
        <v>134</v>
      </c>
      <c r="B73" s="357">
        <v>31552.923320000002</v>
      </c>
      <c r="C73" s="357">
        <v>67831.773460000011</v>
      </c>
      <c r="D73" s="357">
        <v>645215.59371999989</v>
      </c>
    </row>
    <row r="74" spans="1:4">
      <c r="A74" s="704" t="s">
        <v>256</v>
      </c>
      <c r="B74" s="705">
        <v>47166.553460000003</v>
      </c>
      <c r="C74" s="705">
        <v>113308.59502000001</v>
      </c>
      <c r="D74" s="705">
        <v>2255978.7994299992</v>
      </c>
    </row>
    <row r="75" spans="1:4">
      <c r="A75" s="358" t="s">
        <v>135</v>
      </c>
      <c r="B75" s="357">
        <v>0</v>
      </c>
      <c r="C75" s="357">
        <v>292.74457000000001</v>
      </c>
      <c r="D75" s="357">
        <v>3028.4991599999998</v>
      </c>
    </row>
    <row r="76" spans="1:4">
      <c r="A76" s="358" t="s">
        <v>136</v>
      </c>
      <c r="B76" s="357">
        <v>16840.383420000002</v>
      </c>
      <c r="C76" s="357">
        <v>56858.374360000002</v>
      </c>
      <c r="D76" s="357">
        <v>2143349.1219299999</v>
      </c>
    </row>
    <row r="77" spans="1:4">
      <c r="A77" s="358" t="s">
        <v>137</v>
      </c>
      <c r="B77" s="357">
        <v>60090.284829999997</v>
      </c>
      <c r="C77" s="357">
        <v>136834.84686000002</v>
      </c>
      <c r="D77" s="357">
        <v>1311926.2875599999</v>
      </c>
    </row>
    <row r="78" spans="1:4">
      <c r="A78" s="704" t="s">
        <v>257</v>
      </c>
      <c r="B78" s="705">
        <v>76930.668250000002</v>
      </c>
      <c r="C78" s="705">
        <v>193985.96579000002</v>
      </c>
      <c r="D78" s="705">
        <v>3458303.9086499996</v>
      </c>
    </row>
    <row r="79" spans="1:4">
      <c r="A79" s="359" t="s">
        <v>258</v>
      </c>
      <c r="B79" s="360">
        <v>190.75903</v>
      </c>
      <c r="C79" s="360">
        <v>484.03598999999997</v>
      </c>
      <c r="D79" s="360">
        <v>8754.4946</v>
      </c>
    </row>
    <row r="80" spans="1:4">
      <c r="A80" s="359" t="s">
        <v>259</v>
      </c>
      <c r="B80" s="360">
        <v>67482.07028</v>
      </c>
      <c r="C80" s="360">
        <v>220648.01561</v>
      </c>
      <c r="D80" s="360">
        <v>7574576.3341699988</v>
      </c>
    </row>
    <row r="81" spans="1:5">
      <c r="A81" s="359" t="s">
        <v>260</v>
      </c>
      <c r="B81" s="360">
        <v>187000.84529999999</v>
      </c>
      <c r="C81" s="360">
        <v>417863.56449000002</v>
      </c>
      <c r="D81" s="360">
        <v>3844642.4787499998</v>
      </c>
    </row>
    <row r="82" spans="1:5">
      <c r="A82" s="706" t="s">
        <v>631</v>
      </c>
      <c r="B82" s="707">
        <v>254673.67460999999</v>
      </c>
      <c r="C82" s="707">
        <v>638995.61609000002</v>
      </c>
      <c r="D82" s="707">
        <v>11427973.307519998</v>
      </c>
    </row>
    <row r="83" spans="1:5">
      <c r="A83" s="17" t="s">
        <v>628</v>
      </c>
    </row>
    <row r="85" spans="1:5">
      <c r="A85" s="633" t="s">
        <v>87</v>
      </c>
      <c r="E85" s="14" t="s">
        <v>857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695</v>
      </c>
      <c r="G1" s="140" t="str">
        <f>Naslovnica!A20</f>
        <v>Svibanj 2021.</v>
      </c>
    </row>
    <row r="2" spans="1:10" ht="12.75" customHeight="1">
      <c r="A2" s="546" t="s">
        <v>994</v>
      </c>
      <c r="G2" s="548" t="str">
        <f>Naslovnica!A24</f>
        <v>May 2021</v>
      </c>
    </row>
    <row r="3" spans="1:10" ht="12.75" customHeight="1">
      <c r="E3" s="14" t="s">
        <v>343</v>
      </c>
      <c r="F3" s="319"/>
      <c r="G3" s="319"/>
    </row>
    <row r="4" spans="1:10" ht="16.5" customHeight="1">
      <c r="A4" s="1086" t="s">
        <v>611</v>
      </c>
      <c r="B4" s="1093" t="s">
        <v>610</v>
      </c>
      <c r="C4" s="1093"/>
      <c r="D4" s="1093"/>
      <c r="E4" s="1093"/>
      <c r="F4" s="271"/>
      <c r="G4" s="271"/>
    </row>
    <row r="5" spans="1:10" ht="12.75" customHeight="1">
      <c r="A5" s="1086"/>
      <c r="B5" s="1091" t="str">
        <f>Naslovnica!A20</f>
        <v>Svibanj 2021.</v>
      </c>
      <c r="C5" s="1091"/>
      <c r="D5" s="1092" t="s">
        <v>17</v>
      </c>
      <c r="E5" s="1092"/>
    </row>
    <row r="6" spans="1:10" ht="12.75" customHeight="1">
      <c r="A6" s="1086"/>
      <c r="B6" s="1089" t="str">
        <f>Naslovnica!A24</f>
        <v>May 2021</v>
      </c>
      <c r="C6" s="1089"/>
      <c r="D6" s="1090" t="s">
        <v>45</v>
      </c>
      <c r="E6" s="1090"/>
    </row>
    <row r="7" spans="1:10" ht="12.75" customHeight="1">
      <c r="A7" s="1086"/>
      <c r="B7" s="771" t="s">
        <v>27</v>
      </c>
      <c r="C7" s="714" t="s">
        <v>28</v>
      </c>
      <c r="D7" s="714" t="s">
        <v>156</v>
      </c>
      <c r="E7" s="714" t="s">
        <v>154</v>
      </c>
    </row>
    <row r="8" spans="1:10" ht="12.75" customHeight="1">
      <c r="A8" s="1086"/>
      <c r="B8" s="770" t="s">
        <v>29</v>
      </c>
      <c r="C8" s="715" t="s">
        <v>30</v>
      </c>
      <c r="D8" s="715" t="s">
        <v>29</v>
      </c>
      <c r="E8" s="715" t="s">
        <v>155</v>
      </c>
    </row>
    <row r="9" spans="1:10" ht="12.75" customHeight="1">
      <c r="A9" s="367" t="s">
        <v>126</v>
      </c>
      <c r="B9" s="368">
        <v>421993.5785</v>
      </c>
      <c r="C9" s="369">
        <v>3.3669726810530241E-3</v>
      </c>
      <c r="D9" s="368">
        <v>8376.9586300000083</v>
      </c>
      <c r="E9" s="369">
        <v>2.0252954614427443E-2</v>
      </c>
      <c r="G9" s="135"/>
      <c r="H9" s="862"/>
      <c r="I9" s="845"/>
      <c r="J9" s="77"/>
    </row>
    <row r="10" spans="1:10" ht="12.75" customHeight="1">
      <c r="A10" s="367" t="s">
        <v>127</v>
      </c>
      <c r="B10" s="368">
        <v>44004326.270440005</v>
      </c>
      <c r="C10" s="369">
        <v>0.35109862317659746</v>
      </c>
      <c r="D10" s="368">
        <v>182504.20717000961</v>
      </c>
      <c r="E10" s="369">
        <v>4.1646877874341737E-3</v>
      </c>
      <c r="G10" s="135"/>
      <c r="H10" s="862"/>
      <c r="I10" s="845"/>
      <c r="J10" s="77"/>
    </row>
    <row r="11" spans="1:10" ht="12.75" customHeight="1">
      <c r="A11" s="367" t="s">
        <v>128</v>
      </c>
      <c r="B11" s="368">
        <v>3105518.6000999999</v>
      </c>
      <c r="C11" s="369">
        <v>2.4778093363898735E-2</v>
      </c>
      <c r="D11" s="368">
        <v>38646.452240000013</v>
      </c>
      <c r="E11" s="369">
        <v>1.2601259647216478E-2</v>
      </c>
      <c r="G11" s="135"/>
      <c r="H11" s="862"/>
      <c r="I11" s="845"/>
      <c r="J11" s="77"/>
    </row>
    <row r="12" spans="1:10" ht="12.75" customHeight="1">
      <c r="A12" s="716" t="s">
        <v>612</v>
      </c>
      <c r="B12" s="717">
        <v>47531838.449040011</v>
      </c>
      <c r="C12" s="718">
        <v>0.37924368922154927</v>
      </c>
      <c r="D12" s="717">
        <v>229527.61804001778</v>
      </c>
      <c r="E12" s="718">
        <v>4.8523552868287023E-3</v>
      </c>
      <c r="G12" s="135"/>
      <c r="H12" s="862"/>
      <c r="I12" s="845"/>
      <c r="J12" s="77"/>
    </row>
    <row r="13" spans="1:10" ht="12.75" customHeight="1">
      <c r="A13" s="367" t="s">
        <v>129</v>
      </c>
      <c r="B13" s="368">
        <v>198571.30122999998</v>
      </c>
      <c r="C13" s="369">
        <v>1.5843467307229669E-3</v>
      </c>
      <c r="D13" s="368">
        <v>7162.4371600000013</v>
      </c>
      <c r="E13" s="369">
        <v>3.7419568810463488E-2</v>
      </c>
      <c r="G13" s="135"/>
      <c r="H13" s="862"/>
      <c r="I13" s="845"/>
      <c r="J13" s="77"/>
    </row>
    <row r="14" spans="1:10" ht="12.75" customHeight="1">
      <c r="A14" s="367" t="s">
        <v>130</v>
      </c>
      <c r="B14" s="368">
        <v>17028477.161280002</v>
      </c>
      <c r="C14" s="369">
        <v>0.13586561578913958</v>
      </c>
      <c r="D14" s="368">
        <v>152336.57602000237</v>
      </c>
      <c r="E14" s="369">
        <v>9.0267425333643292E-3</v>
      </c>
      <c r="G14" s="135"/>
      <c r="H14" s="862"/>
      <c r="I14" s="845"/>
      <c r="J14" s="77"/>
    </row>
    <row r="15" spans="1:10" ht="12.75" customHeight="1">
      <c r="A15" s="367" t="s">
        <v>131</v>
      </c>
      <c r="B15" s="368">
        <v>837174.13737000001</v>
      </c>
      <c r="C15" s="369">
        <v>6.679586120310884E-3</v>
      </c>
      <c r="D15" s="368">
        <v>7432.8073999999324</v>
      </c>
      <c r="E15" s="861">
        <v>8.9579813991773616E-3</v>
      </c>
      <c r="G15" s="135"/>
      <c r="H15" s="862"/>
      <c r="I15" s="845"/>
      <c r="J15" s="77"/>
    </row>
    <row r="16" spans="1:10" ht="12.75" customHeight="1">
      <c r="A16" s="719" t="s">
        <v>613</v>
      </c>
      <c r="B16" s="717">
        <v>18064222.599880002</v>
      </c>
      <c r="C16" s="718">
        <v>0.14412954864017344</v>
      </c>
      <c r="D16" s="717">
        <v>166931.82058000565</v>
      </c>
      <c r="E16" s="718">
        <v>9.3272117349223471E-3</v>
      </c>
      <c r="G16" s="135"/>
      <c r="H16" s="862"/>
      <c r="I16" s="845"/>
      <c r="J16" s="77"/>
    </row>
    <row r="17" spans="1:10" ht="12.75" customHeight="1">
      <c r="A17" s="367" t="s">
        <v>132</v>
      </c>
      <c r="B17" s="368">
        <v>226142.05408</v>
      </c>
      <c r="C17" s="369">
        <v>1.8043263142322331E-3</v>
      </c>
      <c r="D17" s="368">
        <v>10317.362880000001</v>
      </c>
      <c r="E17" s="369">
        <v>4.7804367621863575E-2</v>
      </c>
      <c r="G17" s="135"/>
      <c r="H17" s="862"/>
      <c r="I17" s="845"/>
      <c r="J17" s="77"/>
    </row>
    <row r="18" spans="1:10" ht="12.75" customHeight="1">
      <c r="A18" s="367" t="s">
        <v>133</v>
      </c>
      <c r="B18" s="368">
        <v>20324938.775339998</v>
      </c>
      <c r="C18" s="369">
        <v>0.16216719184186609</v>
      </c>
      <c r="D18" s="368">
        <v>121607.35522000119</v>
      </c>
      <c r="E18" s="369">
        <v>6.019173407158851E-3</v>
      </c>
      <c r="G18" s="135"/>
      <c r="H18" s="862"/>
      <c r="I18" s="845"/>
      <c r="J18" s="77"/>
    </row>
    <row r="19" spans="1:10" ht="12.75" customHeight="1">
      <c r="A19" s="367" t="s">
        <v>134</v>
      </c>
      <c r="B19" s="368">
        <v>1260995.2708099999</v>
      </c>
      <c r="C19" s="369">
        <v>1.0061140368168728E-2</v>
      </c>
      <c r="D19" s="368">
        <v>13511.365539999912</v>
      </c>
      <c r="E19" s="369">
        <v>1.083089367559853E-2</v>
      </c>
      <c r="G19" s="135"/>
      <c r="H19" s="862"/>
      <c r="I19" s="845"/>
      <c r="J19" s="77"/>
    </row>
    <row r="20" spans="1:10" ht="12.75" customHeight="1">
      <c r="A20" s="716" t="s">
        <v>614</v>
      </c>
      <c r="B20" s="717">
        <v>21812076.100229997</v>
      </c>
      <c r="C20" s="718">
        <v>0.17403265852426705</v>
      </c>
      <c r="D20" s="717">
        <v>145436.08364000171</v>
      </c>
      <c r="E20" s="718">
        <v>6.7124428858671426E-3</v>
      </c>
      <c r="G20" s="135"/>
      <c r="H20" s="862"/>
      <c r="I20" s="845"/>
      <c r="J20" s="77"/>
    </row>
    <row r="21" spans="1:10" ht="12.75" customHeight="1">
      <c r="A21" s="367" t="s">
        <v>135</v>
      </c>
      <c r="B21" s="368">
        <v>303049.54745000001</v>
      </c>
      <c r="C21" s="369">
        <v>2.4179504126497797E-3</v>
      </c>
      <c r="D21" s="368">
        <v>9004.1858800000045</v>
      </c>
      <c r="E21" s="369">
        <v>3.0621757921716064E-2</v>
      </c>
      <c r="G21" s="135"/>
      <c r="H21" s="862"/>
      <c r="I21" s="845"/>
      <c r="J21" s="77"/>
    </row>
    <row r="22" spans="1:10" ht="12.75" customHeight="1">
      <c r="A22" s="367" t="s">
        <v>136</v>
      </c>
      <c r="B22" s="368">
        <v>35058301.788209997</v>
      </c>
      <c r="C22" s="369">
        <v>0.27972071230229734</v>
      </c>
      <c r="D22" s="368">
        <v>163431.31252999604</v>
      </c>
      <c r="E22" s="369">
        <v>4.6835340066357922E-3</v>
      </c>
      <c r="G22" s="135"/>
      <c r="H22" s="862"/>
      <c r="I22" s="845"/>
      <c r="J22" s="77"/>
    </row>
    <row r="23" spans="1:10" ht="12.75" customHeight="1">
      <c r="A23" s="367" t="s">
        <v>137</v>
      </c>
      <c r="B23" s="368">
        <v>2563746.5826099999</v>
      </c>
      <c r="C23" s="369">
        <v>2.0455440899063159E-2</v>
      </c>
      <c r="D23" s="368">
        <v>27270.630390000064</v>
      </c>
      <c r="E23" s="369">
        <v>1.0751385348688913E-2</v>
      </c>
      <c r="G23" s="135"/>
      <c r="H23" s="862"/>
      <c r="I23" s="845"/>
      <c r="J23" s="77"/>
    </row>
    <row r="24" spans="1:10" ht="12.75" customHeight="1">
      <c r="A24" s="716" t="s">
        <v>615</v>
      </c>
      <c r="B24" s="717">
        <v>37925097.918269992</v>
      </c>
      <c r="C24" s="718">
        <v>0.30259410361401023</v>
      </c>
      <c r="D24" s="717">
        <v>199706.12879998982</v>
      </c>
      <c r="E24" s="718">
        <v>5.2936793848150643E-3</v>
      </c>
      <c r="G24" s="135"/>
      <c r="H24" s="862"/>
      <c r="I24" s="845"/>
      <c r="J24" s="77"/>
    </row>
    <row r="25" spans="1:10" ht="12.75" customHeight="1">
      <c r="A25" s="370" t="s">
        <v>616</v>
      </c>
      <c r="B25" s="371">
        <v>1149756.48126</v>
      </c>
      <c r="C25" s="372">
        <v>9.1735961386580026E-3</v>
      </c>
      <c r="D25" s="371">
        <v>34860.944550000131</v>
      </c>
      <c r="E25" s="372">
        <v>3.1268350623120167E-2</v>
      </c>
      <c r="G25" s="135"/>
      <c r="H25" s="862"/>
      <c r="I25" s="845"/>
      <c r="J25" s="77"/>
    </row>
    <row r="26" spans="1:10" ht="12.75" customHeight="1">
      <c r="A26" s="370" t="s">
        <v>617</v>
      </c>
      <c r="B26" s="371">
        <v>116416043.99527001</v>
      </c>
      <c r="C26" s="372">
        <v>0.92885214310990061</v>
      </c>
      <c r="D26" s="371">
        <v>619879.45094001293</v>
      </c>
      <c r="E26" s="372">
        <v>5.3531950162537534E-3</v>
      </c>
      <c r="G26" s="135"/>
      <c r="H26" s="862"/>
      <c r="I26" s="845"/>
      <c r="J26" s="77"/>
    </row>
    <row r="27" spans="1:10" ht="12.75" customHeight="1">
      <c r="A27" s="370" t="s">
        <v>618</v>
      </c>
      <c r="B27" s="371">
        <v>7767434.5908899996</v>
      </c>
      <c r="C27" s="372">
        <v>6.1974260751441503E-2</v>
      </c>
      <c r="D27" s="371">
        <v>86861.255570000038</v>
      </c>
      <c r="E27" s="372">
        <v>1.1309215051766852E-2</v>
      </c>
      <c r="G27" s="135"/>
      <c r="H27" s="862"/>
      <c r="I27" s="845"/>
      <c r="J27" s="77"/>
    </row>
    <row r="28" spans="1:10" ht="18.75" customHeight="1">
      <c r="A28" s="706" t="s">
        <v>619</v>
      </c>
      <c r="B28" s="720">
        <v>125333235.06742001</v>
      </c>
      <c r="C28" s="721">
        <v>1</v>
      </c>
      <c r="D28" s="720">
        <v>741601.65106001496</v>
      </c>
      <c r="E28" s="721">
        <v>5.9522588373308594E-3</v>
      </c>
      <c r="G28" s="863"/>
      <c r="H28" s="77"/>
      <c r="I28" s="845"/>
      <c r="J28" s="77"/>
    </row>
    <row r="29" spans="1:10" ht="12.75" customHeight="1">
      <c r="A29" s="20" t="s">
        <v>620</v>
      </c>
    </row>
    <row r="30" spans="1:10" ht="12.75" customHeight="1">
      <c r="C30" s="77"/>
    </row>
    <row r="31" spans="1:10" ht="12.75" customHeight="1"/>
    <row r="32" spans="1:10" s="271" customFormat="1" ht="12.75" customHeight="1">
      <c r="A32" s="154" t="s">
        <v>697</v>
      </c>
      <c r="I32" s="140" t="str">
        <f>Naslovnica!A20</f>
        <v>Svibanj 2021.</v>
      </c>
    </row>
    <row r="33" spans="1:9" s="271" customFormat="1" ht="12.75" customHeight="1">
      <c r="A33" s="574" t="s">
        <v>995</v>
      </c>
      <c r="I33" s="548" t="str">
        <f>Naslovnica!A24</f>
        <v>May 2021</v>
      </c>
    </row>
    <row r="34" spans="1:9" s="271" customFormat="1" ht="12.75" customHeight="1"/>
    <row r="35" spans="1:9" s="271" customFormat="1" ht="15" customHeight="1">
      <c r="A35" s="750"/>
      <c r="B35" s="1085" t="s">
        <v>1005</v>
      </c>
      <c r="C35" s="1085"/>
      <c r="D35" s="1085"/>
      <c r="E35" s="1085"/>
      <c r="F35" s="1085" t="s">
        <v>1004</v>
      </c>
      <c r="G35" s="1085"/>
      <c r="H35" s="1085"/>
      <c r="I35" s="1085"/>
    </row>
    <row r="36" spans="1:9" s="271" customFormat="1" ht="22.5">
      <c r="A36" s="1086" t="s">
        <v>588</v>
      </c>
      <c r="B36" s="829" t="s">
        <v>68</v>
      </c>
      <c r="C36" s="828" t="s">
        <v>106</v>
      </c>
      <c r="D36" s="828" t="s">
        <v>108</v>
      </c>
      <c r="E36" s="828" t="s">
        <v>110</v>
      </c>
      <c r="F36" s="828" t="s">
        <v>682</v>
      </c>
      <c r="G36" s="826" t="s">
        <v>60</v>
      </c>
      <c r="H36" s="826" t="s">
        <v>50</v>
      </c>
      <c r="I36" s="826" t="s">
        <v>681</v>
      </c>
    </row>
    <row r="37" spans="1:9" s="271" customFormat="1" ht="34.5" customHeight="1">
      <c r="A37" s="1086"/>
      <c r="B37" s="735" t="s">
        <v>677</v>
      </c>
      <c r="C37" s="827" t="s">
        <v>107</v>
      </c>
      <c r="D37" s="827" t="s">
        <v>109</v>
      </c>
      <c r="E37" s="827" t="s">
        <v>111</v>
      </c>
      <c r="F37" s="827" t="s">
        <v>263</v>
      </c>
      <c r="G37" s="827" t="s">
        <v>51</v>
      </c>
      <c r="H37" s="827" t="s">
        <v>52</v>
      </c>
      <c r="I37" s="830" t="s">
        <v>680</v>
      </c>
    </row>
    <row r="38" spans="1:9" s="271" customFormat="1">
      <c r="A38" s="373" t="s">
        <v>126</v>
      </c>
      <c r="B38" s="374">
        <v>156.7645</v>
      </c>
      <c r="C38" s="375">
        <v>155.49940000000001</v>
      </c>
      <c r="D38" s="374">
        <v>156.83189999999999</v>
      </c>
      <c r="E38" s="831">
        <v>1.3324999999999818</v>
      </c>
      <c r="F38" s="832">
        <v>7.9218220769434744E-3</v>
      </c>
      <c r="G38" s="767">
        <v>4.9465240641711317E-2</v>
      </c>
      <c r="H38" s="767">
        <v>0.10722294617663786</v>
      </c>
      <c r="I38" s="767">
        <v>6.8548178772092516E-2</v>
      </c>
    </row>
    <row r="39" spans="1:9" s="271" customFormat="1">
      <c r="A39" s="373" t="s">
        <v>129</v>
      </c>
      <c r="B39" s="374">
        <v>165.31800000000001</v>
      </c>
      <c r="C39" s="375">
        <v>163.2715</v>
      </c>
      <c r="D39" s="374">
        <v>165.3956</v>
      </c>
      <c r="E39" s="831">
        <v>2.1240999999999985</v>
      </c>
      <c r="F39" s="832">
        <v>1.0863304337617175E-2</v>
      </c>
      <c r="G39" s="767">
        <v>7.6859040625018471E-2</v>
      </c>
      <c r="H39" s="767">
        <v>0.14112911854094956</v>
      </c>
      <c r="I39" s="767">
        <v>7.6952894637412506E-2</v>
      </c>
    </row>
    <row r="40" spans="1:9" s="271" customFormat="1">
      <c r="A40" s="373" t="s">
        <v>132</v>
      </c>
      <c r="B40" s="374">
        <v>174.0839</v>
      </c>
      <c r="C40" s="375">
        <v>172.3013</v>
      </c>
      <c r="D40" s="374">
        <v>174.32560000000001</v>
      </c>
      <c r="E40" s="831">
        <v>2.0243000000000109</v>
      </c>
      <c r="F40" s="832">
        <v>1.0575158102009485E-2</v>
      </c>
      <c r="G40" s="767">
        <v>6.8487088585219347E-2</v>
      </c>
      <c r="H40" s="767">
        <v>0.14882750683354917</v>
      </c>
      <c r="I40" s="767">
        <v>8.5190079377007288E-2</v>
      </c>
    </row>
    <row r="41" spans="1:9" s="271" customFormat="1">
      <c r="A41" s="373" t="s">
        <v>135</v>
      </c>
      <c r="B41" s="374">
        <v>161.55619999999999</v>
      </c>
      <c r="C41" s="375">
        <v>159.17019999999999</v>
      </c>
      <c r="D41" s="374">
        <v>161.55619999999999</v>
      </c>
      <c r="E41" s="831">
        <v>2.3859999999999957</v>
      </c>
      <c r="F41" s="832">
        <v>1.5381927335257339E-2</v>
      </c>
      <c r="G41" s="767">
        <v>6.8218560172019105E-2</v>
      </c>
      <c r="H41" s="767">
        <v>0.1412495549615429</v>
      </c>
      <c r="I41" s="767">
        <v>7.330332470719636E-2</v>
      </c>
    </row>
    <row r="42" spans="1:9" s="271" customFormat="1">
      <c r="A42" s="722" t="s">
        <v>138</v>
      </c>
      <c r="B42" s="723">
        <v>162.91123363291265</v>
      </c>
      <c r="C42" s="724">
        <v>161.07846131647256</v>
      </c>
      <c r="D42" s="723">
        <v>162.91123363291265</v>
      </c>
      <c r="E42" s="833">
        <v>1.8327723164400993</v>
      </c>
      <c r="F42" s="834">
        <v>1.1310319353286413E-2</v>
      </c>
      <c r="G42" s="815">
        <v>6.4775028769772147E-2</v>
      </c>
      <c r="H42" s="815">
        <v>0.13366521480528726</v>
      </c>
      <c r="I42" s="815">
        <v>7.4626200654066555E-2</v>
      </c>
    </row>
    <row r="43" spans="1:9" s="271" customFormat="1">
      <c r="A43" s="373" t="s">
        <v>127</v>
      </c>
      <c r="B43" s="374">
        <v>271.78879999999998</v>
      </c>
      <c r="C43" s="375">
        <v>271.17529999999999</v>
      </c>
      <c r="D43" s="374">
        <v>272.39010000000002</v>
      </c>
      <c r="E43" s="831">
        <v>1.2148000000000252</v>
      </c>
      <c r="F43" s="832">
        <v>2.4575606967329744E-3</v>
      </c>
      <c r="G43" s="768">
        <v>2.8949580150070764E-2</v>
      </c>
      <c r="H43" s="768">
        <v>5.9130191481327365E-2</v>
      </c>
      <c r="I43" s="768">
        <v>5.3746795946171932E-2</v>
      </c>
    </row>
    <row r="44" spans="1:9" s="271" customFormat="1">
      <c r="A44" s="373" t="s">
        <v>130</v>
      </c>
      <c r="B44" s="374">
        <v>296.25459999999998</v>
      </c>
      <c r="C44" s="375">
        <v>294.56779999999998</v>
      </c>
      <c r="D44" s="374">
        <v>296.43990000000002</v>
      </c>
      <c r="E44" s="831">
        <v>1.8721000000000458</v>
      </c>
      <c r="F44" s="832">
        <v>5.8062553557289842E-3</v>
      </c>
      <c r="G44" s="768">
        <v>5.1966516558849873E-2</v>
      </c>
      <c r="H44" s="768">
        <v>9.3742523901364061E-2</v>
      </c>
      <c r="I44" s="768">
        <v>5.8513202514231422E-2</v>
      </c>
    </row>
    <row r="45" spans="1:9" s="271" customFormat="1">
      <c r="A45" s="373" t="s">
        <v>133</v>
      </c>
      <c r="B45" s="374">
        <v>266.99790000000002</v>
      </c>
      <c r="C45" s="375">
        <v>265.91340000000002</v>
      </c>
      <c r="D45" s="374">
        <v>267.32619999999997</v>
      </c>
      <c r="E45" s="831">
        <v>1.4127999999999474</v>
      </c>
      <c r="F45" s="832">
        <v>3.5760665898632027E-3</v>
      </c>
      <c r="G45" s="768">
        <v>4.1342398413714898E-2</v>
      </c>
      <c r="H45" s="768">
        <v>8.1354546949381712E-2</v>
      </c>
      <c r="I45" s="768">
        <v>5.2766011566869997E-2</v>
      </c>
    </row>
    <row r="46" spans="1:9" s="271" customFormat="1">
      <c r="A46" s="373" t="s">
        <v>136</v>
      </c>
      <c r="B46" s="374">
        <v>280.30309999999997</v>
      </c>
      <c r="C46" s="375">
        <v>278.97590000000002</v>
      </c>
      <c r="D46" s="374">
        <v>281.1078</v>
      </c>
      <c r="E46" s="831">
        <v>2.1318999999999733</v>
      </c>
      <c r="F46" s="832">
        <v>2.6717346994986624E-3</v>
      </c>
      <c r="G46" s="768">
        <v>3.042760618470286E-2</v>
      </c>
      <c r="H46" s="768">
        <v>5.4028616015191488E-2</v>
      </c>
      <c r="I46" s="768">
        <v>5.5450078951012172E-2</v>
      </c>
    </row>
    <row r="47" spans="1:9" s="271" customFormat="1">
      <c r="A47" s="722" t="s">
        <v>139</v>
      </c>
      <c r="B47" s="723">
        <v>277.09509151334265</v>
      </c>
      <c r="C47" s="724">
        <v>276.13014476025239</v>
      </c>
      <c r="D47" s="723">
        <v>277.50245088833265</v>
      </c>
      <c r="E47" s="833">
        <v>1.372306128080254</v>
      </c>
      <c r="F47" s="834">
        <v>3.2703174314236971E-3</v>
      </c>
      <c r="G47" s="815">
        <v>3.5131905350430204E-2</v>
      </c>
      <c r="H47" s="815">
        <v>6.6551025531417896E-2</v>
      </c>
      <c r="I47" s="815">
        <v>5.4814148891322967E-2</v>
      </c>
    </row>
    <row r="48" spans="1:9" s="271" customFormat="1">
      <c r="A48" s="373" t="s">
        <v>128</v>
      </c>
      <c r="B48" s="374">
        <v>133.63980000000001</v>
      </c>
      <c r="C48" s="375">
        <v>133.56989999999999</v>
      </c>
      <c r="D48" s="374">
        <v>133.75200000000001</v>
      </c>
      <c r="E48" s="831">
        <v>0.18210000000001969</v>
      </c>
      <c r="F48" s="832">
        <v>-6.6926245781584459E-4</v>
      </c>
      <c r="G48" s="768">
        <v>3.1511785017266369E-3</v>
      </c>
      <c r="H48" s="768">
        <v>2.0470528944173338E-2</v>
      </c>
      <c r="I48" s="768">
        <v>4.3691995775228198E-2</v>
      </c>
    </row>
    <row r="49" spans="1:9" s="271" customFormat="1">
      <c r="A49" s="373" t="s">
        <v>131</v>
      </c>
      <c r="B49" s="374">
        <v>142.26300000000001</v>
      </c>
      <c r="C49" s="375">
        <v>142.15280000000001</v>
      </c>
      <c r="D49" s="374">
        <v>142.47380000000001</v>
      </c>
      <c r="E49" s="831">
        <v>0.32099999999999795</v>
      </c>
      <c r="F49" s="832">
        <v>-1.3527012257144033E-3</v>
      </c>
      <c r="G49" s="768">
        <v>1.3295878699919328E-3</v>
      </c>
      <c r="H49" s="768">
        <v>2.2562606020528619E-2</v>
      </c>
      <c r="I49" s="768">
        <v>5.3360911940157019E-2</v>
      </c>
    </row>
    <row r="50" spans="1:9" s="271" customFormat="1">
      <c r="A50" s="373" t="s">
        <v>134</v>
      </c>
      <c r="B50" s="374">
        <v>138.09610000000001</v>
      </c>
      <c r="C50" s="375">
        <v>137.99100000000001</v>
      </c>
      <c r="D50" s="374">
        <v>138.3614</v>
      </c>
      <c r="E50" s="831">
        <v>0.3703999999999894</v>
      </c>
      <c r="F50" s="832">
        <v>-1.5660167143002335E-3</v>
      </c>
      <c r="G50" s="768">
        <v>-4.960208092402274E-3</v>
      </c>
      <c r="H50" s="768">
        <v>2.2113354906134752E-2</v>
      </c>
      <c r="I50" s="768">
        <v>4.8753005888818368E-2</v>
      </c>
    </row>
    <row r="51" spans="1:9" s="271" customFormat="1">
      <c r="A51" s="373" t="s">
        <v>137</v>
      </c>
      <c r="B51" s="374">
        <v>140.65450000000001</v>
      </c>
      <c r="C51" s="375">
        <v>140.49979999999999</v>
      </c>
      <c r="D51" s="374">
        <v>140.80029999999999</v>
      </c>
      <c r="E51" s="831">
        <v>0.30049999999999955</v>
      </c>
      <c r="F51" s="832">
        <v>-8.3113414291946519E-4</v>
      </c>
      <c r="G51" s="768">
        <v>2.154678924395359E-4</v>
      </c>
      <c r="H51" s="768">
        <v>1.4484338925741413E-2</v>
      </c>
      <c r="I51" s="768">
        <v>5.1595985133094935E-2</v>
      </c>
    </row>
    <row r="52" spans="1:9" s="271" customFormat="1">
      <c r="A52" s="722" t="s">
        <v>140</v>
      </c>
      <c r="B52" s="723">
        <v>137.60795783114082</v>
      </c>
      <c r="C52" s="724">
        <v>137.49938142365326</v>
      </c>
      <c r="D52" s="723">
        <v>137.76705072673437</v>
      </c>
      <c r="E52" s="833">
        <v>0.26766930308110659</v>
      </c>
      <c r="F52" s="834">
        <v>-9.7399571767253779E-4</v>
      </c>
      <c r="G52" s="815">
        <v>5.346865369997289E-4</v>
      </c>
      <c r="H52" s="815">
        <v>1.8665027701463277E-2</v>
      </c>
      <c r="I52" s="815">
        <v>4.8205471873852046E-2</v>
      </c>
    </row>
    <row r="53" spans="1:9" s="271" customFormat="1" ht="12.75" customHeight="1">
      <c r="A53" s="23" t="s">
        <v>587</v>
      </c>
      <c r="G53" s="765"/>
      <c r="H53" s="765"/>
      <c r="I53" s="765"/>
    </row>
    <row r="54" spans="1:9" s="271" customFormat="1" ht="25.5" customHeight="1">
      <c r="A54" s="1088" t="s">
        <v>141</v>
      </c>
      <c r="B54" s="1088"/>
      <c r="C54" s="1088"/>
      <c r="D54" s="1088"/>
      <c r="E54" s="1088"/>
      <c r="F54" s="1088"/>
      <c r="G54" s="1088"/>
      <c r="H54" s="1088"/>
      <c r="I54" s="1088"/>
    </row>
    <row r="55" spans="1:9" s="271" customFormat="1" ht="21.75" customHeight="1">
      <c r="A55" s="1087" t="s">
        <v>188</v>
      </c>
      <c r="B55" s="1087"/>
      <c r="C55" s="1087"/>
      <c r="D55" s="1087"/>
      <c r="E55" s="1087"/>
      <c r="F55" s="1087"/>
      <c r="G55" s="1087"/>
      <c r="H55" s="1087"/>
      <c r="I55" s="1087"/>
    </row>
    <row r="56" spans="1:9" s="271" customFormat="1" ht="12.75" customHeight="1">
      <c r="A56" s="181" t="s">
        <v>142</v>
      </c>
      <c r="B56" s="181"/>
      <c r="C56" s="181"/>
      <c r="D56" s="181"/>
      <c r="E56" s="181"/>
    </row>
    <row r="57" spans="1:9" s="271" customFormat="1" ht="10.5" customHeight="1">
      <c r="A57" s="575" t="s">
        <v>1007</v>
      </c>
      <c r="B57" s="182"/>
      <c r="C57" s="182"/>
      <c r="D57" s="182"/>
      <c r="E57" s="182"/>
      <c r="F57" s="140"/>
    </row>
    <row r="58" spans="1:9" s="271" customFormat="1" ht="12.75" customHeight="1">
      <c r="F58" s="182"/>
    </row>
    <row r="59" spans="1:9" s="271" customFormat="1" ht="12.75" customHeight="1">
      <c r="A59" s="181"/>
    </row>
    <row r="60" spans="1:9" s="271" customFormat="1" ht="12.75" customHeight="1">
      <c r="A60" s="633" t="s">
        <v>87</v>
      </c>
    </row>
    <row r="61" spans="1:9" s="271" customFormat="1" ht="12.75" customHeight="1"/>
    <row r="62" spans="1:9" s="271" customFormat="1" ht="12.75" customHeight="1"/>
    <row r="63" spans="1:9" s="271" customFormat="1" ht="12.75" customHeight="1">
      <c r="I63" s="68" t="s">
        <v>858</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698</v>
      </c>
      <c r="AG1" s="140" t="str">
        <f>Naslovnica!A20</f>
        <v>Svibanj 2021.</v>
      </c>
    </row>
    <row r="2" spans="1:35" ht="12.75" customHeight="1">
      <c r="A2" s="570" t="s">
        <v>996</v>
      </c>
      <c r="AG2" s="548" t="str">
        <f>Naslovnica!A24</f>
        <v>May 2021</v>
      </c>
    </row>
    <row r="3" spans="1:35" ht="12.75" customHeight="1">
      <c r="A3" s="67"/>
      <c r="AG3" s="66"/>
    </row>
    <row r="4" spans="1:35" ht="12.75" customHeight="1">
      <c r="I4" s="180"/>
      <c r="J4" s="180"/>
      <c r="K4" s="180"/>
      <c r="AG4" s="14" t="s">
        <v>563</v>
      </c>
    </row>
    <row r="5" spans="1:35" ht="15" customHeight="1">
      <c r="A5" s="725" t="s">
        <v>143</v>
      </c>
      <c r="B5" s="1094" t="s">
        <v>606</v>
      </c>
      <c r="C5" s="1094"/>
      <c r="D5" s="1094"/>
      <c r="E5" s="1094"/>
      <c r="F5" s="1094"/>
      <c r="G5" s="1094"/>
      <c r="H5" s="1094"/>
      <c r="I5" s="1094"/>
      <c r="J5" s="1095" t="s">
        <v>600</v>
      </c>
      <c r="K5" s="1095"/>
      <c r="L5" s="1094" t="s">
        <v>605</v>
      </c>
      <c r="M5" s="1094"/>
      <c r="N5" s="1094"/>
      <c r="O5" s="1094"/>
      <c r="P5" s="1094"/>
      <c r="Q5" s="1094"/>
      <c r="R5" s="1094"/>
      <c r="S5" s="1094"/>
      <c r="T5" s="1095" t="s">
        <v>601</v>
      </c>
      <c r="U5" s="1095"/>
      <c r="V5" s="1094" t="s">
        <v>604</v>
      </c>
      <c r="W5" s="1094"/>
      <c r="X5" s="1094"/>
      <c r="Y5" s="1094"/>
      <c r="Z5" s="1094"/>
      <c r="AA5" s="1094"/>
      <c r="AB5" s="1094"/>
      <c r="AC5" s="1094"/>
      <c r="AD5" s="1095" t="s">
        <v>602</v>
      </c>
      <c r="AE5" s="1095"/>
      <c r="AF5" s="1097" t="s">
        <v>603</v>
      </c>
      <c r="AG5" s="1097"/>
    </row>
    <row r="6" spans="1:35" ht="22.5" customHeight="1">
      <c r="A6" s="1096" t="s">
        <v>607</v>
      </c>
      <c r="B6" s="1085" t="s">
        <v>144</v>
      </c>
      <c r="C6" s="1085"/>
      <c r="D6" s="1085" t="s">
        <v>145</v>
      </c>
      <c r="E6" s="1085"/>
      <c r="F6" s="1085" t="s">
        <v>146</v>
      </c>
      <c r="G6" s="1085"/>
      <c r="H6" s="1085" t="s">
        <v>147</v>
      </c>
      <c r="I6" s="1085"/>
      <c r="J6" s="1095"/>
      <c r="K6" s="1095"/>
      <c r="L6" s="1085" t="s">
        <v>144</v>
      </c>
      <c r="M6" s="1085"/>
      <c r="N6" s="1085" t="s">
        <v>145</v>
      </c>
      <c r="O6" s="1085"/>
      <c r="P6" s="1085" t="s">
        <v>146</v>
      </c>
      <c r="Q6" s="1085"/>
      <c r="R6" s="1085" t="s">
        <v>147</v>
      </c>
      <c r="S6" s="1085"/>
      <c r="T6" s="1095"/>
      <c r="U6" s="1095"/>
      <c r="V6" s="1085" t="s">
        <v>144</v>
      </c>
      <c r="W6" s="1085"/>
      <c r="X6" s="1085" t="s">
        <v>145</v>
      </c>
      <c r="Y6" s="1085"/>
      <c r="Z6" s="1085" t="s">
        <v>146</v>
      </c>
      <c r="AA6" s="1085"/>
      <c r="AB6" s="1085" t="s">
        <v>147</v>
      </c>
      <c r="AC6" s="1085"/>
      <c r="AD6" s="1095"/>
      <c r="AE6" s="1095"/>
      <c r="AF6" s="1097"/>
      <c r="AG6" s="1097"/>
    </row>
    <row r="7" spans="1:35">
      <c r="A7" s="1096"/>
      <c r="B7" s="725" t="s">
        <v>31</v>
      </c>
      <c r="C7" s="725" t="s">
        <v>32</v>
      </c>
      <c r="D7" s="725" t="s">
        <v>31</v>
      </c>
      <c r="E7" s="725" t="s">
        <v>32</v>
      </c>
      <c r="F7" s="725" t="s">
        <v>31</v>
      </c>
      <c r="G7" s="725" t="s">
        <v>32</v>
      </c>
      <c r="H7" s="725" t="s">
        <v>31</v>
      </c>
      <c r="I7" s="725" t="s">
        <v>32</v>
      </c>
      <c r="J7" s="725" t="s">
        <v>31</v>
      </c>
      <c r="K7" s="725" t="s">
        <v>32</v>
      </c>
      <c r="L7" s="725" t="s">
        <v>31</v>
      </c>
      <c r="M7" s="725" t="s">
        <v>32</v>
      </c>
      <c r="N7" s="725" t="s">
        <v>31</v>
      </c>
      <c r="O7" s="725" t="s">
        <v>32</v>
      </c>
      <c r="P7" s="725" t="s">
        <v>31</v>
      </c>
      <c r="Q7" s="725" t="s">
        <v>32</v>
      </c>
      <c r="R7" s="725" t="s">
        <v>31</v>
      </c>
      <c r="S7" s="725" t="s">
        <v>32</v>
      </c>
      <c r="T7" s="725" t="s">
        <v>31</v>
      </c>
      <c r="U7" s="725" t="s">
        <v>32</v>
      </c>
      <c r="V7" s="725" t="s">
        <v>31</v>
      </c>
      <c r="W7" s="725" t="s">
        <v>32</v>
      </c>
      <c r="X7" s="725" t="s">
        <v>31</v>
      </c>
      <c r="Y7" s="725" t="s">
        <v>32</v>
      </c>
      <c r="Z7" s="725" t="s">
        <v>31</v>
      </c>
      <c r="AA7" s="725" t="s">
        <v>32</v>
      </c>
      <c r="AB7" s="725" t="s">
        <v>31</v>
      </c>
      <c r="AC7" s="725" t="s">
        <v>32</v>
      </c>
      <c r="AD7" s="725" t="s">
        <v>31</v>
      </c>
      <c r="AE7" s="725" t="s">
        <v>32</v>
      </c>
      <c r="AF7" s="725" t="s">
        <v>31</v>
      </c>
      <c r="AG7" s="725" t="s">
        <v>32</v>
      </c>
    </row>
    <row r="8" spans="1:35">
      <c r="A8" s="1096"/>
      <c r="B8" s="726" t="s">
        <v>29</v>
      </c>
      <c r="C8" s="726" t="s">
        <v>30</v>
      </c>
      <c r="D8" s="726" t="s">
        <v>29</v>
      </c>
      <c r="E8" s="726" t="s">
        <v>30</v>
      </c>
      <c r="F8" s="726" t="s">
        <v>29</v>
      </c>
      <c r="G8" s="726" t="s">
        <v>30</v>
      </c>
      <c r="H8" s="726" t="s">
        <v>29</v>
      </c>
      <c r="I8" s="726" t="s">
        <v>30</v>
      </c>
      <c r="J8" s="726" t="s">
        <v>29</v>
      </c>
      <c r="K8" s="726" t="s">
        <v>30</v>
      </c>
      <c r="L8" s="726" t="s">
        <v>29</v>
      </c>
      <c r="M8" s="726" t="s">
        <v>30</v>
      </c>
      <c r="N8" s="726" t="s">
        <v>29</v>
      </c>
      <c r="O8" s="726" t="s">
        <v>30</v>
      </c>
      <c r="P8" s="726" t="s">
        <v>29</v>
      </c>
      <c r="Q8" s="726" t="s">
        <v>30</v>
      </c>
      <c r="R8" s="726" t="s">
        <v>29</v>
      </c>
      <c r="S8" s="726" t="s">
        <v>30</v>
      </c>
      <c r="T8" s="726" t="s">
        <v>29</v>
      </c>
      <c r="U8" s="726" t="s">
        <v>30</v>
      </c>
      <c r="V8" s="726" t="s">
        <v>29</v>
      </c>
      <c r="W8" s="726" t="s">
        <v>30</v>
      </c>
      <c r="X8" s="726" t="s">
        <v>29</v>
      </c>
      <c r="Y8" s="726" t="s">
        <v>30</v>
      </c>
      <c r="Z8" s="726" t="s">
        <v>29</v>
      </c>
      <c r="AA8" s="726" t="s">
        <v>30</v>
      </c>
      <c r="AB8" s="726" t="s">
        <v>29</v>
      </c>
      <c r="AC8" s="726" t="s">
        <v>30</v>
      </c>
      <c r="AD8" s="726" t="s">
        <v>29</v>
      </c>
      <c r="AE8" s="726" t="s">
        <v>30</v>
      </c>
      <c r="AF8" s="726" t="s">
        <v>29</v>
      </c>
      <c r="AG8" s="726" t="s">
        <v>30</v>
      </c>
    </row>
    <row r="9" spans="1:35" ht="18">
      <c r="A9" s="376" t="s">
        <v>453</v>
      </c>
      <c r="B9" s="377">
        <v>16591.84043</v>
      </c>
      <c r="C9" s="378">
        <v>3.9317755708455644E-2</v>
      </c>
      <c r="D9" s="377">
        <v>9379.0198</v>
      </c>
      <c r="E9" s="378">
        <v>4.7232504102576865E-2</v>
      </c>
      <c r="F9" s="377">
        <v>11797.37681</v>
      </c>
      <c r="G9" s="378">
        <v>5.2167991743042014E-2</v>
      </c>
      <c r="H9" s="377">
        <v>20467.989690000002</v>
      </c>
      <c r="I9" s="378">
        <v>6.7540076737375776E-2</v>
      </c>
      <c r="J9" s="377">
        <v>58236.226730000002</v>
      </c>
      <c r="K9" s="378">
        <v>5.0650922764253384E-2</v>
      </c>
      <c r="L9" s="377">
        <v>284320.65980999998</v>
      </c>
      <c r="M9" s="378">
        <v>6.461197884558751E-3</v>
      </c>
      <c r="N9" s="377">
        <v>210085.75946999999</v>
      </c>
      <c r="O9" s="378">
        <v>1.2337319272900162E-2</v>
      </c>
      <c r="P9" s="377">
        <v>707115.45591000002</v>
      </c>
      <c r="Q9" s="378">
        <v>3.4790533134000608E-2</v>
      </c>
      <c r="R9" s="377">
        <v>1084926.9404500001</v>
      </c>
      <c r="S9" s="378">
        <v>3.0946363203903326E-2</v>
      </c>
      <c r="T9" s="377">
        <v>2286448.8156400002</v>
      </c>
      <c r="U9" s="378">
        <v>1.9640323937935043E-2</v>
      </c>
      <c r="V9" s="377">
        <v>26567.054210000002</v>
      </c>
      <c r="W9" s="378">
        <v>8.5547883078673313E-3</v>
      </c>
      <c r="X9" s="377">
        <v>13008.68801</v>
      </c>
      <c r="Y9" s="378">
        <v>1.5538807793163635E-2</v>
      </c>
      <c r="Z9" s="377">
        <v>106991.36426</v>
      </c>
      <c r="AA9" s="378">
        <v>8.4846760917092201E-2</v>
      </c>
      <c r="AB9" s="377">
        <v>148285.68124999999</v>
      </c>
      <c r="AC9" s="378">
        <v>5.7839445698661465E-2</v>
      </c>
      <c r="AD9" s="377">
        <v>294852.78772999998</v>
      </c>
      <c r="AE9" s="378">
        <v>3.7960124965302801E-2</v>
      </c>
      <c r="AF9" s="377">
        <v>2639537.8301000004</v>
      </c>
      <c r="AG9" s="378">
        <v>2.1060158773370245E-2</v>
      </c>
    </row>
    <row r="10" spans="1:35" ht="18">
      <c r="A10" s="376" t="s">
        <v>454</v>
      </c>
      <c r="B10" s="379">
        <v>3833.5192099999999</v>
      </c>
      <c r="C10" s="380">
        <v>9.084306978382136E-3</v>
      </c>
      <c r="D10" s="379">
        <v>425.31934999999999</v>
      </c>
      <c r="E10" s="380">
        <v>2.1418973807668389E-3</v>
      </c>
      <c r="F10" s="379">
        <v>1859.9565</v>
      </c>
      <c r="G10" s="380">
        <v>8.2247263012036748E-3</v>
      </c>
      <c r="H10" s="379">
        <v>8613.6882799999985</v>
      </c>
      <c r="I10" s="380">
        <v>2.8423366253075063E-2</v>
      </c>
      <c r="J10" s="379">
        <v>14732.483339999999</v>
      </c>
      <c r="K10" s="380">
        <v>1.2813568420901532E-2</v>
      </c>
      <c r="L10" s="379">
        <v>301814.28100000002</v>
      </c>
      <c r="M10" s="380">
        <v>6.8587410961622741E-3</v>
      </c>
      <c r="N10" s="379">
        <v>26560.45564</v>
      </c>
      <c r="O10" s="380">
        <v>1.5597669356126674E-3</v>
      </c>
      <c r="P10" s="379">
        <v>104098.91417</v>
      </c>
      <c r="Q10" s="380">
        <v>5.1217332224538824E-3</v>
      </c>
      <c r="R10" s="379">
        <v>533197.26145999995</v>
      </c>
      <c r="S10" s="380">
        <v>1.5208873056119124E-2</v>
      </c>
      <c r="T10" s="379">
        <v>965670.91226999997</v>
      </c>
      <c r="U10" s="378">
        <v>8.2949985167786264E-3</v>
      </c>
      <c r="V10" s="379">
        <v>3249.6572000000001</v>
      </c>
      <c r="W10" s="380">
        <v>1.0464136971826087E-3</v>
      </c>
      <c r="X10" s="379">
        <v>275.96821999999997</v>
      </c>
      <c r="Y10" s="380">
        <v>3.2964255306185147E-4</v>
      </c>
      <c r="Z10" s="379">
        <v>1992.3344</v>
      </c>
      <c r="AA10" s="380">
        <v>1.5799697636615438E-3</v>
      </c>
      <c r="AB10" s="379">
        <v>2632.8744999999999</v>
      </c>
      <c r="AC10" s="380">
        <v>1.0269636312180376E-3</v>
      </c>
      <c r="AD10" s="379">
        <v>8150.8343199999999</v>
      </c>
      <c r="AE10" s="380">
        <v>1.0493598915605508E-3</v>
      </c>
      <c r="AF10" s="379">
        <v>988554.22993000003</v>
      </c>
      <c r="AG10" s="378">
        <v>7.8874069547333649E-3</v>
      </c>
    </row>
    <row r="11" spans="1:35" ht="27">
      <c r="A11" s="376" t="s">
        <v>455</v>
      </c>
      <c r="B11" s="379">
        <v>404398.12862999999</v>
      </c>
      <c r="C11" s="380">
        <v>0.95830398668021433</v>
      </c>
      <c r="D11" s="379">
        <v>188980.81115999998</v>
      </c>
      <c r="E11" s="380">
        <v>0.95170253702023344</v>
      </c>
      <c r="F11" s="379">
        <v>213923.36041999998</v>
      </c>
      <c r="G11" s="380">
        <v>0.94596894545020127</v>
      </c>
      <c r="H11" s="379">
        <v>279252.58438999997</v>
      </c>
      <c r="I11" s="380">
        <v>0.92147500875603106</v>
      </c>
      <c r="J11" s="379">
        <v>1086554.8846</v>
      </c>
      <c r="K11" s="380">
        <v>0.94503044976033668</v>
      </c>
      <c r="L11" s="379">
        <v>43715557.686760001</v>
      </c>
      <c r="M11" s="380">
        <v>0.99343772287512599</v>
      </c>
      <c r="N11" s="379">
        <v>16809196.603399999</v>
      </c>
      <c r="O11" s="380">
        <v>0.98712271474406355</v>
      </c>
      <c r="P11" s="379">
        <v>19574355.466290001</v>
      </c>
      <c r="Q11" s="380">
        <v>0.96307082066290539</v>
      </c>
      <c r="R11" s="379">
        <v>33846391.522349998</v>
      </c>
      <c r="S11" s="380">
        <v>0.96543157528903578</v>
      </c>
      <c r="T11" s="379">
        <v>113945501.2788</v>
      </c>
      <c r="U11" s="380">
        <v>0.97877833130482983</v>
      </c>
      <c r="V11" s="379">
        <v>3084312.25923</v>
      </c>
      <c r="W11" s="380">
        <v>0.99317140110855651</v>
      </c>
      <c r="X11" s="379">
        <v>825847.96029999992</v>
      </c>
      <c r="Y11" s="380">
        <v>0.9864709424665441</v>
      </c>
      <c r="Z11" s="379">
        <v>1155743.7019200001</v>
      </c>
      <c r="AA11" s="380">
        <v>0.91653293923743939</v>
      </c>
      <c r="AB11" s="379">
        <v>2421763.9812800004</v>
      </c>
      <c r="AC11" s="380">
        <v>0.94461909679643308</v>
      </c>
      <c r="AD11" s="379">
        <v>7487667.9027300011</v>
      </c>
      <c r="AE11" s="380">
        <v>0.96398209925216194</v>
      </c>
      <c r="AF11" s="379">
        <v>122519724.06613</v>
      </c>
      <c r="AG11" s="380">
        <v>0.97755175632563462</v>
      </c>
    </row>
    <row r="12" spans="1:35" ht="18.75">
      <c r="A12" s="376" t="s">
        <v>456</v>
      </c>
      <c r="B12" s="381">
        <v>296315.13286000001</v>
      </c>
      <c r="C12" s="382">
        <v>0.70217924621807959</v>
      </c>
      <c r="D12" s="381">
        <v>109624.86962</v>
      </c>
      <c r="E12" s="382">
        <v>0.55206804276829691</v>
      </c>
      <c r="F12" s="381">
        <v>136490.73378000001</v>
      </c>
      <c r="G12" s="382">
        <v>0.60356192630900507</v>
      </c>
      <c r="H12" s="381">
        <v>182884.226</v>
      </c>
      <c r="I12" s="382">
        <v>0.60347962087016149</v>
      </c>
      <c r="J12" s="381">
        <v>725314.96226000006</v>
      </c>
      <c r="K12" s="382">
        <v>0.6308422471036117</v>
      </c>
      <c r="L12" s="381">
        <v>35027264.654639997</v>
      </c>
      <c r="M12" s="382">
        <v>0.79599593093121934</v>
      </c>
      <c r="N12" s="381">
        <v>12161906.44823</v>
      </c>
      <c r="O12" s="382">
        <v>0.71420986932902053</v>
      </c>
      <c r="P12" s="381">
        <v>14326813.221299998</v>
      </c>
      <c r="Q12" s="382">
        <v>0.70488838267412379</v>
      </c>
      <c r="R12" s="381">
        <v>25978922.151779998</v>
      </c>
      <c r="S12" s="382">
        <v>0.74102055224239727</v>
      </c>
      <c r="T12" s="381">
        <v>87494906.475949988</v>
      </c>
      <c r="U12" s="382">
        <v>0.75157086148284624</v>
      </c>
      <c r="V12" s="381">
        <v>3034161.6428899998</v>
      </c>
      <c r="W12" s="382">
        <v>0.97702253104917736</v>
      </c>
      <c r="X12" s="381">
        <v>782883.08585000003</v>
      </c>
      <c r="Y12" s="382">
        <v>0.93514963124570893</v>
      </c>
      <c r="Z12" s="381">
        <v>1112811.4597</v>
      </c>
      <c r="AA12" s="382">
        <v>0.88248662422436042</v>
      </c>
      <c r="AB12" s="381">
        <v>2257624.1439899998</v>
      </c>
      <c r="AC12" s="382">
        <v>0.8805956717031076</v>
      </c>
      <c r="AD12" s="381">
        <v>7187480.3324299995</v>
      </c>
      <c r="AE12" s="382">
        <v>0.92533516031918739</v>
      </c>
      <c r="AF12" s="381">
        <v>95407701.770639986</v>
      </c>
      <c r="AG12" s="382">
        <v>0.76123225989752608</v>
      </c>
    </row>
    <row r="13" spans="1:35" ht="19.5">
      <c r="A13" s="383" t="s">
        <v>457</v>
      </c>
      <c r="B13" s="381">
        <v>109348.58242000001</v>
      </c>
      <c r="C13" s="382">
        <v>0.25912380659602857</v>
      </c>
      <c r="D13" s="381">
        <v>40533.373500000002</v>
      </c>
      <c r="E13" s="382">
        <v>0.20412503342087307</v>
      </c>
      <c r="F13" s="381">
        <v>65117.516389999997</v>
      </c>
      <c r="G13" s="382">
        <v>0.28794961049997375</v>
      </c>
      <c r="H13" s="381">
        <v>62102.267380000005</v>
      </c>
      <c r="I13" s="382">
        <v>0.2049244683008353</v>
      </c>
      <c r="J13" s="381">
        <v>277101.73969000002</v>
      </c>
      <c r="K13" s="382">
        <v>0.24100906949124443</v>
      </c>
      <c r="L13" s="381">
        <v>4772267.0889799995</v>
      </c>
      <c r="M13" s="382">
        <v>0.10844995238992626</v>
      </c>
      <c r="N13" s="381">
        <v>2610296.5392300002</v>
      </c>
      <c r="O13" s="382">
        <v>0.15329007488499274</v>
      </c>
      <c r="P13" s="381">
        <v>3070999.9286199999</v>
      </c>
      <c r="Q13" s="382">
        <v>0.15109516257662761</v>
      </c>
      <c r="R13" s="381">
        <v>3215321.6542199999</v>
      </c>
      <c r="S13" s="382">
        <v>9.1713559705316444E-2</v>
      </c>
      <c r="T13" s="381">
        <v>13668885.21105</v>
      </c>
      <c r="U13" s="382">
        <v>0.11741410154433153</v>
      </c>
      <c r="V13" s="381">
        <v>0</v>
      </c>
      <c r="W13" s="382">
        <v>0</v>
      </c>
      <c r="X13" s="381">
        <v>0</v>
      </c>
      <c r="Y13" s="382">
        <v>0</v>
      </c>
      <c r="Z13" s="381">
        <v>0</v>
      </c>
      <c r="AA13" s="382">
        <v>0</v>
      </c>
      <c r="AB13" s="381">
        <v>0</v>
      </c>
      <c r="AC13" s="382">
        <v>0</v>
      </c>
      <c r="AD13" s="381">
        <v>0</v>
      </c>
      <c r="AE13" s="382">
        <v>0</v>
      </c>
      <c r="AF13" s="381">
        <v>13945986.95074</v>
      </c>
      <c r="AG13" s="382">
        <v>0.11127125972004226</v>
      </c>
      <c r="AH13" s="135"/>
      <c r="AI13" s="77"/>
    </row>
    <row r="14" spans="1:35" ht="19.5">
      <c r="A14" s="383" t="s">
        <v>458</v>
      </c>
      <c r="B14" s="381">
        <v>146926.49318000002</v>
      </c>
      <c r="C14" s="382">
        <v>0.34817234352773452</v>
      </c>
      <c r="D14" s="381">
        <v>55425.14011</v>
      </c>
      <c r="E14" s="382">
        <v>0.27911958962187844</v>
      </c>
      <c r="F14" s="381">
        <v>68515.136060000004</v>
      </c>
      <c r="G14" s="382">
        <v>0.30297388222962762</v>
      </c>
      <c r="H14" s="381">
        <v>107054.24393000001</v>
      </c>
      <c r="I14" s="382">
        <v>0.35325657085055651</v>
      </c>
      <c r="J14" s="381">
        <v>377921.01328000001</v>
      </c>
      <c r="K14" s="382">
        <v>0.32869657135208524</v>
      </c>
      <c r="L14" s="381">
        <v>27100226.28799</v>
      </c>
      <c r="M14" s="382">
        <v>0.61585368041856914</v>
      </c>
      <c r="N14" s="381">
        <v>8642217.3190100007</v>
      </c>
      <c r="O14" s="382">
        <v>0.5075155715427685</v>
      </c>
      <c r="P14" s="381">
        <v>10480822.054579999</v>
      </c>
      <c r="Q14" s="382">
        <v>0.51566315502491222</v>
      </c>
      <c r="R14" s="381">
        <v>21648409.96731</v>
      </c>
      <c r="S14" s="382">
        <v>0.61749739328760911</v>
      </c>
      <c r="T14" s="381">
        <v>67871675.628889993</v>
      </c>
      <c r="U14" s="382">
        <v>0.58300963767200031</v>
      </c>
      <c r="V14" s="381">
        <v>2616750.0318899998</v>
      </c>
      <c r="W14" s="382">
        <v>0.84261289943835427</v>
      </c>
      <c r="X14" s="381">
        <v>607669.89297000004</v>
      </c>
      <c r="Y14" s="382">
        <v>0.72585841564457265</v>
      </c>
      <c r="Z14" s="381">
        <v>949691.85759000003</v>
      </c>
      <c r="AA14" s="382">
        <v>0.75312880196605791</v>
      </c>
      <c r="AB14" s="381">
        <v>1996722.39671</v>
      </c>
      <c r="AC14" s="382">
        <v>0.77882986183340086</v>
      </c>
      <c r="AD14" s="381">
        <v>6170834.1791599998</v>
      </c>
      <c r="AE14" s="382">
        <v>0.79444945521619648</v>
      </c>
      <c r="AF14" s="381">
        <v>74420430.821329996</v>
      </c>
      <c r="AG14" s="382">
        <v>0.59378049869451888</v>
      </c>
      <c r="AH14" s="135"/>
      <c r="AI14" s="77"/>
    </row>
    <row r="15" spans="1:35" ht="19.5">
      <c r="A15" s="383" t="s">
        <v>459</v>
      </c>
      <c r="B15" s="381">
        <v>0</v>
      </c>
      <c r="C15" s="382">
        <v>0</v>
      </c>
      <c r="D15" s="381">
        <v>0</v>
      </c>
      <c r="E15" s="382">
        <v>0</v>
      </c>
      <c r="F15" s="381">
        <v>1271.83276</v>
      </c>
      <c r="G15" s="382">
        <v>5.624043547203637E-3</v>
      </c>
      <c r="H15" s="381">
        <v>0</v>
      </c>
      <c r="I15" s="382">
        <v>0</v>
      </c>
      <c r="J15" s="381">
        <v>1271.83276</v>
      </c>
      <c r="K15" s="382">
        <v>1.1061757691561073E-3</v>
      </c>
      <c r="L15" s="381">
        <v>0</v>
      </c>
      <c r="M15" s="382">
        <v>0</v>
      </c>
      <c r="N15" s="381">
        <v>0</v>
      </c>
      <c r="O15" s="382">
        <v>0</v>
      </c>
      <c r="P15" s="381">
        <v>0</v>
      </c>
      <c r="Q15" s="382">
        <v>0</v>
      </c>
      <c r="R15" s="381">
        <v>0</v>
      </c>
      <c r="S15" s="382">
        <v>0</v>
      </c>
      <c r="T15" s="381">
        <v>0</v>
      </c>
      <c r="U15" s="382">
        <v>0</v>
      </c>
      <c r="V15" s="381">
        <v>0</v>
      </c>
      <c r="W15" s="382">
        <v>0</v>
      </c>
      <c r="X15" s="381">
        <v>0</v>
      </c>
      <c r="Y15" s="382">
        <v>0</v>
      </c>
      <c r="Z15" s="381">
        <v>1259.9706100000001</v>
      </c>
      <c r="AA15" s="382">
        <v>9.9918741899060275E-4</v>
      </c>
      <c r="AB15" s="381">
        <v>0</v>
      </c>
      <c r="AC15" s="382">
        <v>0</v>
      </c>
      <c r="AD15" s="381">
        <v>1259.9706100000001</v>
      </c>
      <c r="AE15" s="382">
        <v>1.6221193693446108E-4</v>
      </c>
      <c r="AF15" s="381">
        <v>2531.8033700000001</v>
      </c>
      <c r="AG15" s="382">
        <v>2.0200574641180194E-5</v>
      </c>
      <c r="AI15" s="77"/>
    </row>
    <row r="16" spans="1:35" ht="19.5">
      <c r="A16" s="383" t="s">
        <v>460</v>
      </c>
      <c r="B16" s="381">
        <v>8039.0090499999997</v>
      </c>
      <c r="C16" s="382">
        <v>1.9050074360313991E-2</v>
      </c>
      <c r="D16" s="381">
        <v>3322.3335699999998</v>
      </c>
      <c r="E16" s="382">
        <v>1.6731186981304148E-2</v>
      </c>
      <c r="F16" s="381">
        <v>1586.24857</v>
      </c>
      <c r="G16" s="382">
        <v>7.0143900322000644E-3</v>
      </c>
      <c r="H16" s="381">
        <v>6877.5613600000006</v>
      </c>
      <c r="I16" s="382">
        <v>2.2694511237093089E-2</v>
      </c>
      <c r="J16" s="381">
        <v>19825.152549999999</v>
      </c>
      <c r="K16" s="382">
        <v>1.7242914367635424E-2</v>
      </c>
      <c r="L16" s="381">
        <v>299512.15568000003</v>
      </c>
      <c r="M16" s="382">
        <v>6.8064252100866257E-3</v>
      </c>
      <c r="N16" s="381">
        <v>290114.43839999998</v>
      </c>
      <c r="O16" s="382">
        <v>1.7037016032160131E-2</v>
      </c>
      <c r="P16" s="381">
        <v>410745.28882000002</v>
      </c>
      <c r="Q16" s="382">
        <v>2.0208931173674789E-2</v>
      </c>
      <c r="R16" s="381">
        <v>449150.28760000004</v>
      </c>
      <c r="S16" s="382">
        <v>1.2811524366278571E-2</v>
      </c>
      <c r="T16" s="381">
        <v>1449522.1705</v>
      </c>
      <c r="U16" s="382">
        <v>1.2451223394594086E-2</v>
      </c>
      <c r="V16" s="381">
        <v>52943.619399999996</v>
      </c>
      <c r="W16" s="382">
        <v>1.704823773984003E-2</v>
      </c>
      <c r="X16" s="381">
        <v>39816.13536</v>
      </c>
      <c r="Y16" s="382">
        <v>4.7560159329674494E-2</v>
      </c>
      <c r="Z16" s="381">
        <v>58366.056810000002</v>
      </c>
      <c r="AA16" s="382">
        <v>4.6285706347263762E-2</v>
      </c>
      <c r="AB16" s="381">
        <v>87895.704239999992</v>
      </c>
      <c r="AC16" s="382">
        <v>3.4284084408420165E-2</v>
      </c>
      <c r="AD16" s="381">
        <v>239021.51580999998</v>
      </c>
      <c r="AE16" s="382">
        <v>3.077225987719746E-2</v>
      </c>
      <c r="AF16" s="381">
        <v>1708368.83886</v>
      </c>
      <c r="AG16" s="382">
        <v>1.3630613124611553E-2</v>
      </c>
      <c r="AI16" s="77"/>
    </row>
    <row r="17" spans="1:35" ht="19.5">
      <c r="A17" s="384" t="s">
        <v>461</v>
      </c>
      <c r="B17" s="381">
        <v>0</v>
      </c>
      <c r="C17" s="382">
        <v>0</v>
      </c>
      <c r="D17" s="381">
        <v>67.204949999999997</v>
      </c>
      <c r="E17" s="382">
        <v>3.3844241128358347E-4</v>
      </c>
      <c r="F17" s="381">
        <v>0</v>
      </c>
      <c r="G17" s="382">
        <v>0</v>
      </c>
      <c r="H17" s="381">
        <v>0</v>
      </c>
      <c r="I17" s="382">
        <v>0</v>
      </c>
      <c r="J17" s="381">
        <v>67.204949999999997</v>
      </c>
      <c r="K17" s="382">
        <v>5.845146437126508E-5</v>
      </c>
      <c r="L17" s="381">
        <v>13134.328890000001</v>
      </c>
      <c r="M17" s="382">
        <v>2.9847812711140205E-4</v>
      </c>
      <c r="N17" s="381">
        <v>14302.993339999999</v>
      </c>
      <c r="O17" s="382">
        <v>8.3994553385682022E-4</v>
      </c>
      <c r="P17" s="381">
        <v>30868.659949999997</v>
      </c>
      <c r="Q17" s="382">
        <v>1.5187578320015687E-3</v>
      </c>
      <c r="R17" s="381">
        <v>8073.75468</v>
      </c>
      <c r="S17" s="382">
        <v>2.302950875594088E-4</v>
      </c>
      <c r="T17" s="381">
        <v>66379.73685999999</v>
      </c>
      <c r="U17" s="382">
        <v>5.7019406073184403E-4</v>
      </c>
      <c r="V17" s="381">
        <v>0</v>
      </c>
      <c r="W17" s="382">
        <v>0</v>
      </c>
      <c r="X17" s="381">
        <v>0</v>
      </c>
      <c r="Y17" s="382">
        <v>0</v>
      </c>
      <c r="Z17" s="381">
        <v>0</v>
      </c>
      <c r="AA17" s="382">
        <v>0</v>
      </c>
      <c r="AB17" s="381">
        <v>0</v>
      </c>
      <c r="AC17" s="382">
        <v>0</v>
      </c>
      <c r="AD17" s="381">
        <v>0</v>
      </c>
      <c r="AE17" s="382">
        <v>0</v>
      </c>
      <c r="AF17" s="381">
        <v>66446.941809999989</v>
      </c>
      <c r="AG17" s="382">
        <v>5.301621854271652E-4</v>
      </c>
      <c r="AH17" s="135"/>
      <c r="AI17" s="77"/>
    </row>
    <row r="18" spans="1:35" ht="19.5">
      <c r="A18" s="384" t="s">
        <v>462</v>
      </c>
      <c r="B18" s="381">
        <v>0</v>
      </c>
      <c r="C18" s="382">
        <v>0</v>
      </c>
      <c r="D18" s="381">
        <v>3076.7302300000001</v>
      </c>
      <c r="E18" s="382">
        <v>1.5494334835608007E-2</v>
      </c>
      <c r="F18" s="381">
        <v>0</v>
      </c>
      <c r="G18" s="382">
        <v>0</v>
      </c>
      <c r="H18" s="381">
        <v>6850.1533300000001</v>
      </c>
      <c r="I18" s="382">
        <v>2.2604070481676612E-2</v>
      </c>
      <c r="J18" s="381">
        <v>9926.8835600000002</v>
      </c>
      <c r="K18" s="382">
        <v>8.6339009362411123E-3</v>
      </c>
      <c r="L18" s="381">
        <v>115000.98801999999</v>
      </c>
      <c r="M18" s="382">
        <v>2.6134018576544405E-3</v>
      </c>
      <c r="N18" s="381">
        <v>124970.66293999999</v>
      </c>
      <c r="O18" s="382">
        <v>7.3389218399495552E-3</v>
      </c>
      <c r="P18" s="381">
        <v>293377.08111999999</v>
      </c>
      <c r="Q18" s="382">
        <v>1.4434340214394685E-2</v>
      </c>
      <c r="R18" s="381">
        <v>228043.45796999999</v>
      </c>
      <c r="S18" s="382">
        <v>6.5046920797142069E-3</v>
      </c>
      <c r="T18" s="381">
        <v>761392.19004999998</v>
      </c>
      <c r="U18" s="382">
        <v>6.5402685396261659E-3</v>
      </c>
      <c r="V18" s="381">
        <v>25492.414860000001</v>
      </c>
      <c r="W18" s="382">
        <v>8.2087464744790527E-3</v>
      </c>
      <c r="X18" s="381">
        <v>20393.93189</v>
      </c>
      <c r="Y18" s="382">
        <v>2.4360441847938546E-2</v>
      </c>
      <c r="Z18" s="381">
        <v>25492.414860000001</v>
      </c>
      <c r="AA18" s="382">
        <v>2.0216106634265926E-2</v>
      </c>
      <c r="AB18" s="381">
        <v>23045.143039999999</v>
      </c>
      <c r="AC18" s="382">
        <v>8.9888537331716655E-3</v>
      </c>
      <c r="AD18" s="381">
        <v>94423.904649999997</v>
      </c>
      <c r="AE18" s="382">
        <v>1.2156382335133489E-2</v>
      </c>
      <c r="AF18" s="381">
        <v>865742.97826</v>
      </c>
      <c r="AG18" s="382">
        <v>6.9075291784680606E-3</v>
      </c>
    </row>
    <row r="19" spans="1:35" ht="19.5">
      <c r="A19" s="385" t="s">
        <v>463</v>
      </c>
      <c r="B19" s="381">
        <v>0</v>
      </c>
      <c r="C19" s="382">
        <v>0</v>
      </c>
      <c r="D19" s="381">
        <v>0</v>
      </c>
      <c r="E19" s="382">
        <v>0</v>
      </c>
      <c r="F19" s="381">
        <v>0</v>
      </c>
      <c r="G19" s="382">
        <v>0</v>
      </c>
      <c r="H19" s="381">
        <v>0</v>
      </c>
      <c r="I19" s="382">
        <v>0</v>
      </c>
      <c r="J19" s="381">
        <v>0</v>
      </c>
      <c r="K19" s="382">
        <v>0</v>
      </c>
      <c r="L19" s="381">
        <v>649842.6</v>
      </c>
      <c r="M19" s="382">
        <v>1.4767697976017716E-2</v>
      </c>
      <c r="N19" s="381">
        <v>0</v>
      </c>
      <c r="O19" s="382">
        <v>0</v>
      </c>
      <c r="P19" s="381">
        <v>0</v>
      </c>
      <c r="Q19" s="382">
        <v>0</v>
      </c>
      <c r="R19" s="381">
        <v>429923.03</v>
      </c>
      <c r="S19" s="382">
        <v>1.2263087715919595E-2</v>
      </c>
      <c r="T19" s="381">
        <v>1079765.6299999999</v>
      </c>
      <c r="U19" s="382">
        <v>9.2750585996881248E-3</v>
      </c>
      <c r="V19" s="381">
        <v>89974.080000000002</v>
      </c>
      <c r="W19" s="382">
        <v>2.8972320435338164E-2</v>
      </c>
      <c r="X19" s="381">
        <v>0</v>
      </c>
      <c r="Y19" s="382">
        <v>0</v>
      </c>
      <c r="Z19" s="381">
        <v>0</v>
      </c>
      <c r="AA19" s="382">
        <v>0</v>
      </c>
      <c r="AB19" s="381">
        <v>149960.9</v>
      </c>
      <c r="AC19" s="382">
        <v>5.8492871728115028E-2</v>
      </c>
      <c r="AD19" s="381">
        <v>239934.97999999998</v>
      </c>
      <c r="AE19" s="382">
        <v>3.0889861664417061E-2</v>
      </c>
      <c r="AF19" s="381">
        <v>1319700.6099999999</v>
      </c>
      <c r="AG19" s="382">
        <v>1.0529534399156769E-2</v>
      </c>
    </row>
    <row r="20" spans="1:35" ht="17.25" customHeight="1">
      <c r="A20" s="376" t="s">
        <v>464</v>
      </c>
      <c r="B20" s="381">
        <v>32001.048210000001</v>
      </c>
      <c r="C20" s="382">
        <v>7.5833021734002526E-2</v>
      </c>
      <c r="D20" s="381">
        <v>7200.0872599999993</v>
      </c>
      <c r="E20" s="382">
        <v>3.6259455497349664E-2</v>
      </c>
      <c r="F20" s="381">
        <v>0</v>
      </c>
      <c r="G20" s="382">
        <v>0</v>
      </c>
      <c r="H20" s="381">
        <v>0</v>
      </c>
      <c r="I20" s="382">
        <v>0</v>
      </c>
      <c r="J20" s="381">
        <v>39201.135470000001</v>
      </c>
      <c r="K20" s="382">
        <v>3.4095163722878165E-2</v>
      </c>
      <c r="L20" s="381">
        <v>2077281.20508</v>
      </c>
      <c r="M20" s="382">
        <v>4.7206294951853814E-2</v>
      </c>
      <c r="N20" s="381">
        <v>480004.49531000003</v>
      </c>
      <c r="O20" s="382">
        <v>2.8188339495292772E-2</v>
      </c>
      <c r="P20" s="381">
        <v>40000.208210000004</v>
      </c>
      <c r="Q20" s="382">
        <v>1.9680358525129612E-3</v>
      </c>
      <c r="R20" s="381">
        <v>0</v>
      </c>
      <c r="S20" s="382">
        <v>0</v>
      </c>
      <c r="T20" s="381">
        <v>2597285.9085999997</v>
      </c>
      <c r="U20" s="382">
        <v>2.2310377671874233E-2</v>
      </c>
      <c r="V20" s="381">
        <v>249001.49674</v>
      </c>
      <c r="W20" s="382">
        <v>8.0180326961165838E-2</v>
      </c>
      <c r="X20" s="381">
        <v>115003.12562999999</v>
      </c>
      <c r="Y20" s="382">
        <v>0.1373706144235233</v>
      </c>
      <c r="Z20" s="381">
        <v>78001.159830000004</v>
      </c>
      <c r="AA20" s="382">
        <v>6.1856821857782206E-2</v>
      </c>
      <c r="AB20" s="381">
        <v>0</v>
      </c>
      <c r="AC20" s="382">
        <v>0</v>
      </c>
      <c r="AD20" s="381">
        <v>442005.78220000002</v>
      </c>
      <c r="AE20" s="382">
        <v>5.6904989289308532E-2</v>
      </c>
      <c r="AF20" s="381">
        <v>3078492.8262700001</v>
      </c>
      <c r="AG20" s="382">
        <v>2.4562462020660352E-2</v>
      </c>
    </row>
    <row r="21" spans="1:35" ht="19.5">
      <c r="A21" s="383" t="s">
        <v>465</v>
      </c>
      <c r="B21" s="381">
        <v>108082.99576999999</v>
      </c>
      <c r="C21" s="382">
        <v>0.25612474046213479</v>
      </c>
      <c r="D21" s="381">
        <v>79355.94154</v>
      </c>
      <c r="E21" s="382">
        <v>0.39963449425193664</v>
      </c>
      <c r="F21" s="381">
        <v>77432.626640000002</v>
      </c>
      <c r="G21" s="382">
        <v>0.34240701914119626</v>
      </c>
      <c r="H21" s="381">
        <v>96368.358389999994</v>
      </c>
      <c r="I21" s="382">
        <v>0.31799538788586962</v>
      </c>
      <c r="J21" s="381">
        <v>361239.92233999999</v>
      </c>
      <c r="K21" s="382">
        <v>0.31418820265672504</v>
      </c>
      <c r="L21" s="381">
        <v>8688293.0321200006</v>
      </c>
      <c r="M21" s="382">
        <v>0.19744179194390665</v>
      </c>
      <c r="N21" s="381">
        <v>4647290.1551700002</v>
      </c>
      <c r="O21" s="382">
        <v>0.27291284541504307</v>
      </c>
      <c r="P21" s="381">
        <v>5247542.2449899996</v>
      </c>
      <c r="Q21" s="382">
        <v>0.25818243798878149</v>
      </c>
      <c r="R21" s="381">
        <v>7867469.3705699993</v>
      </c>
      <c r="S21" s="382">
        <v>0.22441102304663843</v>
      </c>
      <c r="T21" s="381">
        <v>26450594.802850001</v>
      </c>
      <c r="U21" s="382">
        <v>0.22720746982198339</v>
      </c>
      <c r="V21" s="381">
        <v>50150.61634</v>
      </c>
      <c r="W21" s="382">
        <v>1.6148870059379171E-2</v>
      </c>
      <c r="X21" s="381">
        <v>42964.874450000003</v>
      </c>
      <c r="Y21" s="382">
        <v>5.1321311220835192E-2</v>
      </c>
      <c r="Z21" s="381">
        <v>42932.24222</v>
      </c>
      <c r="AA21" s="382">
        <v>3.4046315013078907E-2</v>
      </c>
      <c r="AB21" s="381">
        <v>164139.83729</v>
      </c>
      <c r="AC21" s="382">
        <v>6.4023425093325273E-2</v>
      </c>
      <c r="AD21" s="381">
        <v>300187.57030000002</v>
      </c>
      <c r="AE21" s="382">
        <v>3.8646938932974551E-2</v>
      </c>
      <c r="AF21" s="381">
        <v>27112022.29549</v>
      </c>
      <c r="AG21" s="382">
        <v>0.21631949642810816</v>
      </c>
    </row>
    <row r="22" spans="1:35" ht="19.5">
      <c r="A22" s="383" t="s">
        <v>466</v>
      </c>
      <c r="B22" s="381">
        <v>46461.373140000003</v>
      </c>
      <c r="C22" s="382">
        <v>0.11009971598418529</v>
      </c>
      <c r="D22" s="381">
        <v>36887.117559999999</v>
      </c>
      <c r="E22" s="382">
        <v>0.18576258165964582</v>
      </c>
      <c r="F22" s="381">
        <v>35164.130530000002</v>
      </c>
      <c r="G22" s="382">
        <v>0.15549575983580807</v>
      </c>
      <c r="H22" s="381">
        <v>32435.894260000001</v>
      </c>
      <c r="I22" s="382">
        <v>0.10703165384317753</v>
      </c>
      <c r="J22" s="381">
        <v>150948.51548999999</v>
      </c>
      <c r="K22" s="382">
        <v>0.1312873795019428</v>
      </c>
      <c r="L22" s="381">
        <v>3690367.6661999999</v>
      </c>
      <c r="M22" s="382">
        <v>8.3863746567096331E-2</v>
      </c>
      <c r="N22" s="381">
        <v>2142283.88723</v>
      </c>
      <c r="O22" s="382">
        <v>0.12580595827448426</v>
      </c>
      <c r="P22" s="381">
        <v>2875555.9997399999</v>
      </c>
      <c r="Q22" s="382">
        <v>0.14147919615034102</v>
      </c>
      <c r="R22" s="381">
        <v>1971027.5233</v>
      </c>
      <c r="S22" s="382">
        <v>5.622142039871568E-2</v>
      </c>
      <c r="T22" s="381">
        <v>10679235.076469999</v>
      </c>
      <c r="U22" s="382">
        <v>9.1733361742681263E-2</v>
      </c>
      <c r="V22" s="381">
        <v>0</v>
      </c>
      <c r="W22" s="382">
        <v>0</v>
      </c>
      <c r="X22" s="381">
        <v>0</v>
      </c>
      <c r="Y22" s="382">
        <v>0</v>
      </c>
      <c r="Z22" s="381">
        <v>0</v>
      </c>
      <c r="AA22" s="382">
        <v>0</v>
      </c>
      <c r="AB22" s="381">
        <v>0</v>
      </c>
      <c r="AC22" s="382">
        <v>0</v>
      </c>
      <c r="AD22" s="381">
        <v>0</v>
      </c>
      <c r="AE22" s="382">
        <v>0</v>
      </c>
      <c r="AF22" s="381">
        <v>10830183.591959998</v>
      </c>
      <c r="AG22" s="382">
        <v>8.6411107047018806E-2</v>
      </c>
    </row>
    <row r="23" spans="1:35" ht="19.5">
      <c r="A23" s="383" t="s">
        <v>467</v>
      </c>
      <c r="B23" s="381">
        <v>8973.1122899999991</v>
      </c>
      <c r="C23" s="382">
        <v>2.1263622830222758E-2</v>
      </c>
      <c r="D23" s="381">
        <v>3106.9525099999996</v>
      </c>
      <c r="E23" s="382">
        <v>1.5646533465585227E-2</v>
      </c>
      <c r="F23" s="381">
        <v>0</v>
      </c>
      <c r="G23" s="382">
        <v>0</v>
      </c>
      <c r="H23" s="381">
        <v>0</v>
      </c>
      <c r="I23" s="382">
        <v>0</v>
      </c>
      <c r="J23" s="381">
        <v>12080.064799999998</v>
      </c>
      <c r="K23" s="382">
        <v>1.0506629009615711E-2</v>
      </c>
      <c r="L23" s="381">
        <v>2071161.7043900001</v>
      </c>
      <c r="M23" s="382">
        <v>4.7067229064277419E-2</v>
      </c>
      <c r="N23" s="381">
        <v>149821.63484000001</v>
      </c>
      <c r="O23" s="382">
        <v>8.7982990740164448E-3</v>
      </c>
      <c r="P23" s="381">
        <v>0</v>
      </c>
      <c r="Q23" s="382">
        <v>0</v>
      </c>
      <c r="R23" s="381">
        <v>267175.89030999999</v>
      </c>
      <c r="S23" s="382">
        <v>7.6209022309189677E-3</v>
      </c>
      <c r="T23" s="381">
        <v>2488159.2295400002</v>
      </c>
      <c r="U23" s="382">
        <v>2.1372992451462226E-2</v>
      </c>
      <c r="V23" s="381">
        <v>50150.61634</v>
      </c>
      <c r="W23" s="382">
        <v>1.6148870059379171E-2</v>
      </c>
      <c r="X23" s="381">
        <v>15169.24646</v>
      </c>
      <c r="Y23" s="382">
        <v>1.8119583229905437E-2</v>
      </c>
      <c r="Z23" s="381">
        <v>16084.2045</v>
      </c>
      <c r="AA23" s="382">
        <v>1.2755166393025659E-2</v>
      </c>
      <c r="AB23" s="381">
        <v>48983.05012</v>
      </c>
      <c r="AC23" s="382">
        <v>1.9106042091778519E-2</v>
      </c>
      <c r="AD23" s="381">
        <v>130387.11742</v>
      </c>
      <c r="AE23" s="382">
        <v>1.6786381126778199E-2</v>
      </c>
      <c r="AF23" s="381">
        <v>2630626.41176</v>
      </c>
      <c r="AG23" s="382">
        <v>2.0989056975549369E-2</v>
      </c>
    </row>
    <row r="24" spans="1:35" ht="19.5">
      <c r="A24" s="383" t="s">
        <v>459</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0</v>
      </c>
      <c r="S24" s="382">
        <v>0</v>
      </c>
      <c r="T24" s="381">
        <v>0</v>
      </c>
      <c r="U24" s="382">
        <v>0</v>
      </c>
      <c r="V24" s="381">
        <v>0</v>
      </c>
      <c r="W24" s="382">
        <v>0</v>
      </c>
      <c r="X24" s="381">
        <v>0</v>
      </c>
      <c r="Y24" s="382">
        <v>0</v>
      </c>
      <c r="Z24" s="381">
        <v>0</v>
      </c>
      <c r="AA24" s="382">
        <v>0</v>
      </c>
      <c r="AB24" s="381">
        <v>0</v>
      </c>
      <c r="AC24" s="382">
        <v>0</v>
      </c>
      <c r="AD24" s="381">
        <v>0</v>
      </c>
      <c r="AE24" s="382">
        <v>0</v>
      </c>
      <c r="AF24" s="381">
        <v>0</v>
      </c>
      <c r="AG24" s="382">
        <v>0</v>
      </c>
    </row>
    <row r="25" spans="1:35" ht="19.5">
      <c r="A25" s="383" t="s">
        <v>468</v>
      </c>
      <c r="B25" s="381">
        <v>0</v>
      </c>
      <c r="C25" s="382">
        <v>0</v>
      </c>
      <c r="D25" s="381">
        <v>0</v>
      </c>
      <c r="E25" s="382">
        <v>0</v>
      </c>
      <c r="F25" s="381">
        <v>0</v>
      </c>
      <c r="G25" s="382">
        <v>0</v>
      </c>
      <c r="H25" s="381">
        <v>10107.13298</v>
      </c>
      <c r="I25" s="382">
        <v>3.3351420799160147E-2</v>
      </c>
      <c r="J25" s="381">
        <v>10107.13298</v>
      </c>
      <c r="K25" s="382">
        <v>8.7906727596123255E-3</v>
      </c>
      <c r="L25" s="381">
        <v>0</v>
      </c>
      <c r="M25" s="382">
        <v>0</v>
      </c>
      <c r="N25" s="381">
        <v>47702.679149999996</v>
      </c>
      <c r="O25" s="382">
        <v>2.8013473370635963E-3</v>
      </c>
      <c r="P25" s="381">
        <v>0</v>
      </c>
      <c r="Q25" s="382">
        <v>0</v>
      </c>
      <c r="R25" s="381">
        <v>872202.22438000003</v>
      </c>
      <c r="S25" s="382">
        <v>2.4878621607202861E-2</v>
      </c>
      <c r="T25" s="381">
        <v>919904.90353000001</v>
      </c>
      <c r="U25" s="382">
        <v>7.9018739338658165E-3</v>
      </c>
      <c r="V25" s="381">
        <v>0</v>
      </c>
      <c r="W25" s="382">
        <v>0</v>
      </c>
      <c r="X25" s="381">
        <v>11109.484480000001</v>
      </c>
      <c r="Y25" s="382">
        <v>1.3270219401307209E-2</v>
      </c>
      <c r="Z25" s="381">
        <v>26848.03772</v>
      </c>
      <c r="AA25" s="382">
        <v>2.1291148620053244E-2</v>
      </c>
      <c r="AB25" s="381">
        <v>63632.731390000001</v>
      </c>
      <c r="AC25" s="382">
        <v>2.4820211101059468E-2</v>
      </c>
      <c r="AD25" s="381">
        <v>101590.25359000001</v>
      </c>
      <c r="AE25" s="382">
        <v>1.3078996984300283E-2</v>
      </c>
      <c r="AF25" s="381">
        <v>1031602.2901</v>
      </c>
      <c r="AG25" s="382">
        <v>8.230875789211653E-3</v>
      </c>
    </row>
    <row r="26" spans="1:35" ht="19.5">
      <c r="A26" s="384" t="s">
        <v>461</v>
      </c>
      <c r="B26" s="381">
        <v>0</v>
      </c>
      <c r="C26" s="382">
        <v>0</v>
      </c>
      <c r="D26" s="381">
        <v>772.12335999999993</v>
      </c>
      <c r="E26" s="382">
        <v>3.8883935151619391E-3</v>
      </c>
      <c r="F26" s="381">
        <v>6494.9554100000005</v>
      </c>
      <c r="G26" s="382">
        <v>2.8720688137476389E-2</v>
      </c>
      <c r="H26" s="381">
        <v>0</v>
      </c>
      <c r="I26" s="382">
        <v>0</v>
      </c>
      <c r="J26" s="381">
        <v>7267.0787700000001</v>
      </c>
      <c r="K26" s="382">
        <v>6.3205373385119982E-3</v>
      </c>
      <c r="L26" s="381">
        <v>2828.69263</v>
      </c>
      <c r="M26" s="382">
        <v>6.4282148364584323E-5</v>
      </c>
      <c r="N26" s="381">
        <v>235783.13211000001</v>
      </c>
      <c r="O26" s="382">
        <v>1.3846401523568572E-2</v>
      </c>
      <c r="P26" s="381">
        <v>384974.52164999995</v>
      </c>
      <c r="Q26" s="382">
        <v>1.8940992930177231E-2</v>
      </c>
      <c r="R26" s="381">
        <v>52762.618159999998</v>
      </c>
      <c r="S26" s="382">
        <v>1.5049964050952377E-3</v>
      </c>
      <c r="T26" s="381">
        <v>676348.96454999992</v>
      </c>
      <c r="U26" s="382">
        <v>5.8097573267262038E-3</v>
      </c>
      <c r="V26" s="381">
        <v>0</v>
      </c>
      <c r="W26" s="382">
        <v>0</v>
      </c>
      <c r="X26" s="381">
        <v>0</v>
      </c>
      <c r="Y26" s="382">
        <v>0</v>
      </c>
      <c r="Z26" s="381">
        <v>0</v>
      </c>
      <c r="AA26" s="382">
        <v>0</v>
      </c>
      <c r="AB26" s="381">
        <v>0</v>
      </c>
      <c r="AC26" s="382">
        <v>0</v>
      </c>
      <c r="AD26" s="381">
        <v>0</v>
      </c>
      <c r="AE26" s="382">
        <v>0</v>
      </c>
      <c r="AF26" s="381">
        <v>683616.04331999994</v>
      </c>
      <c r="AG26" s="382">
        <v>5.4543876008008984E-3</v>
      </c>
    </row>
    <row r="27" spans="1:35" ht="39">
      <c r="A27" s="384" t="s">
        <v>469</v>
      </c>
      <c r="B27" s="381">
        <v>52648.510340000001</v>
      </c>
      <c r="C27" s="382">
        <v>0.12476140164772674</v>
      </c>
      <c r="D27" s="381">
        <v>38589.74811</v>
      </c>
      <c r="E27" s="382">
        <v>0.19433698561154361</v>
      </c>
      <c r="F27" s="381">
        <v>35773.540700000005</v>
      </c>
      <c r="G27" s="382">
        <v>0.1581905711679118</v>
      </c>
      <c r="H27" s="381">
        <v>53825.331149999998</v>
      </c>
      <c r="I27" s="382">
        <v>0.17761231324353197</v>
      </c>
      <c r="J27" s="381">
        <v>180837.13030000002</v>
      </c>
      <c r="K27" s="382">
        <v>0.15728298404704225</v>
      </c>
      <c r="L27" s="381">
        <v>2923934.9689000002</v>
      </c>
      <c r="M27" s="382">
        <v>6.6446534164168292E-2</v>
      </c>
      <c r="N27" s="381">
        <v>2071698.8218399999</v>
      </c>
      <c r="O27" s="382">
        <v>0.12166083920591017</v>
      </c>
      <c r="P27" s="381">
        <v>1987011.7235999999</v>
      </c>
      <c r="Q27" s="382">
        <v>9.7762248908263225E-2</v>
      </c>
      <c r="R27" s="381">
        <v>4704301.1144200005</v>
      </c>
      <c r="S27" s="382">
        <v>0.1341850824047057</v>
      </c>
      <c r="T27" s="381">
        <v>11686946.628760001</v>
      </c>
      <c r="U27" s="382">
        <v>0.1003894843672479</v>
      </c>
      <c r="V27" s="381">
        <v>0</v>
      </c>
      <c r="W27" s="382">
        <v>0</v>
      </c>
      <c r="X27" s="381">
        <v>16686.143509999998</v>
      </c>
      <c r="Y27" s="382">
        <v>1.9931508589622546E-2</v>
      </c>
      <c r="Z27" s="381">
        <v>0</v>
      </c>
      <c r="AA27" s="382">
        <v>0</v>
      </c>
      <c r="AB27" s="381">
        <v>51524.055780000002</v>
      </c>
      <c r="AC27" s="382">
        <v>2.0097171900487286E-2</v>
      </c>
      <c r="AD27" s="381">
        <v>68210.199290000004</v>
      </c>
      <c r="AE27" s="382">
        <v>8.781560821896078E-3</v>
      </c>
      <c r="AF27" s="381">
        <v>11935993.958350001</v>
      </c>
      <c r="AG27" s="382">
        <v>9.5234069015527459E-2</v>
      </c>
    </row>
    <row r="28" spans="1:35" ht="19.5" customHeight="1">
      <c r="A28" s="385" t="s">
        <v>463</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row>
    <row r="29" spans="1:35" ht="19.5">
      <c r="A29" s="383" t="s">
        <v>464</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row>
    <row r="30" spans="1:35" ht="19.5">
      <c r="A30" s="383" t="s">
        <v>470</v>
      </c>
      <c r="B30" s="381">
        <v>0</v>
      </c>
      <c r="C30" s="382">
        <v>0</v>
      </c>
      <c r="D30" s="381">
        <v>0</v>
      </c>
      <c r="E30" s="382">
        <v>0</v>
      </c>
      <c r="F30" s="381">
        <v>0</v>
      </c>
      <c r="G30" s="382">
        <v>0</v>
      </c>
      <c r="H30" s="381">
        <v>0</v>
      </c>
      <c r="I30" s="382">
        <v>0</v>
      </c>
      <c r="J30" s="381">
        <v>0</v>
      </c>
      <c r="K30" s="382">
        <v>0</v>
      </c>
      <c r="L30" s="381">
        <v>0</v>
      </c>
      <c r="M30" s="382">
        <v>0</v>
      </c>
      <c r="N30" s="381">
        <v>0</v>
      </c>
      <c r="O30" s="382">
        <v>0</v>
      </c>
      <c r="P30" s="381">
        <v>0</v>
      </c>
      <c r="Q30" s="382">
        <v>0</v>
      </c>
      <c r="R30" s="381">
        <v>0</v>
      </c>
      <c r="S30" s="382">
        <v>0</v>
      </c>
      <c r="T30" s="381">
        <v>0</v>
      </c>
      <c r="U30" s="382">
        <v>0</v>
      </c>
      <c r="V30" s="381">
        <v>0</v>
      </c>
      <c r="W30" s="382">
        <v>0</v>
      </c>
      <c r="X30" s="381">
        <v>0</v>
      </c>
      <c r="Y30" s="382">
        <v>0</v>
      </c>
      <c r="Z30" s="381">
        <v>0</v>
      </c>
      <c r="AA30" s="382">
        <v>0</v>
      </c>
      <c r="AB30" s="381">
        <v>0</v>
      </c>
      <c r="AC30" s="382">
        <v>0</v>
      </c>
      <c r="AD30" s="381">
        <v>0</v>
      </c>
      <c r="AE30" s="382">
        <v>0</v>
      </c>
      <c r="AF30" s="381">
        <v>0</v>
      </c>
      <c r="AG30" s="382">
        <v>0</v>
      </c>
    </row>
    <row r="31" spans="1:35" ht="18">
      <c r="A31" s="376" t="s">
        <v>471</v>
      </c>
      <c r="B31" s="379">
        <v>424823.48826999997</v>
      </c>
      <c r="C31" s="380">
        <v>1.0067060493670521</v>
      </c>
      <c r="D31" s="379">
        <v>198785.15031</v>
      </c>
      <c r="E31" s="380">
        <v>1.0010769385035772</v>
      </c>
      <c r="F31" s="379">
        <v>227580.69373</v>
      </c>
      <c r="G31" s="380">
        <v>1.006361663494447</v>
      </c>
      <c r="H31" s="379">
        <v>308334.26235999999</v>
      </c>
      <c r="I31" s="380">
        <v>1.0174384517464821</v>
      </c>
      <c r="J31" s="379">
        <v>1159523.59467</v>
      </c>
      <c r="K31" s="380">
        <v>1.0084949409454917</v>
      </c>
      <c r="L31" s="379">
        <v>44301692.627570003</v>
      </c>
      <c r="M31" s="380">
        <v>1.0067576618558469</v>
      </c>
      <c r="N31" s="379">
        <v>17045842.81851</v>
      </c>
      <c r="O31" s="380">
        <v>1.0010198009525764</v>
      </c>
      <c r="P31" s="379">
        <v>20385569.836369999</v>
      </c>
      <c r="Q31" s="380">
        <v>1.0029830870193597</v>
      </c>
      <c r="R31" s="379">
        <v>35464515.724260002</v>
      </c>
      <c r="S31" s="380">
        <v>1.0115868115490583</v>
      </c>
      <c r="T31" s="379">
        <v>117197621.00670999</v>
      </c>
      <c r="U31" s="380">
        <v>1.0067136537595434</v>
      </c>
      <c r="V31" s="379">
        <v>3114128.97064</v>
      </c>
      <c r="W31" s="380">
        <v>1.0027726031136064</v>
      </c>
      <c r="X31" s="379">
        <v>839132.61653</v>
      </c>
      <c r="Y31" s="380">
        <v>1.0023393928127695</v>
      </c>
      <c r="Z31" s="379">
        <v>1264727.4005799999</v>
      </c>
      <c r="AA31" s="380">
        <v>1.0029596699181931</v>
      </c>
      <c r="AB31" s="379">
        <v>2572682.5370300002</v>
      </c>
      <c r="AC31" s="380">
        <v>1.0034855061263126</v>
      </c>
      <c r="AD31" s="379">
        <v>7790671.5247800006</v>
      </c>
      <c r="AE31" s="380">
        <v>1.0029915841090256</v>
      </c>
      <c r="AF31" s="379">
        <v>126147816.12616</v>
      </c>
      <c r="AG31" s="380">
        <v>1.0064993220537379</v>
      </c>
    </row>
    <row r="32" spans="1:35" ht="18">
      <c r="A32" s="376" t="s">
        <v>608</v>
      </c>
      <c r="B32" s="379">
        <v>2829.9097700000002</v>
      </c>
      <c r="C32" s="380">
        <v>6.7060493670521573E-3</v>
      </c>
      <c r="D32" s="379">
        <v>213.84907999999999</v>
      </c>
      <c r="E32" s="380">
        <v>1.0769385035771315E-3</v>
      </c>
      <c r="F32" s="379">
        <v>1438.6396499999998</v>
      </c>
      <c r="G32" s="380">
        <v>6.3616634944470198E-3</v>
      </c>
      <c r="H32" s="379">
        <v>5284.7149100000006</v>
      </c>
      <c r="I32" s="380">
        <v>1.7438451746481894E-2</v>
      </c>
      <c r="J32" s="379">
        <v>9767.1134100000017</v>
      </c>
      <c r="K32" s="380">
        <v>8.4949409454916705E-3</v>
      </c>
      <c r="L32" s="379">
        <v>297366.35713000002</v>
      </c>
      <c r="M32" s="380">
        <v>6.7576618558470346E-3</v>
      </c>
      <c r="N32" s="379">
        <v>17365.657230000001</v>
      </c>
      <c r="O32" s="380">
        <v>1.0198009525764695E-3</v>
      </c>
      <c r="P32" s="379">
        <v>60631.061030000004</v>
      </c>
      <c r="Q32" s="380">
        <v>2.9830870193598286E-3</v>
      </c>
      <c r="R32" s="379">
        <v>406213.93605000002</v>
      </c>
      <c r="S32" s="380">
        <v>1.1586811549058218E-2</v>
      </c>
      <c r="T32" s="379">
        <v>781577.01144000003</v>
      </c>
      <c r="U32" s="380">
        <v>6.7136537595432781E-3</v>
      </c>
      <c r="V32" s="379">
        <v>8610.3705399999999</v>
      </c>
      <c r="W32" s="380">
        <v>2.7726031136064487E-3</v>
      </c>
      <c r="X32" s="379">
        <v>1958.4791599999999</v>
      </c>
      <c r="Y32" s="380">
        <v>2.3393928127696385E-3</v>
      </c>
      <c r="Z32" s="379">
        <v>3732.12977</v>
      </c>
      <c r="AA32" s="380">
        <v>2.9596699181930058E-3</v>
      </c>
      <c r="AB32" s="379">
        <v>8935.95442</v>
      </c>
      <c r="AC32" s="380">
        <v>3.4855061263125422E-3</v>
      </c>
      <c r="AD32" s="379">
        <v>23236.93389</v>
      </c>
      <c r="AE32" s="380">
        <v>2.991584109025306E-3</v>
      </c>
      <c r="AF32" s="379">
        <v>814581.05874000001</v>
      </c>
      <c r="AG32" s="380">
        <v>6.4993220537379074E-3</v>
      </c>
    </row>
    <row r="33" spans="1:33" ht="22.5" customHeight="1">
      <c r="A33" s="727" t="s">
        <v>473</v>
      </c>
      <c r="B33" s="728">
        <v>421993.5785</v>
      </c>
      <c r="C33" s="729">
        <v>1</v>
      </c>
      <c r="D33" s="728">
        <v>198571.30122999998</v>
      </c>
      <c r="E33" s="729">
        <v>1</v>
      </c>
      <c r="F33" s="730">
        <v>226142.05408</v>
      </c>
      <c r="G33" s="729">
        <v>1</v>
      </c>
      <c r="H33" s="728">
        <v>303049.54745000001</v>
      </c>
      <c r="I33" s="729">
        <v>1</v>
      </c>
      <c r="J33" s="728">
        <v>1149756.48126</v>
      </c>
      <c r="K33" s="729">
        <v>1</v>
      </c>
      <c r="L33" s="728">
        <v>44004326.270440005</v>
      </c>
      <c r="M33" s="729">
        <v>1</v>
      </c>
      <c r="N33" s="728">
        <v>17028477.161280002</v>
      </c>
      <c r="O33" s="729">
        <v>1</v>
      </c>
      <c r="P33" s="730">
        <v>20324938.775339998</v>
      </c>
      <c r="Q33" s="729">
        <v>1</v>
      </c>
      <c r="R33" s="728">
        <v>35058301.788209997</v>
      </c>
      <c r="S33" s="729">
        <v>1</v>
      </c>
      <c r="T33" s="728">
        <v>116416043.99527001</v>
      </c>
      <c r="U33" s="729">
        <v>1</v>
      </c>
      <c r="V33" s="728">
        <v>3105518.6000999999</v>
      </c>
      <c r="W33" s="729">
        <v>1</v>
      </c>
      <c r="X33" s="728">
        <v>837174.13737000001</v>
      </c>
      <c r="Y33" s="729">
        <v>1</v>
      </c>
      <c r="Z33" s="730">
        <v>1260995.2708099999</v>
      </c>
      <c r="AA33" s="729">
        <v>1</v>
      </c>
      <c r="AB33" s="728">
        <v>2563746.5826099999</v>
      </c>
      <c r="AC33" s="729">
        <v>1</v>
      </c>
      <c r="AD33" s="728">
        <v>7767434.5908899996</v>
      </c>
      <c r="AE33" s="729">
        <v>1</v>
      </c>
      <c r="AF33" s="728">
        <v>125333235.06742002</v>
      </c>
      <c r="AG33" s="729">
        <v>1</v>
      </c>
    </row>
    <row r="34" spans="1:33" ht="19.5">
      <c r="A34" s="385" t="s">
        <v>474</v>
      </c>
      <c r="B34" s="381">
        <v>935.56421999999998</v>
      </c>
      <c r="C34" s="382">
        <v>2.2170105605054842E-3</v>
      </c>
      <c r="D34" s="381">
        <v>247.96798000000001</v>
      </c>
      <c r="E34" s="382">
        <v>1.2487604123255713E-3</v>
      </c>
      <c r="F34" s="381">
        <v>224.3871</v>
      </c>
      <c r="G34" s="382">
        <v>9.9223959432428619E-4</v>
      </c>
      <c r="H34" s="381">
        <v>230.399</v>
      </c>
      <c r="I34" s="382">
        <v>7.6026841794909269E-4</v>
      </c>
      <c r="J34" s="381">
        <v>1638.3182999999999</v>
      </c>
      <c r="K34" s="382">
        <v>1.4249263445808916E-3</v>
      </c>
      <c r="L34" s="381">
        <v>101361.65053</v>
      </c>
      <c r="M34" s="382">
        <v>2.3034473907646191E-3</v>
      </c>
      <c r="N34" s="381">
        <v>12458.40033</v>
      </c>
      <c r="O34" s="382">
        <v>7.3162151917661696E-4</v>
      </c>
      <c r="P34" s="381">
        <v>12776.745000000001</v>
      </c>
      <c r="Q34" s="382">
        <v>6.2862403381514084E-4</v>
      </c>
      <c r="R34" s="381">
        <v>16750.84</v>
      </c>
      <c r="S34" s="382">
        <v>4.7779952666256235E-4</v>
      </c>
      <c r="T34" s="381">
        <v>143347.63586000001</v>
      </c>
      <c r="U34" s="378">
        <v>1.2313391774919295E-3</v>
      </c>
      <c r="V34" s="381">
        <v>2881.48848</v>
      </c>
      <c r="W34" s="382">
        <v>9.2786064134576878E-4</v>
      </c>
      <c r="X34" s="381">
        <v>166.69463000000002</v>
      </c>
      <c r="Y34" s="382">
        <v>1.991158381023029E-4</v>
      </c>
      <c r="Z34" s="381">
        <v>1949.4639999999999</v>
      </c>
      <c r="AA34" s="382">
        <v>1.5459724910369904E-3</v>
      </c>
      <c r="AB34" s="381">
        <v>2017.1980000000001</v>
      </c>
      <c r="AC34" s="382">
        <v>7.868164559175771E-4</v>
      </c>
      <c r="AD34" s="381">
        <v>7014.8451100000002</v>
      </c>
      <c r="AE34" s="382">
        <v>9.0310964681020026E-4</v>
      </c>
      <c r="AF34" s="381">
        <v>152000.79927000002</v>
      </c>
      <c r="AG34" s="382">
        <v>1.212773285459638E-3</v>
      </c>
    </row>
    <row r="35" spans="1:33" ht="28.5">
      <c r="A35" s="385" t="s">
        <v>475</v>
      </c>
      <c r="B35" s="381">
        <v>0</v>
      </c>
      <c r="C35" s="382">
        <v>0</v>
      </c>
      <c r="D35" s="381">
        <v>0</v>
      </c>
      <c r="E35" s="382">
        <v>0</v>
      </c>
      <c r="F35" s="381">
        <v>0</v>
      </c>
      <c r="G35" s="382">
        <v>0</v>
      </c>
      <c r="H35" s="381">
        <v>0</v>
      </c>
      <c r="I35" s="382">
        <v>0</v>
      </c>
      <c r="J35" s="381">
        <v>0</v>
      </c>
      <c r="K35" s="382">
        <v>0</v>
      </c>
      <c r="L35" s="381">
        <v>0</v>
      </c>
      <c r="M35" s="382">
        <v>0</v>
      </c>
      <c r="N35" s="381">
        <v>0</v>
      </c>
      <c r="O35" s="382">
        <v>0</v>
      </c>
      <c r="P35" s="381">
        <v>0</v>
      </c>
      <c r="Q35" s="382">
        <v>0</v>
      </c>
      <c r="R35" s="381">
        <v>0</v>
      </c>
      <c r="S35" s="382">
        <v>0</v>
      </c>
      <c r="T35" s="381">
        <v>0</v>
      </c>
      <c r="U35" s="378">
        <v>0</v>
      </c>
      <c r="V35" s="381">
        <v>0</v>
      </c>
      <c r="W35" s="382">
        <v>0</v>
      </c>
      <c r="X35" s="381">
        <v>0</v>
      </c>
      <c r="Y35" s="382">
        <v>0</v>
      </c>
      <c r="Z35" s="381">
        <v>0</v>
      </c>
      <c r="AA35" s="382">
        <v>0</v>
      </c>
      <c r="AB35" s="381">
        <v>0</v>
      </c>
      <c r="AC35" s="382">
        <v>0</v>
      </c>
      <c r="AD35" s="381">
        <v>0</v>
      </c>
      <c r="AE35" s="382">
        <v>0</v>
      </c>
      <c r="AF35" s="381">
        <v>0</v>
      </c>
      <c r="AG35" s="378">
        <v>0</v>
      </c>
    </row>
    <row r="36" spans="1:33" ht="12.75" customHeight="1">
      <c r="A36" s="23" t="s">
        <v>609</v>
      </c>
    </row>
    <row r="37" spans="1:33" ht="12.75" customHeight="1">
      <c r="A37" s="23"/>
    </row>
    <row r="38" spans="1:33" ht="12.75" customHeight="1">
      <c r="A38" s="633" t="s">
        <v>87</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859</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699</v>
      </c>
      <c r="J1" s="140" t="str">
        <f>Naslovnica!A20</f>
        <v>Svibanj 2021.</v>
      </c>
    </row>
    <row r="2" spans="1:17" ht="12.75" customHeight="1">
      <c r="A2" s="546" t="s">
        <v>997</v>
      </c>
      <c r="I2" s="537"/>
      <c r="J2" s="548" t="str">
        <f>Naslovnica!A24</f>
        <v>May 2021</v>
      </c>
    </row>
    <row r="3" spans="1:17" ht="12.75" customHeight="1"/>
    <row r="4" spans="1:17" ht="33.75">
      <c r="A4" s="934" t="s">
        <v>593</v>
      </c>
      <c r="B4" s="935" t="s">
        <v>33</v>
      </c>
      <c r="C4" s="935" t="s">
        <v>34</v>
      </c>
      <c r="D4" s="935" t="s">
        <v>35</v>
      </c>
      <c r="E4" s="935" t="s">
        <v>238</v>
      </c>
      <c r="F4" s="935" t="s">
        <v>239</v>
      </c>
      <c r="G4" s="935" t="s">
        <v>36</v>
      </c>
      <c r="H4" s="935" t="s">
        <v>37</v>
      </c>
      <c r="I4" s="935" t="s">
        <v>38</v>
      </c>
      <c r="J4" s="935" t="s">
        <v>451</v>
      </c>
    </row>
    <row r="5" spans="1:17" ht="21.75">
      <c r="A5" s="731" t="s">
        <v>594</v>
      </c>
      <c r="B5" s="732">
        <v>50538</v>
      </c>
      <c r="C5" s="732">
        <v>101330</v>
      </c>
      <c r="D5" s="732">
        <v>35993</v>
      </c>
      <c r="E5" s="732">
        <v>2653</v>
      </c>
      <c r="F5" s="732">
        <v>1504</v>
      </c>
      <c r="G5" s="732">
        <v>22895</v>
      </c>
      <c r="H5" s="732">
        <v>36784</v>
      </c>
      <c r="I5" s="732">
        <v>86660</v>
      </c>
      <c r="J5" s="732">
        <v>338357</v>
      </c>
      <c r="K5" s="53"/>
    </row>
    <row r="6" spans="1:17" ht="22.5">
      <c r="A6" s="769" t="s">
        <v>595</v>
      </c>
      <c r="B6" s="386">
        <v>0.14936295096599153</v>
      </c>
      <c r="C6" s="386">
        <v>0.2994765883371705</v>
      </c>
      <c r="D6" s="386">
        <v>0.10637581016500323</v>
      </c>
      <c r="E6" s="386">
        <v>7.8408308384339612E-3</v>
      </c>
      <c r="F6" s="386">
        <v>4.4450092653617332E-3</v>
      </c>
      <c r="G6" s="386">
        <v>6.7665217506952716E-2</v>
      </c>
      <c r="H6" s="386">
        <v>0.10871357767092155</v>
      </c>
      <c r="I6" s="386">
        <v>0.25612001525016476</v>
      </c>
      <c r="J6" s="386">
        <v>1</v>
      </c>
      <c r="K6" s="53"/>
    </row>
    <row r="7" spans="1:17" ht="21.75">
      <c r="A7" s="871" t="s">
        <v>984</v>
      </c>
      <c r="B7" s="872">
        <v>420</v>
      </c>
      <c r="C7" s="872">
        <v>466</v>
      </c>
      <c r="D7" s="872">
        <v>331</v>
      </c>
      <c r="E7" s="872">
        <v>59</v>
      </c>
      <c r="F7" s="872">
        <v>46</v>
      </c>
      <c r="G7" s="872">
        <v>240</v>
      </c>
      <c r="H7" s="872">
        <v>536</v>
      </c>
      <c r="I7" s="872">
        <v>413</v>
      </c>
      <c r="J7" s="872">
        <v>2511</v>
      </c>
      <c r="K7" s="53"/>
    </row>
    <row r="8" spans="1:17" ht="22.5">
      <c r="A8" s="79" t="s">
        <v>596</v>
      </c>
      <c r="B8" s="224">
        <v>126</v>
      </c>
      <c r="C8" s="224">
        <v>32</v>
      </c>
      <c r="D8" s="224">
        <v>35</v>
      </c>
      <c r="E8" s="224">
        <v>0</v>
      </c>
      <c r="F8" s="224">
        <v>2</v>
      </c>
      <c r="G8" s="224">
        <v>11</v>
      </c>
      <c r="H8" s="224">
        <v>78</v>
      </c>
      <c r="I8" s="224">
        <v>71</v>
      </c>
      <c r="J8" s="224">
        <v>355</v>
      </c>
      <c r="K8" s="53"/>
    </row>
    <row r="9" spans="1:17" ht="22.5">
      <c r="A9" s="769" t="s">
        <v>683</v>
      </c>
      <c r="B9" s="225">
        <v>20</v>
      </c>
      <c r="C9" s="225">
        <v>9</v>
      </c>
      <c r="D9" s="225">
        <v>2</v>
      </c>
      <c r="E9" s="225">
        <v>0</v>
      </c>
      <c r="F9" s="225">
        <v>0</v>
      </c>
      <c r="G9" s="225">
        <v>1</v>
      </c>
      <c r="H9" s="225">
        <v>2</v>
      </c>
      <c r="I9" s="225">
        <v>13</v>
      </c>
      <c r="J9" s="225">
        <v>47</v>
      </c>
    </row>
    <row r="10" spans="1:17" ht="22.5">
      <c r="A10" s="769" t="s">
        <v>861</v>
      </c>
      <c r="B10" s="225">
        <v>3</v>
      </c>
      <c r="C10" s="225">
        <v>90</v>
      </c>
      <c r="D10" s="225">
        <v>3</v>
      </c>
      <c r="E10" s="225">
        <v>1</v>
      </c>
      <c r="F10" s="225">
        <v>0</v>
      </c>
      <c r="G10" s="225">
        <v>19</v>
      </c>
      <c r="H10" s="225">
        <v>15</v>
      </c>
      <c r="I10" s="225">
        <v>3</v>
      </c>
      <c r="J10" s="225">
        <v>134</v>
      </c>
    </row>
    <row r="11" spans="1:17" ht="32.25">
      <c r="A11" s="871" t="s">
        <v>985</v>
      </c>
      <c r="B11" s="872">
        <v>149</v>
      </c>
      <c r="C11" s="872">
        <v>131</v>
      </c>
      <c r="D11" s="872">
        <v>40</v>
      </c>
      <c r="E11" s="872">
        <v>1</v>
      </c>
      <c r="F11" s="872">
        <v>2</v>
      </c>
      <c r="G11" s="872">
        <v>31</v>
      </c>
      <c r="H11" s="872">
        <v>95</v>
      </c>
      <c r="I11" s="872">
        <v>87</v>
      </c>
      <c r="J11" s="872">
        <v>536</v>
      </c>
      <c r="M11" s="271"/>
      <c r="N11" s="271"/>
      <c r="O11" s="271"/>
      <c r="P11" s="271"/>
      <c r="Q11" s="271"/>
    </row>
    <row r="12" spans="1:17" ht="21.75">
      <c r="A12" s="731" t="s">
        <v>597</v>
      </c>
      <c r="B12" s="732">
        <v>50809</v>
      </c>
      <c r="C12" s="732">
        <v>101665</v>
      </c>
      <c r="D12" s="732">
        <v>36284</v>
      </c>
      <c r="E12" s="732">
        <v>2711</v>
      </c>
      <c r="F12" s="732">
        <v>1548</v>
      </c>
      <c r="G12" s="732">
        <v>23104</v>
      </c>
      <c r="H12" s="732">
        <v>37225</v>
      </c>
      <c r="I12" s="732">
        <v>86986</v>
      </c>
      <c r="J12" s="732">
        <v>340332</v>
      </c>
      <c r="M12" s="271"/>
      <c r="N12" s="271"/>
      <c r="O12" s="271"/>
      <c r="P12" s="271"/>
      <c r="Q12" s="271"/>
    </row>
    <row r="13" spans="1:17" s="271" customFormat="1" ht="22.5">
      <c r="A13" s="932" t="s">
        <v>686</v>
      </c>
      <c r="B13" s="225">
        <v>271</v>
      </c>
      <c r="C13" s="225">
        <v>335</v>
      </c>
      <c r="D13" s="225">
        <v>291</v>
      </c>
      <c r="E13" s="225">
        <v>58</v>
      </c>
      <c r="F13" s="225">
        <v>44</v>
      </c>
      <c r="G13" s="225">
        <v>209</v>
      </c>
      <c r="H13" s="225">
        <v>441</v>
      </c>
      <c r="I13" s="225">
        <v>326</v>
      </c>
      <c r="J13" s="225">
        <v>1975</v>
      </c>
    </row>
    <row r="14" spans="1:17" s="271" customFormat="1" ht="22.5">
      <c r="A14" s="933" t="s">
        <v>663</v>
      </c>
      <c r="B14" s="936">
        <v>5.3623016344137575E-3</v>
      </c>
      <c r="C14" s="936">
        <v>3.3060298036120539E-3</v>
      </c>
      <c r="D14" s="936">
        <v>8.084905398271891E-3</v>
      </c>
      <c r="E14" s="936">
        <v>2.1862042970222317E-2</v>
      </c>
      <c r="F14" s="936">
        <v>2.9255319148936199E-2</v>
      </c>
      <c r="G14" s="936">
        <v>9.1286307053941584E-3</v>
      </c>
      <c r="H14" s="936">
        <v>1.1988908220965655E-2</v>
      </c>
      <c r="I14" s="936">
        <v>3.7618278329101251E-3</v>
      </c>
      <c r="J14" s="936">
        <v>5.837030119075326E-3</v>
      </c>
    </row>
    <row r="15" spans="1:17" ht="21.75" customHeight="1">
      <c r="A15" s="769" t="s">
        <v>598</v>
      </c>
      <c r="B15" s="386">
        <v>0.14929245560217669</v>
      </c>
      <c r="C15" s="386">
        <v>0.29872301164745013</v>
      </c>
      <c r="D15" s="386">
        <v>0.10661354207068392</v>
      </c>
      <c r="E15" s="386">
        <v>7.9657510901120082E-3</v>
      </c>
      <c r="F15" s="386">
        <v>4.5484997002926556E-3</v>
      </c>
      <c r="G15" s="386">
        <v>6.7886651857597874E-2</v>
      </c>
      <c r="H15" s="386">
        <v>0.10937848923991866</v>
      </c>
      <c r="I15" s="386">
        <v>0.25559159879176802</v>
      </c>
      <c r="J15" s="386">
        <v>1</v>
      </c>
      <c r="M15" s="271"/>
      <c r="N15" s="271"/>
      <c r="O15" s="271"/>
      <c r="P15" s="271"/>
      <c r="Q15" s="271"/>
    </row>
    <row r="16" spans="1:17" ht="12.75" customHeight="1">
      <c r="A16" s="22" t="s">
        <v>1008</v>
      </c>
      <c r="M16" s="271"/>
      <c r="N16" s="271"/>
      <c r="O16" s="271"/>
      <c r="P16" s="271"/>
      <c r="Q16" s="271"/>
    </row>
    <row r="17" spans="1:10" ht="12.75" customHeight="1">
      <c r="A17" s="29" t="s">
        <v>599</v>
      </c>
    </row>
    <row r="18" spans="1:10" ht="12.75" customHeight="1"/>
    <row r="19" spans="1:10" ht="12.75" customHeight="1"/>
    <row r="20" spans="1:10">
      <c r="A20" s="139" t="s">
        <v>701</v>
      </c>
      <c r="B20" s="271"/>
      <c r="C20" s="271"/>
      <c r="D20" s="271"/>
      <c r="E20" s="271"/>
      <c r="F20" s="271"/>
      <c r="G20" s="779"/>
      <c r="H20" s="779" t="s">
        <v>43</v>
      </c>
      <c r="I20" s="296"/>
      <c r="J20" s="733" t="s">
        <v>1508</v>
      </c>
    </row>
    <row r="21" spans="1:10">
      <c r="A21" s="546" t="s">
        <v>700</v>
      </c>
      <c r="B21" s="271"/>
      <c r="C21" s="271"/>
      <c r="D21" s="271"/>
      <c r="E21" s="271"/>
      <c r="F21" s="271"/>
      <c r="G21" s="560"/>
      <c r="H21" s="560" t="s">
        <v>44</v>
      </c>
      <c r="I21" s="734"/>
      <c r="J21" s="548" t="s">
        <v>1509</v>
      </c>
    </row>
    <row r="22" spans="1:10">
      <c r="A22" s="271"/>
      <c r="B22" s="271"/>
      <c r="C22" s="271"/>
      <c r="D22" s="271"/>
      <c r="E22" s="271"/>
      <c r="F22" s="271"/>
      <c r="G22" s="271"/>
      <c r="H22" s="271"/>
      <c r="I22" s="271"/>
      <c r="J22" s="271"/>
    </row>
    <row r="23" spans="1:10" ht="24" customHeight="1">
      <c r="A23" s="742"/>
      <c r="B23" s="743"/>
      <c r="C23" s="743" t="s">
        <v>1494</v>
      </c>
      <c r="D23" s="743"/>
      <c r="E23" s="1095" t="s">
        <v>671</v>
      </c>
      <c r="F23" s="1098"/>
      <c r="G23" s="1098"/>
      <c r="H23" s="1099"/>
      <c r="I23" s="1100"/>
      <c r="J23" s="1100"/>
    </row>
    <row r="24" spans="1:10" ht="24">
      <c r="A24" s="742"/>
      <c r="B24" s="744"/>
      <c r="C24" s="745" t="s">
        <v>1495</v>
      </c>
      <c r="D24" s="744"/>
      <c r="E24" s="1101" t="s">
        <v>577</v>
      </c>
      <c r="F24" s="1101"/>
      <c r="G24" s="746" t="s">
        <v>578</v>
      </c>
      <c r="H24" s="1102"/>
      <c r="I24" s="1102"/>
      <c r="J24" s="320"/>
    </row>
    <row r="25" spans="1:10" ht="21.75">
      <c r="A25" s="766" t="s">
        <v>579</v>
      </c>
      <c r="B25" s="766" t="s">
        <v>580</v>
      </c>
      <c r="C25" s="766" t="s">
        <v>581</v>
      </c>
      <c r="D25" s="766" t="s">
        <v>582</v>
      </c>
      <c r="E25" s="766" t="s">
        <v>580</v>
      </c>
      <c r="F25" s="766" t="s">
        <v>581</v>
      </c>
      <c r="G25" s="766" t="s">
        <v>582</v>
      </c>
      <c r="H25" s="321"/>
      <c r="I25" s="321"/>
      <c r="J25" s="321"/>
    </row>
    <row r="26" spans="1:10">
      <c r="A26" s="78" t="s">
        <v>6</v>
      </c>
      <c r="B26" s="387">
        <v>883</v>
      </c>
      <c r="C26" s="387">
        <v>867</v>
      </c>
      <c r="D26" s="387">
        <v>1750</v>
      </c>
      <c r="E26" s="387">
        <v>-22</v>
      </c>
      <c r="F26" s="387">
        <v>4</v>
      </c>
      <c r="G26" s="388">
        <v>-1.0180995475113086E-2</v>
      </c>
      <c r="H26" s="322"/>
      <c r="I26" s="322"/>
      <c r="J26" s="323"/>
    </row>
    <row r="27" spans="1:10">
      <c r="A27" s="78" t="s">
        <v>7</v>
      </c>
      <c r="B27" s="387">
        <v>5476</v>
      </c>
      <c r="C27" s="387">
        <v>3118</v>
      </c>
      <c r="D27" s="387">
        <v>8594</v>
      </c>
      <c r="E27" s="387">
        <v>-175</v>
      </c>
      <c r="F27" s="387">
        <v>-79</v>
      </c>
      <c r="G27" s="388">
        <v>-2.8707052441229619E-2</v>
      </c>
      <c r="H27" s="322"/>
      <c r="I27" s="322"/>
      <c r="J27" s="323"/>
    </row>
    <row r="28" spans="1:10">
      <c r="A28" s="78" t="s">
        <v>8</v>
      </c>
      <c r="B28" s="387">
        <v>10250</v>
      </c>
      <c r="C28" s="387">
        <v>6595</v>
      </c>
      <c r="D28" s="387">
        <v>16845</v>
      </c>
      <c r="E28" s="387">
        <v>-236</v>
      </c>
      <c r="F28" s="387">
        <v>-123</v>
      </c>
      <c r="G28" s="388">
        <v>-2.086724017670305E-2</v>
      </c>
      <c r="H28" s="322"/>
      <c r="I28" s="322"/>
      <c r="J28" s="323"/>
    </row>
    <row r="29" spans="1:10">
      <c r="A29" s="78" t="s">
        <v>9</v>
      </c>
      <c r="B29" s="387">
        <v>18217</v>
      </c>
      <c r="C29" s="387">
        <v>12829</v>
      </c>
      <c r="D29" s="387">
        <v>31046</v>
      </c>
      <c r="E29" s="387">
        <v>-319</v>
      </c>
      <c r="F29" s="387">
        <v>-259</v>
      </c>
      <c r="G29" s="388">
        <v>-1.8277257778902101E-2</v>
      </c>
      <c r="H29" s="322"/>
      <c r="I29" s="322"/>
      <c r="J29" s="323"/>
    </row>
    <row r="30" spans="1:10">
      <c r="A30" s="78" t="s">
        <v>10</v>
      </c>
      <c r="B30" s="387">
        <v>24490</v>
      </c>
      <c r="C30" s="387">
        <v>19105</v>
      </c>
      <c r="D30" s="387">
        <v>43595</v>
      </c>
      <c r="E30" s="387">
        <v>-418</v>
      </c>
      <c r="F30" s="387">
        <v>-267</v>
      </c>
      <c r="G30" s="388">
        <v>-1.5469738030713609E-2</v>
      </c>
      <c r="H30" s="322"/>
      <c r="I30" s="322"/>
      <c r="J30" s="323"/>
    </row>
    <row r="31" spans="1:10">
      <c r="A31" s="78" t="s">
        <v>11</v>
      </c>
      <c r="B31" s="387">
        <v>26410</v>
      </c>
      <c r="C31" s="387">
        <v>23035</v>
      </c>
      <c r="D31" s="387">
        <v>49445</v>
      </c>
      <c r="E31" s="387">
        <v>146</v>
      </c>
      <c r="F31" s="387">
        <v>74</v>
      </c>
      <c r="G31" s="388">
        <v>4.4692737430167551E-3</v>
      </c>
      <c r="H31" s="322"/>
      <c r="I31" s="322"/>
      <c r="J31" s="323"/>
    </row>
    <row r="32" spans="1:10">
      <c r="A32" s="78" t="s">
        <v>12</v>
      </c>
      <c r="B32" s="387">
        <v>24418</v>
      </c>
      <c r="C32" s="387">
        <v>23955</v>
      </c>
      <c r="D32" s="387">
        <v>48373</v>
      </c>
      <c r="E32" s="387">
        <v>165</v>
      </c>
      <c r="F32" s="387">
        <v>131</v>
      </c>
      <c r="G32" s="388">
        <v>6.1567901491357269E-3</v>
      </c>
      <c r="H32" s="322"/>
      <c r="I32" s="322"/>
      <c r="J32" s="323"/>
    </row>
    <row r="33" spans="1:10">
      <c r="A33" s="78" t="s">
        <v>39</v>
      </c>
      <c r="B33" s="387">
        <v>39254</v>
      </c>
      <c r="C33" s="387">
        <v>42181</v>
      </c>
      <c r="D33" s="387">
        <v>81435</v>
      </c>
      <c r="E33" s="387">
        <v>680</v>
      </c>
      <c r="F33" s="387">
        <v>636</v>
      </c>
      <c r="G33" s="388">
        <v>1.6425566969133332E-2</v>
      </c>
      <c r="H33" s="322"/>
      <c r="I33" s="322"/>
      <c r="J33" s="323"/>
    </row>
    <row r="34" spans="1:10">
      <c r="A34" s="78" t="s">
        <v>40</v>
      </c>
      <c r="B34" s="387">
        <v>19877</v>
      </c>
      <c r="C34" s="387">
        <v>21109</v>
      </c>
      <c r="D34" s="387">
        <v>40986</v>
      </c>
      <c r="E34" s="387">
        <v>465</v>
      </c>
      <c r="F34" s="387">
        <v>289</v>
      </c>
      <c r="G34" s="388">
        <v>1.8741300457347343E-2</v>
      </c>
      <c r="H34" s="322"/>
      <c r="I34" s="322"/>
      <c r="J34" s="323"/>
    </row>
    <row r="35" spans="1:10">
      <c r="A35" s="78" t="s">
        <v>41</v>
      </c>
      <c r="B35" s="387">
        <v>5765</v>
      </c>
      <c r="C35" s="387">
        <v>7447</v>
      </c>
      <c r="D35" s="387">
        <v>13212</v>
      </c>
      <c r="E35" s="387">
        <v>124</v>
      </c>
      <c r="F35" s="387">
        <v>133</v>
      </c>
      <c r="G35" s="388">
        <v>1.9837900424546584E-2</v>
      </c>
      <c r="H35" s="322"/>
      <c r="I35" s="322"/>
      <c r="J35" s="323"/>
    </row>
    <row r="36" spans="1:10">
      <c r="A36" s="78" t="s">
        <v>42</v>
      </c>
      <c r="B36" s="387">
        <v>429</v>
      </c>
      <c r="C36" s="387">
        <v>610</v>
      </c>
      <c r="D36" s="387">
        <v>1039</v>
      </c>
      <c r="E36" s="387">
        <v>30</v>
      </c>
      <c r="F36" s="387">
        <v>29</v>
      </c>
      <c r="G36" s="388">
        <v>6.0204081632653006E-2</v>
      </c>
      <c r="H36" s="322"/>
      <c r="I36" s="322"/>
      <c r="J36" s="323"/>
    </row>
    <row r="37" spans="1:10" ht="24">
      <c r="A37" s="807" t="s">
        <v>583</v>
      </c>
      <c r="B37" s="747">
        <v>175469</v>
      </c>
      <c r="C37" s="747">
        <v>160851</v>
      </c>
      <c r="D37" s="747">
        <v>336320</v>
      </c>
      <c r="E37" s="747">
        <v>440</v>
      </c>
      <c r="F37" s="747">
        <v>568</v>
      </c>
      <c r="G37" s="748">
        <v>3.0061554611824359E-3</v>
      </c>
      <c r="H37" s="324"/>
      <c r="I37" s="324"/>
      <c r="J37" s="325"/>
    </row>
    <row r="38" spans="1:10">
      <c r="A38" s="22" t="s">
        <v>1008</v>
      </c>
      <c r="B38" s="271"/>
      <c r="C38" s="271"/>
      <c r="D38" s="271"/>
      <c r="E38" s="271"/>
      <c r="F38" s="271"/>
      <c r="G38" s="271"/>
      <c r="H38" s="271"/>
      <c r="I38" s="271"/>
      <c r="J38" s="271"/>
    </row>
    <row r="39" spans="1:10">
      <c r="A39" s="271"/>
      <c r="B39" s="271"/>
      <c r="C39" s="271"/>
      <c r="D39" s="271"/>
      <c r="E39" s="271"/>
      <c r="F39" s="271"/>
      <c r="G39" s="271"/>
      <c r="H39" s="271"/>
      <c r="I39" s="271"/>
      <c r="J39" s="271"/>
    </row>
    <row r="40" spans="1:10" ht="12.75" customHeight="1">
      <c r="A40" s="633" t="s">
        <v>87</v>
      </c>
    </row>
    <row r="66" spans="10:10">
      <c r="J66" s="28" t="s">
        <v>860</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5.4257812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702</v>
      </c>
      <c r="I1" s="140" t="str">
        <f>Naslovnica!A20</f>
        <v>Svibanj 2021.</v>
      </c>
    </row>
    <row r="2" spans="1:10">
      <c r="A2" s="573" t="s">
        <v>998</v>
      </c>
      <c r="I2" s="548" t="str">
        <f>Naslovnica!A24</f>
        <v>May 2021</v>
      </c>
    </row>
    <row r="3" spans="1:10" ht="12.75" customHeight="1"/>
    <row r="4" spans="1:10" ht="12.75" customHeight="1">
      <c r="F4" s="319"/>
      <c r="I4" s="14" t="s">
        <v>592</v>
      </c>
    </row>
    <row r="5" spans="1:10" s="271" customFormat="1" ht="18" customHeight="1">
      <c r="A5" s="1103" t="s">
        <v>1439</v>
      </c>
      <c r="B5" s="1105" t="s">
        <v>1417</v>
      </c>
      <c r="C5" s="1105"/>
      <c r="D5" s="1105"/>
      <c r="E5" s="1105"/>
      <c r="F5" s="1106" t="s">
        <v>1419</v>
      </c>
      <c r="G5" s="1107" t="s">
        <v>1416</v>
      </c>
      <c r="H5" s="1103" t="s">
        <v>1418</v>
      </c>
      <c r="I5" s="1103" t="s">
        <v>1420</v>
      </c>
      <c r="J5" s="955"/>
    </row>
    <row r="6" spans="1:10" s="271" customFormat="1" ht="59.45" customHeight="1">
      <c r="A6" s="1103"/>
      <c r="B6" s="960" t="s">
        <v>1412</v>
      </c>
      <c r="C6" s="960" t="s">
        <v>1413</v>
      </c>
      <c r="D6" s="960" t="s">
        <v>1414</v>
      </c>
      <c r="E6" s="960" t="s">
        <v>1415</v>
      </c>
      <c r="F6" s="1106"/>
      <c r="G6" s="1107"/>
      <c r="H6" s="1103"/>
      <c r="I6" s="1103"/>
      <c r="J6" s="955"/>
    </row>
    <row r="7" spans="1:10" s="271" customFormat="1">
      <c r="A7" s="956" t="s">
        <v>1372</v>
      </c>
      <c r="B7" s="957">
        <v>0</v>
      </c>
      <c r="C7" s="957">
        <v>6922.1604500000003</v>
      </c>
      <c r="D7" s="957">
        <v>0</v>
      </c>
      <c r="E7" s="957">
        <v>4518.6733600000007</v>
      </c>
      <c r="F7" s="958">
        <v>11440.83381</v>
      </c>
      <c r="G7" s="964">
        <v>7.6516133321860913E-2</v>
      </c>
      <c r="H7" s="958">
        <v>64535.096309999935</v>
      </c>
      <c r="I7" s="958">
        <v>1178762.9042200004</v>
      </c>
    </row>
    <row r="8" spans="1:10" s="271" customFormat="1">
      <c r="A8" s="956" t="s">
        <v>1373</v>
      </c>
      <c r="B8" s="957">
        <v>0</v>
      </c>
      <c r="C8" s="957">
        <v>12440.5507</v>
      </c>
      <c r="D8" s="957">
        <v>0</v>
      </c>
      <c r="E8" s="957">
        <v>194.47601999999998</v>
      </c>
      <c r="F8" s="958">
        <v>12635.02672</v>
      </c>
      <c r="G8" s="964">
        <v>5.4121442981397205E-2</v>
      </c>
      <c r="H8" s="958">
        <v>62882.222199999727</v>
      </c>
      <c r="I8" s="958">
        <v>2096360.9967200009</v>
      </c>
    </row>
    <row r="9" spans="1:10" s="271" customFormat="1" ht="24">
      <c r="A9" s="956" t="s">
        <v>238</v>
      </c>
      <c r="B9" s="957">
        <v>0</v>
      </c>
      <c r="C9" s="957">
        <v>767.34566000000007</v>
      </c>
      <c r="D9" s="957">
        <v>0</v>
      </c>
      <c r="E9" s="957">
        <v>0</v>
      </c>
      <c r="F9" s="958">
        <v>767.34566000000007</v>
      </c>
      <c r="G9" s="964">
        <v>-0.10012629497202452</v>
      </c>
      <c r="H9" s="958">
        <v>3370.4676199999958</v>
      </c>
      <c r="I9" s="958">
        <v>26721.496730000003</v>
      </c>
    </row>
    <row r="10" spans="1:10" s="271" customFormat="1" ht="24">
      <c r="A10" s="956" t="s">
        <v>239</v>
      </c>
      <c r="B10" s="957">
        <v>0</v>
      </c>
      <c r="C10" s="957">
        <v>325.17940000000004</v>
      </c>
      <c r="D10" s="957">
        <v>0</v>
      </c>
      <c r="E10" s="957">
        <v>60.327559999999998</v>
      </c>
      <c r="F10" s="958">
        <v>385.50696000000005</v>
      </c>
      <c r="G10" s="964">
        <v>-0.11316539143839321</v>
      </c>
      <c r="H10" s="958">
        <v>2595.8448700000081</v>
      </c>
      <c r="I10" s="958">
        <v>37727.068180000009</v>
      </c>
    </row>
    <row r="11" spans="1:10" s="271" customFormat="1">
      <c r="A11" s="956" t="s">
        <v>46</v>
      </c>
      <c r="B11" s="957">
        <v>0</v>
      </c>
      <c r="C11" s="957">
        <v>3670.6885899999997</v>
      </c>
      <c r="D11" s="957">
        <v>0</v>
      </c>
      <c r="E11" s="957">
        <v>0</v>
      </c>
      <c r="F11" s="958">
        <v>3670.6885899999997</v>
      </c>
      <c r="G11" s="964">
        <v>0.34256212855677837</v>
      </c>
      <c r="H11" s="958">
        <v>18856.519839999964</v>
      </c>
      <c r="I11" s="958">
        <v>427421.85685999994</v>
      </c>
    </row>
    <row r="12" spans="1:10" s="271" customFormat="1">
      <c r="A12" s="956" t="s">
        <v>36</v>
      </c>
      <c r="B12" s="957">
        <v>0</v>
      </c>
      <c r="C12" s="957">
        <v>2381.07026</v>
      </c>
      <c r="D12" s="957">
        <v>0</v>
      </c>
      <c r="E12" s="957">
        <v>861.74838</v>
      </c>
      <c r="F12" s="958">
        <v>3242.81864</v>
      </c>
      <c r="G12" s="964">
        <v>0.26564864289879253</v>
      </c>
      <c r="H12" s="958">
        <v>14355.676190000027</v>
      </c>
      <c r="I12" s="958">
        <v>344030.49385000009</v>
      </c>
    </row>
    <row r="13" spans="1:10" s="271" customFormat="1">
      <c r="A13" s="956" t="s">
        <v>37</v>
      </c>
      <c r="B13" s="957">
        <v>0</v>
      </c>
      <c r="C13" s="957">
        <v>4235.0167499999998</v>
      </c>
      <c r="D13" s="957">
        <v>0</v>
      </c>
      <c r="E13" s="957">
        <v>595.40562999999997</v>
      </c>
      <c r="F13" s="958">
        <v>4830.42238</v>
      </c>
      <c r="G13" s="964">
        <v>5.4984553417295023E-2</v>
      </c>
      <c r="H13" s="958">
        <v>26506.115309999965</v>
      </c>
      <c r="I13" s="958">
        <v>436043.69902000006</v>
      </c>
    </row>
    <row r="14" spans="1:10" s="271" customFormat="1">
      <c r="A14" s="959" t="s">
        <v>38</v>
      </c>
      <c r="B14" s="957">
        <v>0</v>
      </c>
      <c r="C14" s="957">
        <v>10248.793019999999</v>
      </c>
      <c r="D14" s="957">
        <v>0</v>
      </c>
      <c r="E14" s="957">
        <v>150.35287</v>
      </c>
      <c r="F14" s="958">
        <v>10399.14589</v>
      </c>
      <c r="G14" s="964">
        <v>-0.20147717033719115</v>
      </c>
      <c r="H14" s="958">
        <v>59836.123260000022</v>
      </c>
      <c r="I14" s="958">
        <v>1891177.3092200006</v>
      </c>
    </row>
    <row r="15" spans="1:10" s="271" customFormat="1" ht="20.45" customHeight="1">
      <c r="A15" s="961" t="s">
        <v>1374</v>
      </c>
      <c r="B15" s="962">
        <v>0</v>
      </c>
      <c r="C15" s="962">
        <v>40990.804830000001</v>
      </c>
      <c r="D15" s="962">
        <v>0</v>
      </c>
      <c r="E15" s="962">
        <v>6380.9838200000004</v>
      </c>
      <c r="F15" s="963">
        <v>47371.788649999995</v>
      </c>
      <c r="G15" s="965">
        <v>1.2232842754494655E-2</v>
      </c>
      <c r="H15" s="963">
        <v>252938.06559999965</v>
      </c>
      <c r="I15" s="963">
        <v>6438245.8248000015</v>
      </c>
    </row>
    <row r="16" spans="1:10">
      <c r="A16" s="22" t="s">
        <v>1008</v>
      </c>
      <c r="B16" s="18"/>
      <c r="C16" s="19"/>
      <c r="D16" s="19"/>
      <c r="E16" s="19"/>
      <c r="F16" s="19"/>
      <c r="G16" s="19"/>
    </row>
    <row r="17" spans="1:13" ht="10.15" customHeight="1">
      <c r="A17" s="1011" t="s">
        <v>47</v>
      </c>
      <c r="B17" s="803"/>
      <c r="C17" s="803"/>
      <c r="D17" s="803"/>
      <c r="E17" s="803"/>
      <c r="F17" s="803"/>
      <c r="G17" s="30"/>
    </row>
    <row r="18" spans="1:13" ht="10.15" customHeight="1">
      <c r="A18" s="1008" t="s">
        <v>1011</v>
      </c>
      <c r="B18" s="1009"/>
      <c r="C18" s="1009"/>
      <c r="D18" s="1009"/>
      <c r="E18" s="1009"/>
      <c r="F18" s="1009"/>
      <c r="G18" s="31"/>
    </row>
    <row r="19" spans="1:13" ht="10.15" customHeight="1">
      <c r="A19" s="1007" t="s">
        <v>48</v>
      </c>
      <c r="B19" s="1006"/>
      <c r="C19" s="1006"/>
      <c r="D19" s="1006"/>
      <c r="E19" s="1006"/>
      <c r="F19" s="1006"/>
      <c r="G19" s="32"/>
    </row>
    <row r="20" spans="1:13" ht="10.15" customHeight="1">
      <c r="A20" s="1008" t="s">
        <v>49</v>
      </c>
      <c r="B20" s="1010"/>
      <c r="C20" s="1010"/>
      <c r="D20" s="1010"/>
      <c r="E20" s="1010"/>
      <c r="F20" s="1010"/>
      <c r="G20" s="31"/>
    </row>
    <row r="21" spans="1:13" ht="12.75" customHeight="1"/>
    <row r="22" spans="1:13" ht="12.75" customHeight="1">
      <c r="A22" s="153" t="s">
        <v>703</v>
      </c>
      <c r="L22" s="140" t="str">
        <f>Naslovnica!A20</f>
        <v>Svibanj 2021.</v>
      </c>
    </row>
    <row r="23" spans="1:13" ht="12.75" customHeight="1">
      <c r="A23" s="573" t="s">
        <v>999</v>
      </c>
      <c r="L23" s="548" t="str">
        <f>Naslovnica!A24</f>
        <v>May 2021</v>
      </c>
    </row>
    <row r="24" spans="1:13" ht="12.75" customHeight="1"/>
    <row r="25" spans="1:13" ht="12.75" customHeight="1">
      <c r="L25" s="14" t="s">
        <v>343</v>
      </c>
    </row>
    <row r="26" spans="1:13" s="271" customFormat="1" ht="14.45" customHeight="1">
      <c r="A26" s="1103" t="s">
        <v>1439</v>
      </c>
      <c r="B26" s="1104" t="s">
        <v>1499</v>
      </c>
      <c r="C26" s="1104"/>
      <c r="D26" s="1104"/>
      <c r="E26" s="1104"/>
      <c r="F26" s="1108" t="s">
        <v>1422</v>
      </c>
      <c r="G26" s="1108"/>
      <c r="H26" s="1108"/>
      <c r="I26" s="1106" t="s">
        <v>1421</v>
      </c>
      <c r="J26" s="1107" t="s">
        <v>1416</v>
      </c>
      <c r="K26" s="1103" t="s">
        <v>1418</v>
      </c>
      <c r="L26" s="1103" t="s">
        <v>1420</v>
      </c>
    </row>
    <row r="27" spans="1:13" s="271" customFormat="1" ht="70.150000000000006" customHeight="1">
      <c r="A27" s="1103"/>
      <c r="B27" s="960" t="s">
        <v>1424</v>
      </c>
      <c r="C27" s="960" t="s">
        <v>1425</v>
      </c>
      <c r="D27" s="960" t="s">
        <v>1426</v>
      </c>
      <c r="E27" s="960" t="s">
        <v>1427</v>
      </c>
      <c r="F27" s="960" t="s">
        <v>1423</v>
      </c>
      <c r="G27" s="960" t="s">
        <v>1428</v>
      </c>
      <c r="H27" s="960" t="s">
        <v>1375</v>
      </c>
      <c r="I27" s="1106"/>
      <c r="J27" s="1107"/>
      <c r="K27" s="1103"/>
      <c r="L27" s="1103"/>
      <c r="M27" s="955"/>
    </row>
    <row r="28" spans="1:13" s="271" customFormat="1">
      <c r="A28" s="952" t="s">
        <v>1372</v>
      </c>
      <c r="B28" s="966">
        <v>1312.00063</v>
      </c>
      <c r="C28" s="966">
        <v>0</v>
      </c>
      <c r="D28" s="966">
        <v>2432.6140599999999</v>
      </c>
      <c r="E28" s="966">
        <v>2389.9684400000001</v>
      </c>
      <c r="F28" s="966">
        <v>284.20181000000002</v>
      </c>
      <c r="G28" s="966">
        <v>194.47601999999998</v>
      </c>
      <c r="H28" s="966">
        <v>0</v>
      </c>
      <c r="I28" s="967">
        <v>6613.2609599999996</v>
      </c>
      <c r="J28" s="968">
        <v>-0.1535719159235166</v>
      </c>
      <c r="K28" s="967">
        <v>36938.008969999966</v>
      </c>
      <c r="L28" s="967">
        <v>446087.67490999994</v>
      </c>
    </row>
    <row r="29" spans="1:13" s="271" customFormat="1">
      <c r="A29" s="952" t="s">
        <v>1373</v>
      </c>
      <c r="B29" s="966">
        <v>363.83042</v>
      </c>
      <c r="C29" s="966">
        <v>0</v>
      </c>
      <c r="D29" s="966">
        <v>0</v>
      </c>
      <c r="E29" s="966">
        <v>172.45282</v>
      </c>
      <c r="F29" s="966">
        <v>310.49624</v>
      </c>
      <c r="G29" s="966">
        <v>3878.1983700000001</v>
      </c>
      <c r="H29" s="966">
        <v>1.0021</v>
      </c>
      <c r="I29" s="967">
        <v>4725.9799499999999</v>
      </c>
      <c r="J29" s="968">
        <v>5.0382760790731451E-2</v>
      </c>
      <c r="K29" s="967">
        <v>29410.012469999958</v>
      </c>
      <c r="L29" s="967">
        <v>524894.82040999993</v>
      </c>
    </row>
    <row r="30" spans="1:13" s="271" customFormat="1" ht="24">
      <c r="A30" s="952" t="s">
        <v>238</v>
      </c>
      <c r="B30" s="966">
        <v>0</v>
      </c>
      <c r="C30" s="966">
        <v>0</v>
      </c>
      <c r="D30" s="966">
        <v>4.2449599999999998</v>
      </c>
      <c r="E30" s="966">
        <v>2.0507199999999997</v>
      </c>
      <c r="F30" s="966">
        <v>0</v>
      </c>
      <c r="G30" s="966">
        <v>0</v>
      </c>
      <c r="H30" s="966">
        <v>2.7866</v>
      </c>
      <c r="I30" s="967">
        <v>9.082279999999999</v>
      </c>
      <c r="J30" s="968">
        <v>-0.52101872937285032</v>
      </c>
      <c r="K30" s="967">
        <v>100.87575000000015</v>
      </c>
      <c r="L30" s="967">
        <v>1770.3827300000005</v>
      </c>
    </row>
    <row r="31" spans="1:13" s="271" customFormat="1" ht="24">
      <c r="A31" s="952" t="s">
        <v>239</v>
      </c>
      <c r="B31" s="966">
        <v>0</v>
      </c>
      <c r="C31" s="966">
        <v>0</v>
      </c>
      <c r="D31" s="966">
        <v>34.149900000000002</v>
      </c>
      <c r="E31" s="966">
        <v>25.686540000000001</v>
      </c>
      <c r="F31" s="966">
        <v>0</v>
      </c>
      <c r="G31" s="966">
        <v>0</v>
      </c>
      <c r="H31" s="966">
        <v>0</v>
      </c>
      <c r="I31" s="967">
        <v>59.836440000000003</v>
      </c>
      <c r="J31" s="968">
        <v>0.16279111344650499</v>
      </c>
      <c r="K31" s="967">
        <v>357.56749000000127</v>
      </c>
      <c r="L31" s="967">
        <v>21177.890450000003</v>
      </c>
    </row>
    <row r="32" spans="1:13" s="271" customFormat="1">
      <c r="A32" s="952" t="s">
        <v>46</v>
      </c>
      <c r="B32" s="966">
        <v>233.87153000000001</v>
      </c>
      <c r="C32" s="966">
        <v>0</v>
      </c>
      <c r="D32" s="966">
        <v>412.15929</v>
      </c>
      <c r="E32" s="966">
        <v>409.04748999999998</v>
      </c>
      <c r="F32" s="966">
        <v>20.676099999999998</v>
      </c>
      <c r="G32" s="966">
        <v>60.327559999999998</v>
      </c>
      <c r="H32" s="966">
        <v>1.10934</v>
      </c>
      <c r="I32" s="967">
        <v>1137.1913099999997</v>
      </c>
      <c r="J32" s="968">
        <v>0.25481212873685144</v>
      </c>
      <c r="K32" s="967">
        <v>5374.3978199999983</v>
      </c>
      <c r="L32" s="967">
        <v>115570.85222</v>
      </c>
    </row>
    <row r="33" spans="1:12" s="271" customFormat="1">
      <c r="A33" s="952" t="s">
        <v>36</v>
      </c>
      <c r="B33" s="966">
        <v>0</v>
      </c>
      <c r="C33" s="966">
        <v>0</v>
      </c>
      <c r="D33" s="966">
        <v>0</v>
      </c>
      <c r="E33" s="966">
        <v>225.31668999999999</v>
      </c>
      <c r="F33" s="966">
        <v>108.42694</v>
      </c>
      <c r="G33" s="966">
        <v>482.38290999999998</v>
      </c>
      <c r="H33" s="966">
        <v>10.38916</v>
      </c>
      <c r="I33" s="967">
        <v>826.51569999999992</v>
      </c>
      <c r="J33" s="968">
        <v>-0.15654776219584798</v>
      </c>
      <c r="K33" s="967">
        <v>4621.1779900000111</v>
      </c>
      <c r="L33" s="967">
        <v>94159.713900000002</v>
      </c>
    </row>
    <row r="34" spans="1:12" s="271" customFormat="1">
      <c r="A34" s="952" t="s">
        <v>37</v>
      </c>
      <c r="B34" s="966">
        <v>71.49015</v>
      </c>
      <c r="C34" s="966">
        <v>0</v>
      </c>
      <c r="D34" s="966">
        <v>570.46130000000005</v>
      </c>
      <c r="E34" s="966">
        <v>752.00373999999999</v>
      </c>
      <c r="F34" s="966">
        <v>54.25976</v>
      </c>
      <c r="G34" s="966">
        <v>838.91385000000002</v>
      </c>
      <c r="H34" s="966">
        <v>0.59877999999999998</v>
      </c>
      <c r="I34" s="967">
        <v>2287.7275799999998</v>
      </c>
      <c r="J34" s="968">
        <v>0.68188971341685822</v>
      </c>
      <c r="K34" s="967">
        <v>9792.9530000000086</v>
      </c>
      <c r="L34" s="967">
        <v>141170.88363</v>
      </c>
    </row>
    <row r="35" spans="1:12" s="271" customFormat="1">
      <c r="A35" s="390" t="s">
        <v>38</v>
      </c>
      <c r="B35" s="966">
        <v>2146.8117900000002</v>
      </c>
      <c r="C35" s="966">
        <v>0</v>
      </c>
      <c r="D35" s="966">
        <v>1075.32151</v>
      </c>
      <c r="E35" s="966">
        <v>1249.5563400000001</v>
      </c>
      <c r="F35" s="966">
        <v>331.90633000000003</v>
      </c>
      <c r="G35" s="966">
        <v>13.40598</v>
      </c>
      <c r="H35" s="966">
        <v>0.50100999999999996</v>
      </c>
      <c r="I35" s="967">
        <v>4817.5029599999998</v>
      </c>
      <c r="J35" s="968">
        <v>1.4584146917523855E-2</v>
      </c>
      <c r="K35" s="967">
        <v>31447.688669999945</v>
      </c>
      <c r="L35" s="967">
        <v>646472.45943000005</v>
      </c>
    </row>
    <row r="36" spans="1:12" s="271" customFormat="1" ht="19.899999999999999" customHeight="1">
      <c r="A36" s="961" t="s">
        <v>1374</v>
      </c>
      <c r="B36" s="962">
        <v>4128.0045200000004</v>
      </c>
      <c r="C36" s="962">
        <v>0</v>
      </c>
      <c r="D36" s="962">
        <v>4528.9510199999995</v>
      </c>
      <c r="E36" s="962">
        <v>5226.0827800000006</v>
      </c>
      <c r="F36" s="963">
        <v>1109.9671800000001</v>
      </c>
      <c r="G36" s="963">
        <v>5467.7046900000005</v>
      </c>
      <c r="H36" s="963">
        <v>16.386990000000001</v>
      </c>
      <c r="I36" s="963">
        <v>20477.097179999997</v>
      </c>
      <c r="J36" s="965">
        <v>4.8873864949083856E-3</v>
      </c>
      <c r="K36" s="963">
        <v>118042.68215999989</v>
      </c>
      <c r="L36" s="963">
        <v>1991304.67768</v>
      </c>
    </row>
    <row r="37" spans="1:12" ht="12.75" customHeight="1">
      <c r="A37" s="22" t="s">
        <v>1008</v>
      </c>
      <c r="G37" s="135"/>
      <c r="H37" s="135"/>
    </row>
    <row r="38" spans="1:12" ht="12.75" customHeight="1">
      <c r="A38" s="17" t="s">
        <v>986</v>
      </c>
    </row>
    <row r="39" spans="1:12" ht="12.75" customHeight="1">
      <c r="A39" s="873" t="s">
        <v>1010</v>
      </c>
      <c r="G39" s="77"/>
    </row>
    <row r="40" spans="1:12" ht="12.75" customHeight="1"/>
    <row r="41" spans="1:12" ht="12.75" customHeight="1">
      <c r="A41" s="633" t="s">
        <v>87</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862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purl.org/dc/elements/1.1/"/>
    <ds:schemaRef ds:uri="http://purl.org/dc/terms/"/>
    <ds:schemaRef ds:uri="http://schemas.microsoft.com/office/2006/metadata/properties"/>
    <ds:schemaRef ds:uri="ca302e39-a258-4920-a5cd-d26b5a5d4831"/>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2021-07-14T12:42:05Z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