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 r:id="rId39"/>
    <externalReference r:id="rId40"/>
  </externalReferences>
  <definedNames>
    <definedName name="clanstvo">[1]Clanstvo!$A$1:$IV$59</definedName>
    <definedName name="datum">'18 Tablica 19'!$B$35</definedName>
    <definedName name="datum_p">'12 Tablica 13 - Graf 6'!$B$4</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12'!$A$1:$J$76</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29,30,31,32,33'!$A$1:$K$91</definedName>
    <definedName name="_xlnm.Print_Area" localSheetId="27">'28 Tablica 34'!$A$1:$L$121</definedName>
    <definedName name="_xlnm.Print_Area" localSheetId="28">'29 Tablice 35, 36'!$A$1:$M$71</definedName>
    <definedName name="_xlnm.Print_Area" localSheetId="2">'3 Tablica 1 - Graf 1'!$A$1:$Q$51</definedName>
    <definedName name="_xlnm.Print_Area" localSheetId="29">'30 Tablica 37,37.1,38,39'!$A$1:$H$74</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50'!$A$1:$E$66</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'[2]Unos podataka'!$A$1:$EP$102</definedName>
    <definedName name="ZDMFclanovi">[3]Clanstvo!$1:$1048576</definedName>
    <definedName name="ZDMFnav">[3]NAV!$1:$1048576</definedName>
    <definedName name="ZDMFuplate">[3]Bruto!$1:$1048576</definedName>
  </definedNames>
  <calcPr calcId="162913"/>
</workbook>
</file>

<file path=xl/calcChain.xml><?xml version="1.0" encoding="utf-8"?>
<calcChain xmlns="http://schemas.openxmlformats.org/spreadsheetml/2006/main">
  <c r="F22" i="68" l="1"/>
  <c r="F21" i="68"/>
  <c r="F12" i="68"/>
  <c r="F11" i="68"/>
  <c r="B7" i="5" l="1"/>
  <c r="D6" i="32" l="1"/>
  <c r="H58" i="45" l="1"/>
  <c r="H16" i="45" l="1"/>
  <c r="E18" i="68" l="1"/>
  <c r="I107" i="46" l="1"/>
  <c r="E8" i="68" l="1"/>
  <c r="E29" i="65" l="1"/>
  <c r="F66" i="45" l="1"/>
  <c r="E66"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4" i="45" l="1"/>
  <c r="E74" i="45"/>
  <c r="G65" i="65" l="1"/>
  <c r="E51" i="65"/>
  <c r="E15" i="65" l="1"/>
  <c r="B40" i="45" l="1"/>
  <c r="G107" i="46" l="1"/>
  <c r="B30" i="10" l="1"/>
  <c r="F26" i="10" l="1"/>
  <c r="F25" i="10"/>
  <c r="B6" i="34" l="1"/>
  <c r="B5" i="34"/>
  <c r="E34" i="68" l="1"/>
  <c r="E33" i="68"/>
  <c r="M2" i="67" l="1"/>
  <c r="M1" i="67"/>
  <c r="E2" i="45" l="1"/>
  <c r="K2" i="45" s="1"/>
  <c r="E1" i="45"/>
  <c r="K1" i="45" s="1"/>
  <c r="G6" i="46"/>
  <c r="G5" i="46"/>
  <c r="B58" i="45"/>
  <c r="B35" i="45"/>
  <c r="B16" i="45"/>
  <c r="G4" i="44"/>
  <c r="G3" i="44"/>
  <c r="B41" i="45" l="1"/>
  <c r="J34" i="36"/>
  <c r="J33"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<sst xmlns="http://schemas.openxmlformats.org/spreadsheetml/2006/main" count="2606" uniqueCount="1456">
  <si>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</si>
  <si>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</si>
  <si>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</si>
  <si>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</si>
  <si>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</si>
  <si>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</si>
  <si>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</si>
  <si>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</si>
  <si>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</si>
  <si>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</si>
  <si>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</si>
  <si>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</si>
  <si>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</si>
  <si>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</si>
  <si>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</si>
  <si>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</si>
  <si>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</si>
  <si>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</si>
  <si>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</si>
  <si>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</si>
  <si>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</si>
  <si>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</si>
  <si>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</si>
  <si>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</si>
  <si>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</si>
  <si>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</si>
  <si>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</si>
  <si>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</si>
  <si>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</si>
  <si>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</si>
  <si>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</si>
  <si>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</si>
  <si>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</si>
  <si>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</si>
  <si>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</si>
  <si>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</si>
  <si>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</si>
  <si>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</si>
  <si>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</si>
  <si>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</si>
  <si>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</si>
  <si>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</si>
  <si>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</si>
  <si>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</si>
  <si>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</si>
  <si>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</si>
  <si>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</si>
  <si>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</si>
  <si>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</si>
  <si>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</si>
  <si>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</si>
  <si>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</si>
  <si>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</si>
  <si>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</si>
  <si>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</si>
  <si>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</si>
  <si>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</si>
  <si>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</si>
  <si>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</si>
  <si>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</si>
  <si>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</si>
  <si>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</si>
  <si>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</si>
  <si>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</si>
  <si>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</si>
  <si>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</si>
  <si>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</si>
  <si>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</si>
  <si>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</si>
  <si>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</si>
  <si>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</si>
  <si>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</si>
  <si>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</si>
  <si>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</si>
  <si>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</si>
  <si>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</si>
  <si>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</si>
  <si>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</si>
  <si>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</si>
  <si>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</si>
  <si>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</si>
  <si>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</si>
  <si>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</si>
  <si>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</si>
  <si>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</si>
  <si>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</si>
  <si>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</si>
  <si>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</si>
  <si>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</si>
  <si>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</si>
  <si>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</si>
  <si>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</si>
  <si>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</si>
  <si>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</si>
  <si>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</si>
  <si>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</si>
  <si>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</si>
  <si>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</si>
  <si>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</si>
  <si>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</si>
  <si>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</si>
  <si>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</si>
  <si>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</si>
  <si>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</si>
  <si>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</si>
  <si>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</si>
  <si>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</si>
  <si>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</si>
  <si>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</si>
  <si>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</si>
  <si>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</si>
  <si>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</si>
  <si>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</si>
  <si>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</si>
  <si>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</si>
  <si>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</si>
  <si>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</si>
  <si>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</si>
  <si>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</si>
  <si>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</si>
  <si>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</si>
  <si>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</si>
  <si>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</si>
  <si>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</si>
  <si>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</si>
  <si>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</si>
  <si>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</si>
  <si>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</si>
  <si>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</si>
  <si>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</si>
  <si>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</si>
  <si>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</si>
  <si>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</si>
  <si>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</si>
  <si>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</si>
  <si>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</si>
  <si>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</si>
  <si>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</si>
  <si>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</si>
  <si>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</si>
  <si>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</si>
  <si>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</si>
  <si>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</si>
  <si>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</si>
  <si>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</si>
  <si>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</si>
  <si>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</si>
  <si>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</si>
  <si>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</si>
  <si>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</si>
  <si>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</si>
  <si>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</si>
  <si>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</si>
  <si>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</si>
  <si>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</si>
  <si>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</si>
  <si>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</si>
  <si>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</si>
  <si>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</si>
  <si>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</si>
  <si>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</si>
  <si>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</si>
  <si>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</si>
  <si>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</si>
  <si>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</si>
  <si>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</si>
  <si>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</si>
  <si>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</si>
  <si>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</si>
  <si>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</si>
  <si>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</si>
  <si>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</si>
  <si>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</si>
  <si>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</si>
  <si>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</si>
  <si>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</si>
  <si>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</si>
  <si>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</si>
  <si>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</si>
  <si>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</si>
  <si>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</si>
  <si>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</si>
  <si>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</si>
  <si>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</si>
  <si>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</si>
  <si>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</si>
  <si>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</si>
  <si>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</si>
  <si>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</si>
  <si>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</si>
  <si>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</si>
  <si>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</si>
  <si>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</si>
  <si>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</si>
  <si>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</si>
  <si>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</si>
  <si>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</si>
  <si>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</si>
  <si>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</si>
  <si>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</si>
  <si>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</si>
  <si>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</si>
  <si>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</si>
  <si>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</si>
  <si>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</si>
  <si>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</si>
  <si>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</si>
  <si>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</si>
  <si>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</si>
  <si>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</si>
  <si>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</si>
  <si>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</si>
  <si>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</si>
  <si>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</si>
  <si>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</si>
  <si>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</si>
  <si>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</si>
  <si>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</si>
  <si>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</si>
  <si>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</si>
  <si>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</si>
  <si>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</si>
  <si>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</si>
  <si>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</si>
  <si>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</si>
  <si>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</si>
  <si>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</si>
  <si>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</si>
  <si>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</si>
  <si>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</si>
  <si>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</si>
  <si>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</si>
  <si>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</si>
  <si>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</si>
  <si>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</si>
  <si>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</si>
  <si>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</si>
  <si>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</si>
  <si>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</si>
  <si>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</si>
  <si>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</si>
  <si>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</si>
  <si>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</si>
  <si>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</si>
  <si>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</si>
  <si>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</si>
  <si>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</si>
  <si>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</si>
  <si>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</si>
  <si>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</si>
  <si>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</si>
  <si>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</si>
  <si>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</si>
  <si>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</si>
  <si>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</si>
  <si>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</si>
  <si>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</si>
  <si>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</si>
  <si>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</si>
  <si>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</si>
  <si>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</si>
  <si>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</si>
  <si>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</si>
  <si>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</si>
  <si>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</si>
  <si>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</si>
  <si>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</si>
  <si>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</si>
  <si>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</si>
  <si>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</si>
  <si>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</si>
  <si>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</si>
  <si>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</si>
  <si>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</si>
  <si>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</si>
  <si>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</si>
  <si>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</si>
  <si>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</si>
  <si>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</si>
  <si>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</si>
  <si>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</si>
  <si>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</si>
  <si>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</si>
  <si>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</si>
  <si>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</si>
  <si>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</si>
  <si>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</si>
  <si>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</si>
  <si>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</si>
  <si>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</si>
  <si>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</si>
  <si>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</si>
  <si>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</si>
  <si>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</si>
  <si>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</si>
  <si>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</si>
  <si>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</si>
  <si>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</si>
  <si>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</si>
  <si>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</si>
  <si>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</si>
  <si>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</si>
  <si>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</si>
  <si>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</si>
  <si>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</si>
  <si>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</si>
  <si>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</si>
  <si>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</si>
  <si>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</si>
  <si>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</si>
  <si>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</si>
  <si>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</si>
  <si>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</si>
  <si>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</si>
  <si>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</si>
  <si>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</si>
  <si>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</si>
  <si>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</si>
  <si>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</si>
  <si>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</si>
  <si>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</si>
  <si>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</si>
  <si>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</si>
  <si>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</si>
  <si>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</si>
  <si>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</si>
  <si>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</si>
  <si>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</si>
  <si>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</si>
  <si>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</si>
  <si>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</si>
  <si>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</si>
  <si>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</si>
  <si>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</si>
  <si>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</si>
  <si>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</si>
  <si>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</si>
  <si>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</si>
  <si>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</si>
  <si>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</si>
  <si>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</si>
  <si>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</si>
  <si>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</si>
  <si>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</si>
  <si>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</si>
  <si>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</si>
  <si>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</si>
  <si>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</si>
  <si>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</si>
  <si>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</si>
  <si>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</si>
  <si>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</si>
  <si>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</si>
  <si>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</si>
  <si>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</si>
  <si>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</si>
  <si>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</si>
  <si>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</si>
  <si>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</si>
  <si>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</si>
  <si>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</si>
  <si>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</si>
  <si>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</si>
  <si>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</si>
  <si>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</si>
  <si>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</si>
  <si>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</si>
  <si>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</si>
  <si>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</si>
  <si>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</si>
  <si>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</si>
  <si>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</si>
  <si>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</si>
  <si>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</si>
  <si>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</si>
  <si>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</si>
  <si>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</si>
  <si>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</si>
  <si>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</si>
  <si>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</si>
  <si>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</si>
  <si>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</si>
  <si>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</si>
  <si>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</si>
  <si>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</si>
  <si>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</si>
  <si>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</si>
  <si>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</si>
  <si>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</si>
  <si>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</si>
  <si>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</si>
  <si>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</si>
  <si>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</si>
  <si>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</si>
  <si>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</si>
  <si>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</si>
  <si>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</si>
  <si>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</si>
  <si>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</si>
  <si>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</si>
  <si>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</si>
  <si>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</si>
  <si>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</si>
  <si>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</si>
  <si>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</si>
  <si>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</si>
  <si>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</si>
  <si>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</si>
  <si>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</si>
  <si>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</si>
  <si>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</si>
  <si>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</si>
  <si>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</si>
  <si>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</si>
  <si>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</si>
  <si>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</si>
  <si>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</si>
  <si>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</si>
  <si>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</si>
  <si>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</si>
  <si>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</si>
  <si>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</si>
  <si>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</si>
  <si>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</si>
  <si>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</si>
  <si>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</si>
  <si>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</si>
  <si>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</si>
  <si>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</si>
  <si>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</si>
  <si>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</si>
  <si>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</si>
  <si>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</si>
  <si>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</si>
  <si>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</si>
  <si>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</si>
  <si>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</si>
  <si>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</si>
  <si>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</si>
  <si>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</si>
  <si>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</si>
  <si>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</si>
  <si>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</si>
  <si>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</si>
  <si>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</si>
  <si>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</si>
  <si>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</si>
  <si>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</si>
  <si>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</si>
  <si>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</si>
  <si>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</si>
  <si>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</si>
  <si>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</si>
  <si>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</si>
  <si>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</si>
  <si>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</si>
  <si>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</si>
  <si>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</si>
  <si>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</si>
  <si>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</si>
  <si>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</si>
  <si>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</si>
  <si>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</si>
  <si>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</si>
  <si>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</si>
  <si>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</si>
  <si>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</si>
  <si>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</si>
  <si>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</si>
  <si>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</si>
  <si>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</si>
  <si>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</si>
  <si>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</si>
  <si>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</si>
  <si>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</si>
  <si>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</si>
  <si>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</si>
  <si>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</si>
  <si>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</si>
  <si>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</si>
  <si>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</si>
  <si>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</si>
  <si>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</si>
  <si>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</si>
  <si>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</si>
  <si>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</si>
  <si>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</si>
  <si>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</si>
  <si>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</si>
  <si>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</si>
  <si>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</si>
  <si>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</si>
  <si>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</si>
  <si>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</si>
  <si>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</si>
  <si>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</si>
  <si>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</si>
  <si>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</si>
  <si>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</si>
  <si>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</si>
  <si>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</si>
  <si>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</si>
  <si>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</si>
  <si>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</si>
  <si>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</si>
  <si>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</si>
  <si>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</si>
  <si>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</si>
  <si>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</si>
  <si>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</si>
  <si>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</si>
  <si>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</si>
  <si>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</si>
  <si>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</si>
  <si>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</si>
  <si>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</si>
  <si>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</si>
  <si>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</si>
  <si>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</si>
  <si>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</si>
  <si>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</si>
  <si>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</si>
  <si>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</si>
  <si>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</si>
  <si>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</si>
  <si>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</si>
  <si>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</si>
  <si>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</si>
  <si>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</si>
  <si>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</si>
  <si>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</si>
  <si>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</si>
  <si>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</si>
  <si>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</si>
  <si>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</si>
  <si>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</si>
  <si>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</si>
  <si>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</si>
  <si>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</si>
  <si>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</si>
  <si>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</si>
  <si>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</si>
  <si>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</si>
  <si>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</si>
  <si>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</si>
  <si>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</si>
  <si>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</si>
  <si>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</si>
  <si>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</si>
  <si>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</si>
  <si>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</si>
  <si>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</si>
  <si>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</si>
  <si>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</si>
  <si>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</si>
  <si>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</si>
  <si>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</si>
  <si>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</si>
  <si>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</si>
  <si>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</si>
  <si>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</si>
  <si>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</si>
  <si>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</si>
  <si>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</si>
  <si>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</si>
  <si>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</si>
  <si>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</si>
  <si>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</si>
  <si>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</si>
  <si>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</si>
  <si>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</si>
  <si>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</si>
  <si>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</si>
  <si>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</si>
  <si>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</si>
  <si>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</si>
  <si>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</si>
  <si>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</si>
  <si>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</si>
  <si>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</si>
  <si>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</si>
  <si>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</si>
  <si>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</si>
  <si>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</si>
  <si>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</si>
  <si>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</si>
  <si>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</si>
  <si>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</si>
  <si>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</si>
  <si>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</si>
  <si>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</si>
  <si>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</si>
  <si>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</si>
  <si>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</si>
  <si>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</si>
  <si>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</si>
  <si>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</si>
  <si>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</si>
  <si>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</si>
  <si>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</si>
  <si>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</si>
  <si>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</si>
  <si>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</si>
  <si>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</si>
  <si>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</si>
  <si>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</si>
  <si>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</si>
  <si>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</si>
  <si>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</si>
  <si>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</si>
  <si>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</si>
  <si>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</si>
  <si>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</si>
  <si>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</si>
  <si>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</si>
  <si>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</si>
  <si>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</si>
  <si>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</si>
  <si>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</si>
  <si>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</si>
  <si>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</si>
  <si>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</si>
  <si>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</si>
  <si>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</si>
  <si>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</si>
  <si>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</si>
  <si>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</si>
  <si>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</si>
  <si>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</si>
  <si>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</si>
  <si>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</si>
  <si>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</si>
  <si>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</si>
  <si>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</si>
  <si>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</si>
  <si>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</si>
  <si>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</si>
  <si>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</si>
  <si>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</si>
  <si>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</si>
  <si>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</si>
  <si>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</si>
  <si>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</si>
  <si>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</si>
  <si>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</si>
  <si>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</si>
  <si>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</si>
  <si>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</si>
  <si>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</si>
  <si>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</si>
  <si>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</si>
  <si>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</si>
  <si>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</si>
  <si>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</si>
  <si>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</si>
  <si>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</si>
  <si>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</si>
  <si>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</si>
  <si>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</si>
  <si>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</si>
  <si>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</si>
  <si>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</si>
  <si>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</si>
  <si>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</si>
  <si>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</si>
  <si>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</si>
  <si>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</si>
  <si>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</si>
  <si>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</si>
  <si>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</si>
  <si>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</si>
  <si>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</si>
  <si>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</si>
  <si>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</si>
  <si>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</si>
  <si>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</si>
  <si>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</si>
  <si>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</si>
  <si>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</si>
  <si>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</si>
  <si>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</si>
  <si>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</si>
  <si>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</si>
  <si>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</si>
  <si>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</si>
  <si>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</si>
  <si>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</si>
  <si>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</si>
  <si>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</si>
  <si>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</si>
  <si>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</si>
  <si>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</si>
  <si>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</si>
  <si>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</si>
  <si>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</si>
  <si>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</si>
  <si>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</si>
  <si>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</si>
  <si>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</si>
  <si>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</si>
  <si>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</si>
  <si>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</si>
  <si>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</si>
  <si>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</si>
  <si>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</si>
  <si>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</si>
  <si>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</si>
  <si>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</si>
  <si>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</si>
  <si>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</si>
  <si>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</si>
  <si>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</si>
  <si>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</si>
  <si>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</si>
  <si>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</si>
  <si>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</si>
  <si>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</si>
  <si>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</si>
  <si>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</si>
  <si>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</si>
  <si>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</si>
  <si>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</si>
  <si>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</si>
  <si>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</si>
  <si>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</si>
  <si>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</si>
  <si>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</si>
  <si>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</si>
  <si>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</si>
  <si>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</si>
  <si>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</si>
  <si>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</si>
  <si>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</si>
  <si>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</si>
  <si>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</si>
  <si>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</si>
  <si>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</si>
  <si>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</si>
  <si>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</si>
  <si>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</si>
  <si>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</si>
  <si>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</si>
  <si>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</si>
  <si>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</si>
  <si>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</si>
  <si>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</si>
  <si>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</si>
  <si>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</si>
  <si>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</si>
  <si>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</si>
  <si>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</si>
  <si>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</si>
  <si>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</si>
  <si>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</si>
  <si>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</si>
  <si>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</si>
  <si>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</si>
  <si>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</si>
  <si>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</si>
  <si>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</si>
  <si>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</si>
  <si>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</si>
  <si>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</si>
  <si>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</si>
  <si>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i4next leasing Croatia d.o.o.</t>
  </si>
  <si>
    <t>IMPULS-LEASING d.o.o.</t>
  </si>
  <si>
    <t>Mercedes-Benz Leasing Hrvatska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</si>
  <si>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</si>
  <si>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</si>
  <si>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</si>
  <si>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</si>
  <si>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</si>
  <si>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</si>
  <si>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</si>
  <si>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</si>
  <si>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</si>
  <si>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</si>
  <si>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</si>
  <si>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</si>
  <si>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</si>
  <si>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</si>
  <si>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</si>
  <si>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</si>
  <si>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</si>
  <si>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</si>
  <si>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</si>
  <si>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</si>
  <si>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</si>
  <si>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</si>
  <si>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</si>
  <si>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</si>
  <si>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</si>
  <si>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</si>
  <si>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</si>
  <si>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</si>
  <si>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</si>
  <si>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</si>
  <si>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</si>
  <si>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</si>
  <si>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</si>
  <si>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</si>
  <si>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</si>
  <si>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</si>
  <si>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</si>
  <si>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</si>
  <si>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</si>
  <si>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</si>
  <si>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</si>
  <si>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</si>
  <si>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</si>
  <si>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</si>
  <si>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</si>
  <si>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</si>
  <si>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</si>
  <si>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</si>
  <si>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</si>
  <si>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</si>
  <si>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</si>
  <si>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</si>
  <si>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</si>
  <si>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</si>
  <si>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</si>
  <si>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</si>
  <si>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</si>
  <si>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</si>
  <si>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</si>
  <si>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</si>
  <si>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</si>
  <si>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</si>
  <si>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</si>
  <si>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</si>
  <si>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</si>
  <si>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</si>
  <si>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</si>
  <si>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</si>
  <si>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</si>
  <si>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</si>
  <si>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</si>
  <si>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</si>
  <si>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</si>
  <si>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</si>
  <si>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</si>
  <si>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</si>
  <si>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</si>
  <si>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</si>
  <si>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</si>
  <si>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</si>
  <si>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</si>
  <si>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</si>
  <si>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</si>
  <si>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</si>
  <si>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</si>
  <si>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</si>
  <si>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</si>
  <si>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</si>
  <si>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</si>
  <si>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</si>
  <si>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</si>
  <si>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</si>
  <si>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</si>
  <si>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</si>
  <si>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</si>
  <si>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</si>
  <si>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</si>
  <si>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</si>
  <si>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</si>
  <si>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</si>
  <si>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</si>
  <si>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</si>
  <si>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</si>
  <si>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</si>
  <si>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</si>
  <si>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</si>
  <si>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</si>
  <si>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</si>
  <si>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</si>
  <si>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</si>
  <si>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</si>
  <si>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</si>
  <si>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</si>
  <si>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</si>
  <si>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</si>
  <si>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</si>
  <si>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</si>
  <si>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</si>
  <si>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</si>
  <si>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</si>
  <si>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</si>
  <si>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</si>
  <si>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</si>
  <si>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</si>
  <si>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</si>
  <si>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</si>
  <si>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</si>
  <si>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</si>
  <si>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</si>
  <si>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</si>
  <si>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</si>
  <si>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</si>
  <si>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</si>
  <si>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</si>
  <si>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</si>
  <si>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</si>
  <si>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</si>
  <si>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</si>
  <si>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</si>
  <si>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</si>
  <si>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</si>
  <si>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</si>
  <si>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</si>
  <si>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</si>
  <si>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</si>
  <si>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</si>
  <si>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</si>
  <si>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</si>
  <si>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</si>
  <si>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</si>
  <si>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</si>
  <si>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</si>
  <si>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</si>
  <si>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</si>
  <si>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</si>
  <si>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</si>
  <si>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</si>
  <si>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</si>
  <si>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</si>
  <si>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</si>
  <si>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</si>
  <si>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</si>
  <si>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</si>
  <si>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</si>
  <si>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</si>
  <si>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</si>
  <si>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</si>
  <si>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</si>
  <si>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</si>
  <si>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</si>
  <si>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</si>
  <si>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</si>
  <si>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</si>
  <si>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</si>
  <si>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</si>
  <si>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</si>
  <si>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</si>
  <si>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</si>
  <si>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</si>
  <si>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</si>
  <si>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</si>
  <si>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</si>
  <si>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</si>
  <si>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</si>
  <si>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</si>
  <si>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</si>
  <si>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</si>
  <si>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</si>
  <si>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</si>
  <si>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</si>
  <si>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</si>
  <si>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</si>
  <si>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</si>
  <si>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</si>
  <si>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</si>
  <si>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</si>
  <si>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</si>
  <si>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</si>
  <si>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</si>
  <si>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</si>
  <si>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</si>
  <si>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</si>
  <si>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</si>
  <si>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</si>
  <si>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</si>
  <si>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</si>
  <si>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</si>
  <si>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</si>
  <si>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</si>
  <si>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</si>
  <si>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</si>
  <si>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</si>
  <si>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</si>
  <si>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</si>
  <si>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</si>
  <si>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</si>
  <si>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</si>
  <si>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</si>
  <si>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</si>
  <si>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</si>
  <si>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</si>
  <si>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</si>
  <si>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</si>
  <si>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</si>
  <si>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</si>
  <si>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</si>
  <si>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</si>
  <si>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</si>
  <si>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</si>
  <si>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</si>
  <si>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</si>
  <si>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</si>
  <si>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</si>
  <si>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</si>
  <si>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</si>
  <si>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</si>
  <si>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</si>
  <si>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</si>
  <si>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</si>
  <si>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</si>
  <si>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</si>
  <si>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</si>
  <si>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</si>
  <si>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</si>
  <si>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</si>
  <si>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</si>
  <si>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</si>
  <si>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</si>
  <si>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</si>
  <si>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</si>
  <si>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</si>
  <si>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</si>
  <si>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</si>
  <si>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</si>
  <si>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</si>
  <si>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</si>
  <si>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</si>
  <si>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</si>
  <si>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</si>
  <si>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</si>
  <si>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</si>
  <si>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</si>
  <si>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</si>
  <si>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</si>
  <si>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</si>
  <si>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</si>
  <si>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</si>
  <si>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</si>
  <si>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</si>
  <si>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</si>
  <si>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</si>
  <si>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</si>
  <si>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</si>
  <si>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</si>
  <si>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</si>
  <si>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</si>
  <si>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</si>
  <si>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</si>
  <si>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Crobex10</t>
  </si>
  <si>
    <t>OTP INDEKSNI</t>
  </si>
  <si>
    <t>PBZ Conservative 10</t>
  </si>
  <si>
    <t>Outfox Macro Income Fund</t>
  </si>
  <si>
    <t>Locusta Value IV</t>
  </si>
  <si>
    <t>KD Locusta Fondovi d.o.o</t>
  </si>
  <si>
    <t>Capital Private 1</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</si>
  <si>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</si>
  <si>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</si>
  <si>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</si>
  <si>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</si>
  <si>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</si>
  <si>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</si>
  <si>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t>OTP MULTI</t>
  </si>
  <si>
    <t xml:space="preserve">PBZ Flexible 30 </t>
  </si>
  <si>
    <t>30.9.2015.</t>
  </si>
  <si>
    <t>ZDMF Raiffeisen</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</si>
  <si>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</si>
  <si>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</si>
  <si>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</si>
  <si>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</si>
  <si>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</si>
  <si>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</si>
  <si>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</si>
  <si>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</si>
  <si>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</si>
  <si>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</si>
  <si>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</si>
  <si>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</si>
  <si>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</si>
  <si>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</si>
  <si>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</si>
  <si>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Erste ZDMF</t>
  </si>
  <si>
    <t>29.12.2015.</t>
  </si>
  <si>
    <r>
      <t xml:space="preserve">Ukupno javna ponuda / </t>
    </r>
    <r>
      <rPr>
        <b/>
        <i/>
        <sz val="8"/>
        <color rgb="FF0000FF"/>
        <rFont val="Arial"/>
        <family val="2"/>
      </rPr>
      <t>Total  public offering</t>
    </r>
  </si>
  <si>
    <t>2015.</t>
  </si>
  <si>
    <t>31.12.2015.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</si>
  <si>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</si>
  <si>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</si>
  <si>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</si>
  <si>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</si>
  <si>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</si>
  <si>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</si>
  <si>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</si>
  <si>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</si>
  <si>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</si>
  <si>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</si>
  <si>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</si>
  <si>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</si>
  <si>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</si>
  <si>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</si>
  <si>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</si>
  <si>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</si>
  <si>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</si>
  <si>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</si>
  <si>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</si>
  <si>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</si>
  <si>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</si>
  <si>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</si>
  <si>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</si>
  <si>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</si>
  <si>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</si>
  <si>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</si>
  <si>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</si>
  <si>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</si>
  <si>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</si>
  <si>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</si>
  <si>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</si>
  <si>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</si>
  <si>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</si>
  <si>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</si>
  <si>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</si>
  <si>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</si>
  <si>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</si>
  <si>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</si>
  <si>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</si>
  <si>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HRVBINUCR107</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</si>
  <si>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</si>
  <si>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</si>
  <si>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</si>
  <si>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</si>
  <si>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</si>
  <si>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</si>
  <si>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</si>
  <si>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</si>
  <si>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</si>
  <si>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</si>
  <si>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</si>
  <si>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</si>
  <si>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</si>
  <si>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</si>
  <si>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</si>
  <si>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</si>
  <si>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</si>
  <si>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</si>
  <si>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</si>
  <si>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</si>
  <si>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</si>
  <si>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</si>
  <si>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</si>
  <si>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PBZ Shorti term bond</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</si>
  <si>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</si>
  <si>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</si>
  <si>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</si>
  <si>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</si>
  <si>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</si>
  <si>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</si>
  <si>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</si>
  <si>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</si>
  <si>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</si>
  <si>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</si>
  <si>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</si>
  <si>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</si>
  <si>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</si>
  <si>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</si>
  <si>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</si>
  <si>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</si>
  <si>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</si>
  <si>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</si>
  <si>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</si>
  <si>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</si>
  <si>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ZB Future 2025 UCITS fond</t>
  </si>
  <si>
    <t>HRZBINU20256</t>
  </si>
  <si>
    <t>ZB Future 2030 UCITS fond</t>
  </si>
  <si>
    <t>HRZBINU20306</t>
  </si>
  <si>
    <t>ZB Future 2040 UCITS fond</t>
  </si>
  <si>
    <t>HRZBINU20405</t>
  </si>
  <si>
    <t>ZB Future 2055 UCITS fond</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</si>
  <si>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</si>
  <si>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</si>
  <si>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</si>
  <si>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</si>
  <si>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</si>
  <si>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</si>
  <si>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</si>
  <si>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</si>
  <si>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</si>
  <si>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</si>
  <si>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</si>
  <si>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</si>
  <si>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</si>
  <si>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</si>
  <si>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</si>
  <si>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</si>
  <si>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</si>
  <si>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</si>
  <si>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</si>
  <si>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</si>
  <si>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</si>
  <si>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</si>
  <si>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</si>
  <si>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</si>
  <si>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</si>
  <si>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</si>
  <si>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</si>
  <si>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</si>
  <si>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</si>
  <si>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</si>
  <si>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</si>
  <si>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</si>
  <si>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</si>
  <si>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</si>
  <si>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</si>
  <si>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</si>
  <si>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</si>
  <si>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</si>
  <si>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</si>
  <si>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</si>
  <si>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</si>
  <si>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</si>
  <si>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</si>
  <si>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</si>
  <si>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</si>
  <si>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</si>
  <si>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</si>
  <si>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</si>
  <si>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</si>
  <si>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</si>
  <si>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</si>
  <si>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</si>
  <si>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</si>
  <si>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</si>
  <si>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</si>
  <si>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</si>
  <si>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</si>
  <si>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</si>
  <si>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</si>
  <si>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</si>
  <si>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</si>
  <si>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</si>
  <si>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</si>
  <si>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</si>
  <si>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</si>
  <si>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</si>
  <si>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</si>
  <si>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</si>
  <si>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</si>
  <si>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</si>
  <si>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</si>
  <si>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07254373507</t>
  </si>
  <si>
    <t>06371858079</t>
  </si>
  <si>
    <t>02250182111</t>
  </si>
  <si>
    <t>07620611759</t>
  </si>
  <si>
    <t>Lipanj 2016.</t>
  </si>
  <si>
    <t>June 2016</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</si>
  <si>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</si>
  <si>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</si>
  <si>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</si>
  <si>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</si>
  <si>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</si>
  <si>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</si>
  <si>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</si>
  <si>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</si>
  <si>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</si>
  <si>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</si>
  <si>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SMART EQUITY</t>
  </si>
  <si>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</si>
  <si>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</si>
  <si>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</si>
  <si>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</si>
  <si>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</si>
  <si>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</si>
  <si>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</si>
  <si>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</si>
  <si>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</si>
  <si>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</si>
  <si>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</si>
  <si>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</si>
  <si>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</si>
  <si>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</si>
  <si>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Table 31: OTC transactions - alternative market (CE ENTER)</t>
  </si>
  <si>
    <t>Tablica 31: OTC transakcije - alternativno tržište</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</si>
  <si>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</si>
  <si>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</si>
  <si>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</si>
  <si>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</si>
  <si>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</si>
  <si>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</si>
  <si>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</si>
  <si>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</si>
  <si>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</si>
  <si>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</si>
  <si>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</si>
  <si>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</si>
  <si>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</si>
  <si>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</si>
  <si>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</si>
  <si>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</si>
  <si>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</si>
  <si>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</si>
  <si>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</si>
  <si>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</si>
  <si>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</si>
  <si>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</si>
  <si>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</si>
  <si>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</si>
  <si>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</si>
  <si>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</si>
  <si>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</si>
  <si>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t xml:space="preserve">2) Podaci za 12 factoring društava / </t>
    </r>
    <r>
      <rPr>
        <i/>
        <sz val="8"/>
        <color indexed="12"/>
        <rFont val="Arial"/>
        <family val="2"/>
      </rPr>
      <t>Data for 12 factoring companies</t>
    </r>
  </si>
  <si>
    <t>ILIRIKA BRIC</t>
  </si>
  <si>
    <t xml:space="preserve">Ilirika Europa </t>
  </si>
  <si>
    <t>KD Balanced(ICF Balanced)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</si>
  <si>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</si>
  <si>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</si>
  <si>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</si>
  <si>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</si>
  <si>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 xml:space="preserve">Napomene: </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</si>
  <si>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</si>
  <si>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</si>
  <si>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</si>
  <si>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</si>
  <si>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</si>
  <si>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</si>
  <si>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</si>
  <si>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</si>
  <si>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t xml:space="preserve">13 - Ostala osiguranja od odgovornosti / </t>
    </r>
    <r>
      <rPr>
        <sz val="8"/>
        <color indexed="48"/>
        <rFont val="Arial"/>
        <family val="2"/>
        <charset val="238"/>
      </rPr>
      <t xml:space="preserve"> </t>
    </r>
    <r>
      <rPr>
        <i/>
        <sz val="8"/>
        <color indexed="12"/>
        <rFont val="Arial"/>
        <family val="2"/>
      </rPr>
      <t>Other liability insurance lines</t>
    </r>
  </si>
  <si>
    <t>OTP MULTI 2</t>
  </si>
  <si>
    <t>64178949896</t>
  </si>
  <si>
    <t>HROTPIUMLT26</t>
  </si>
  <si>
    <t>Addiko Balanced</t>
  </si>
  <si>
    <t>Addiko Cash</t>
  </si>
  <si>
    <t>Addiko Conservative</t>
  </si>
  <si>
    <t>Addiko Invest d.d.</t>
  </si>
  <si>
    <r>
      <t>Addiko Invest d.d.</t>
    </r>
    <r>
      <rPr>
        <sz val="11"/>
        <color theme="1"/>
        <rFont val="Calibri"/>
        <family val="2"/>
        <charset val="238"/>
        <scheme val="minor"/>
      </rPr>
      <t/>
    </r>
  </si>
  <si>
    <t>InterCapital Bond</t>
  </si>
  <si>
    <t>InterCapital Money</t>
  </si>
  <si>
    <t>InterCapital SEE Equity</t>
  </si>
  <si>
    <t>InterCapital Smart</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</si>
  <si>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</si>
  <si>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</si>
  <si>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</si>
  <si>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 xml:space="preserve">Addiko Growth </t>
  </si>
  <si>
    <t>69079212930</t>
  </si>
  <si>
    <t>HRICAMUMOPL1</t>
  </si>
  <si>
    <t>Rujan 2016.</t>
  </si>
  <si>
    <t>September 2016</t>
  </si>
  <si>
    <t>30.09.2016.</t>
  </si>
  <si>
    <r>
      <t xml:space="preserve">Broj / </t>
    </r>
    <r>
      <rPr>
        <i/>
        <sz val="10"/>
        <color rgb="FF0000FF"/>
        <rFont val="Arial"/>
        <family val="2"/>
      </rPr>
      <t>Number</t>
    </r>
    <r>
      <rPr>
        <sz val="10"/>
        <color theme="1"/>
        <rFont val="Arial"/>
        <family val="2"/>
      </rPr>
      <t xml:space="preserve"> 11</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XIV    Zagreb, 18.11.2016.</t>
    </r>
  </si>
  <si>
    <t>Listopad 2016.</t>
  </si>
  <si>
    <t>October 2016</t>
  </si>
  <si>
    <t>Tablica 26: Zaračunata bruto premija osiguranja za period od 1. siječnja do 31. listopada 2016.</t>
  </si>
  <si>
    <t>5Table 26: Written premium for the period 1  January - 31 October 2016</t>
  </si>
  <si>
    <t>I-X.2015</t>
  </si>
  <si>
    <t>I-X.2016</t>
  </si>
  <si>
    <t>Tablica 27: Podaci o osiguranju za period od 1. siječnja do 31. listopada 2016.</t>
  </si>
  <si>
    <t>Table 27: Insurance data for the period 1 January - 31 October 2016</t>
  </si>
  <si>
    <t>Grafikon 18: Udio zaračunate bruto premije i likvidiranih šteta po društvima za osiguranje po vrstama osiguranja za period od 1. siječnja  do 31. listopada 2016.</t>
  </si>
  <si>
    <t>Chart 18: Share of written premium and claims settled per line of insurances for the period 1  January - 31 October 2016</t>
  </si>
  <si>
    <t>HT-R-A</t>
  </si>
  <si>
    <t>RIVP-R-A</t>
  </si>
  <si>
    <t>ADRS-P-A</t>
  </si>
  <si>
    <t>ATPL-R-A</t>
  </si>
  <si>
    <t>LEDO-R-A</t>
  </si>
  <si>
    <t>ADPL-R-A</t>
  </si>
  <si>
    <t>PODR-R-A</t>
  </si>
  <si>
    <t>JDOS-R-A</t>
  </si>
  <si>
    <t>AUHR-R-A</t>
  </si>
  <si>
    <t>ADRS-R-A</t>
  </si>
  <si>
    <t>RHMF-O-217A</t>
  </si>
  <si>
    <t>RHMF-O-247E</t>
  </si>
  <si>
    <t>RHMF-O-227E</t>
  </si>
  <si>
    <t>RHMF-O-19BA</t>
  </si>
  <si>
    <t>RHMF-O-26CA</t>
  </si>
  <si>
    <t>RHMF-O-203A</t>
  </si>
  <si>
    <t>OPTE-O-142A</t>
  </si>
  <si>
    <t>DLKV-O-302E</t>
  </si>
  <si>
    <t>RIBA-O-177A</t>
  </si>
  <si>
    <t>ZGHO-O-237A</t>
  </si>
  <si>
    <t>RHMF-O-257A</t>
  </si>
  <si>
    <t>RHMF-O-203E</t>
  </si>
  <si>
    <t>RHMF-O-17BA</t>
  </si>
  <si>
    <t>RHMF-O-187A</t>
  </si>
  <si>
    <t>HIMR-R-A</t>
  </si>
  <si>
    <t>PVCM-R-A</t>
  </si>
  <si>
    <t>KOTR-P-A</t>
  </si>
  <si>
    <t>BCIN-R-A</t>
  </si>
  <si>
    <t>GAMA-R-A</t>
  </si>
  <si>
    <t>SNHA-R-A</t>
  </si>
  <si>
    <t>PRFC-R-A</t>
  </si>
  <si>
    <t>PCTS-R-A</t>
  </si>
  <si>
    <t>DELT-R-A*</t>
  </si>
  <si>
    <t>BETA-R-A</t>
  </si>
  <si>
    <t>LULG-R-A</t>
  </si>
  <si>
    <t>OPEK-R-A</t>
  </si>
  <si>
    <t>Table 28: Capital Market</t>
  </si>
  <si>
    <t>RUJAN 2016.</t>
  </si>
  <si>
    <t>SEPTEMBER 2016</t>
  </si>
  <si>
    <t>Grafikon 7: Dobna i spolna struktura članova ODMF-a na dan 30. rujna 2016.</t>
  </si>
  <si>
    <t>Chart 7: ODMF members age and sex structure as at 30 September 2016</t>
  </si>
  <si>
    <t>Grafikon 11: Dobna i spolna struktura članova ZDMF- ova na dan 30.rujna 2016.</t>
  </si>
  <si>
    <t>Chart 11: ZDMF members age and sex structure as at 30 September 2016</t>
  </si>
  <si>
    <t>PBZ Dollar Bond fond 2</t>
  </si>
  <si>
    <t xml:space="preserve">OTP ABSOLUTE </t>
  </si>
  <si>
    <t xml:space="preserve">     The InterCapital Money Plus funds˝ change of the name and investment strategy (bond) to the InterCapital Income Plus fund, new category of investment structure: others, (21 October 2016).</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</si>
  <si>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</si>
  <si>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</si>
  <si>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</si>
  <si>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</si>
  <si>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</si>
  <si>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</si>
  <si>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</si>
  <si>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</si>
  <si>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</si>
  <si>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</si>
  <si>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</si>
  <si>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</si>
  <si>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</si>
  <si>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</si>
  <si>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</si>
  <si>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</si>
  <si>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</si>
  <si>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</si>
  <si>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</si>
  <si>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</si>
  <si>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</si>
  <si>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</si>
  <si>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</si>
  <si>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</si>
  <si>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</si>
  <si>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</si>
  <si>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</si>
  <si>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 Društva Velebit osiguranje d.d. i Velebit životno osiguranje d.d. od 2. studenoga 2016. pripojena su društvu Sava osiguranje d.d., Slovenija koje je preuzelo sva prava i obveze pripojenih društava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</si>
  <si>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</si>
  <si>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</si>
  <si>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</si>
  <si>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t xml:space="preserve">- As of 2 November 2016 Velebit osiguranje d.d. and Velebit životno osiguranje d.d. have been merged to the company Zavarovalnica Sava d.d., Slovenia which has taken over all of their claims and liabilities. </t>
  </si>
  <si>
    <t>30.9.2016.</t>
  </si>
  <si>
    <r>
      <t>30.9.2015.</t>
    </r>
    <r>
      <rPr>
        <b/>
        <vertAlign val="superscript"/>
        <sz val="9"/>
        <rFont val="Arial"/>
        <family val="2"/>
      </rPr>
      <t>2</t>
    </r>
  </si>
  <si>
    <r>
      <t>1.1. - 30.9.2015.</t>
    </r>
    <r>
      <rPr>
        <b/>
        <vertAlign val="superscript"/>
        <sz val="9"/>
        <rFont val="Arial"/>
        <family val="2"/>
        <charset val="238"/>
      </rPr>
      <t>2</t>
    </r>
  </si>
  <si>
    <t>1.1. - 30.9.2016.</t>
  </si>
  <si>
    <r>
      <t xml:space="preserve">2) Podaci dostavljeni u izvještajima sa stanjem na dan 30.9.2016. godine.
    </t>
    </r>
    <r>
      <rPr>
        <i/>
        <sz val="8"/>
        <color indexed="12"/>
        <rFont val="Arial"/>
        <family val="2"/>
      </rPr>
      <t xml:space="preserve">Data delivered in reports containing the balance as at 30 September 2016. </t>
    </r>
  </si>
  <si>
    <r>
      <t>30.9.2015.</t>
    </r>
    <r>
      <rPr>
        <b/>
        <vertAlign val="superscript"/>
        <sz val="8"/>
        <rFont val="Arial"/>
        <family val="2"/>
        <charset val="238"/>
      </rPr>
      <t>1</t>
    </r>
  </si>
  <si>
    <r>
      <t xml:space="preserve">1)  Podaci dostavljeni u izvještajima sa stanjem na dan 30.9.2016. godine.
     </t>
    </r>
    <r>
      <rPr>
        <i/>
        <sz val="8"/>
        <color indexed="12"/>
        <rFont val="Arial"/>
        <family val="2"/>
      </rPr>
      <t xml:space="preserve">Data delivered in reports containing the balance as at 30 September 2016. </t>
    </r>
  </si>
  <si>
    <r>
      <t>30.9.2015.</t>
    </r>
    <r>
      <rPr>
        <b/>
        <vertAlign val="superscript"/>
        <sz val="9"/>
        <rFont val="Arial"/>
        <family val="2"/>
        <charset val="238"/>
      </rPr>
      <t>2</t>
    </r>
  </si>
  <si>
    <r>
      <t>1.1. - 30.9.2015.</t>
    </r>
    <r>
      <rPr>
        <b/>
        <vertAlign val="superscript"/>
        <sz val="9"/>
        <rFont val="Arial"/>
        <family val="2"/>
      </rPr>
      <t>2</t>
    </r>
  </si>
  <si>
    <t>OPTIMA LEASING d.o.o. u likvidaciji</t>
  </si>
  <si>
    <r>
      <t xml:space="preserve">2)  Podaci dostavljeni u izvještajima sa stanjem na dan 30.9.2016. godine. /  </t>
    </r>
    <r>
      <rPr>
        <i/>
        <sz val="8"/>
        <color indexed="12"/>
        <rFont val="Arial"/>
        <family val="2"/>
      </rPr>
      <t xml:space="preserve">Data delivered in reports containing the balance as at 30 September 2016. </t>
    </r>
  </si>
  <si>
    <r>
      <t>1.1. - 30.9.2015.</t>
    </r>
    <r>
      <rPr>
        <b/>
        <vertAlign val="superscript"/>
        <sz val="9"/>
        <rFont val="Arial"/>
        <family val="2"/>
        <charset val="238"/>
      </rPr>
      <t>1</t>
    </r>
  </si>
  <si>
    <r>
      <t xml:space="preserve">1) Podaci dostavljeni u izvještajima sa stanjem na dan 30.9.2016. godine.
    </t>
    </r>
    <r>
      <rPr>
        <i/>
        <sz val="8"/>
        <color indexed="12"/>
        <rFont val="Arial"/>
        <family val="2"/>
      </rPr>
      <t xml:space="preserve">Data delivered in reports containing the balance as at 30 September 2016. </t>
    </r>
  </si>
  <si>
    <r>
      <t>30.9.2016.</t>
    </r>
    <r>
      <rPr>
        <b/>
        <vertAlign val="superscript"/>
        <sz val="8"/>
        <rFont val="Arial"/>
        <family val="2"/>
        <charset val="238"/>
      </rPr>
      <t>2</t>
    </r>
  </si>
  <si>
    <r>
      <t>1.1. - 30.9.2015.</t>
    </r>
    <r>
      <rPr>
        <b/>
        <vertAlign val="superscript"/>
        <sz val="8"/>
        <rFont val="Arial"/>
        <family val="2"/>
        <charset val="238"/>
      </rPr>
      <t>1</t>
    </r>
  </si>
  <si>
    <r>
      <t>1.1. - 30.9.2016.</t>
    </r>
    <r>
      <rPr>
        <b/>
        <vertAlign val="superscript"/>
        <sz val="8"/>
        <rFont val="Arial"/>
        <family val="2"/>
        <charset val="238"/>
      </rPr>
      <t>2</t>
    </r>
  </si>
  <si>
    <r>
      <t xml:space="preserve">1) Podaci za </t>
    </r>
    <r>
      <rPr>
        <sz val="8"/>
        <rFont val="Arial"/>
        <family val="2"/>
      </rPr>
      <t>13 f</t>
    </r>
    <r>
      <rPr>
        <sz val="8"/>
        <rFont val="Arial"/>
        <family val="2"/>
        <charset val="238"/>
      </rPr>
      <t xml:space="preserve">actoring društava / </t>
    </r>
    <r>
      <rPr>
        <i/>
        <sz val="8"/>
        <color indexed="12"/>
        <rFont val="Arial"/>
        <family val="2"/>
      </rPr>
      <t>Data for 13 factoring companies</t>
    </r>
  </si>
  <si>
    <t>73113166994</t>
  </si>
  <si>
    <t>HROTPIUABSL5</t>
  </si>
  <si>
    <t>19371237142</t>
  </si>
  <si>
    <t>HRPBZIUBND22</t>
  </si>
  <si>
    <r>
      <t xml:space="preserve"> </t>
    </r>
    <r>
      <rPr>
        <b/>
        <vertAlign val="superscript"/>
        <sz val="8"/>
        <color rgb="FFFF0000"/>
        <rFont val="Arial"/>
        <family val="2"/>
      </rPr>
      <t>2</t>
    </r>
    <r>
      <rPr>
        <sz val="8"/>
        <rFont val="Arial"/>
        <family val="2"/>
      </rPr>
      <t xml:space="preserve">   Promjena naziva i strategije ulaganja fonda InterCapital Money Plus u InterCapital Income Plus. Prijašnja strategija ulaganja: obveznički, nova strategija ulaganja: ostali (21.10.2016.).</t>
    </r>
  </si>
  <si>
    <t>InterCapital Income Plus</t>
  </si>
  <si>
    <r>
      <t xml:space="preserve">InterCapital Money Plus </t>
    </r>
    <r>
      <rPr>
        <b/>
        <vertAlign val="superscript"/>
        <sz val="8"/>
        <color rgb="FFFF000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</si>
</sst>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4">
    <font>
      <sz val="11"/>
      <color theme="1"/>
      <name val="Calibri"/>
      <family val="2"/>
      <scheme val="minor"/>
    </font>
    <font>
      <sz val="11"/>
      <color theme="1"/>
      <name val="Calibri"/>
      <family val="2"/>
      <charset val="238"/>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
      <sz val="8"/>
      <color indexed="48"/>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3" fillId="0" borderId="0"/>
    <xf numFmtId="0" fontId="4" fillId="0" borderId="0"/>
    <xf numFmtId="0" fontId="10" fillId="0" borderId="0"/>
  </cellStyleXfs>
  <cellXfs count="836">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0" fillId="0" borderId="0" xfId="2" applyFont="1" applyAlignment="1" applyProtection="1">
      <alignment horizontal="left" vertical="center"/>
    </xf>
    <xf numFmtId="0" fontId="17" fillId="0" borderId="0" xfId="2" applyFont="1" applyAlignment="1" applyProtection="1">
      <alignment horizontal="left" vertical="center"/>
    </xf>
    <xf numFmtId="0" fontId="101" fillId="0" borderId="0" xfId="2" applyFont="1" applyAlignment="1" applyProtection="1"/>
    <xf numFmtId="0" fontId="101" fillId="0" borderId="0" xfId="2" applyFont="1" applyAlignment="1" applyProtection="1">
      <alignment vertical="center"/>
    </xf>
    <xf numFmtId="0" fontId="101" fillId="0" borderId="0" xfId="2" applyFont="1" applyAlignment="1" applyProtection="1">
      <alignment horizontal="left" vertical="center"/>
    </xf>
    <xf numFmtId="0" fontId="34" fillId="0" borderId="0" xfId="0" applyFont="1" applyAlignment="1">
      <alignment horizontal="right"/>
    </xf>
    <xf numFmtId="0" fontId="102" fillId="0" borderId="0" xfId="0" applyFont="1"/>
    <xf numFmtId="166" fontId="0" fillId="0" borderId="0" xfId="0" applyNumberFormat="1"/>
    <xf numFmtId="0" fontId="106" fillId="0" borderId="0" xfId="0" applyFont="1" applyFill="1" applyBorder="1" applyAlignment="1">
      <alignment horizontal="left" vertical="center"/>
    </xf>
    <xf numFmtId="0" fontId="64" fillId="0" borderId="0" xfId="3" applyFont="1" applyAlignment="1">
      <alignment horizontal="left" vertical="center"/>
    </xf>
    <xf numFmtId="0" fontId="105" fillId="0" borderId="0" xfId="0" applyFont="1"/>
    <xf numFmtId="0" fontId="105"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2"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4" fillId="0" borderId="0" xfId="0" applyFont="1"/>
    <xf numFmtId="0" fontId="114" fillId="0" borderId="0" xfId="0" applyFont="1" applyAlignment="1">
      <alignment vertical="center"/>
    </xf>
    <xf numFmtId="0" fontId="100" fillId="0" borderId="0" xfId="2" applyFont="1" applyAlignment="1" applyProtection="1"/>
    <xf numFmtId="0" fontId="104" fillId="0" borderId="0" xfId="0" applyFont="1" applyAlignment="1">
      <alignment vertical="center"/>
    </xf>
    <xf numFmtId="0" fontId="105" fillId="0" borderId="0" xfId="0" applyFont="1" applyAlignment="1">
      <alignment vertical="center"/>
    </xf>
    <xf numFmtId="0" fontId="104" fillId="0" borderId="0" xfId="27" applyFont="1" applyAlignment="1">
      <alignment vertical="center"/>
    </xf>
    <xf numFmtId="0" fontId="84" fillId="0" borderId="0" xfId="27" applyFont="1" applyAlignment="1">
      <alignment vertical="center"/>
    </xf>
    <xf numFmtId="0" fontId="14" fillId="0" borderId="0" xfId="27" applyFont="1" applyFill="1" applyBorder="1" applyAlignment="1">
      <alignment horizontal="right" vertical="center"/>
    </xf>
    <xf numFmtId="0" fontId="115"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0" fillId="0" borderId="0" xfId="2" applyFont="1" applyAlignment="1" applyProtection="1">
      <alignment horizontal="left" vertical="center" wrapText="1"/>
    </xf>
    <xf numFmtId="0" fontId="121" fillId="0" borderId="0" xfId="2" applyFont="1" applyAlignment="1" applyProtection="1">
      <alignment horizontal="left" vertical="center"/>
    </xf>
    <xf numFmtId="0" fontId="122" fillId="0" borderId="0" xfId="2" applyFont="1" applyAlignment="1" applyProtection="1">
      <alignment horizontal="left" vertical="center"/>
    </xf>
    <xf numFmtId="0" fontId="100" fillId="0" borderId="0" xfId="2" applyFont="1" applyFill="1" applyBorder="1" applyAlignment="1" applyProtection="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0" fillId="0" borderId="0" xfId="2" applyFont="1" applyAlignment="1" applyProtection="1">
      <alignment vertical="center"/>
    </xf>
    <xf numFmtId="0" fontId="124"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5" fillId="0" borderId="0" xfId="0" applyFont="1" applyAlignment="1">
      <alignment horizontal="left" vertical="center"/>
    </xf>
    <xf numFmtId="0" fontId="58" fillId="0" borderId="0" xfId="0" applyFont="1" applyAlignment="1">
      <alignment horizontal="center" vertical="center"/>
    </xf>
    <xf numFmtId="0" fontId="139" fillId="4" borderId="0" xfId="0" applyFont="1" applyFill="1" applyAlignment="1">
      <alignment vertical="center" wrapText="1"/>
    </xf>
    <xf numFmtId="3" fontId="139"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5"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5" fillId="0" borderId="0" xfId="3" applyFont="1" applyFill="1" applyBorder="1" applyAlignment="1">
      <alignment horizontal="left" vertical="center"/>
    </xf>
    <xf numFmtId="0" fontId="133" fillId="0" borderId="0" xfId="18" applyFont="1" applyAlignment="1"/>
    <xf numFmtId="0" fontId="133" fillId="0" borderId="0" xfId="19" applyFont="1"/>
    <xf numFmtId="0" fontId="145" fillId="4" borderId="0" xfId="3" applyFont="1" applyFill="1" applyAlignment="1">
      <alignment horizontal="left" vertical="center"/>
    </xf>
    <xf numFmtId="0" fontId="15" fillId="0" borderId="0" xfId="3" applyFont="1" applyAlignment="1">
      <alignment horizontal="left" vertical="center"/>
    </xf>
    <xf numFmtId="0" fontId="124"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4" fillId="0" borderId="0" xfId="2" applyFont="1" applyAlignment="1" applyProtection="1">
      <alignment vertical="center"/>
    </xf>
    <xf numFmtId="0" fontId="124" fillId="0" borderId="0" xfId="2" applyFont="1" applyAlignment="1" applyProtection="1">
      <alignment horizontal="left" vertical="center" wrapText="1"/>
    </xf>
    <xf numFmtId="0" fontId="115" fillId="0" borderId="0" xfId="27" applyFont="1" applyAlignment="1">
      <alignment vertical="center" wrapText="1"/>
    </xf>
    <xf numFmtId="0" fontId="65" fillId="0" borderId="0" xfId="27" applyFont="1" applyAlignment="1">
      <alignment horizontal="right" vertical="center"/>
    </xf>
    <xf numFmtId="166" fontId="153" fillId="2" borderId="0" xfId="1" applyNumberFormat="1" applyFont="1" applyFill="1" applyBorder="1" applyAlignment="1">
      <alignment horizontal="left" vertical="center"/>
    </xf>
    <xf numFmtId="10" fontId="153" fillId="2" borderId="0" xfId="4" applyNumberFormat="1" applyFont="1" applyFill="1" applyBorder="1" applyAlignment="1">
      <alignment horizontal="left" vertical="center"/>
    </xf>
    <xf numFmtId="10" fontId="153"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0" fillId="6" borderId="0" xfId="0" applyNumberFormat="1" applyFont="1" applyFill="1" applyAlignment="1">
      <alignment horizontal="center" vertical="center"/>
    </xf>
    <xf numFmtId="10" fontId="150"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4" fillId="6" borderId="0" xfId="27" applyFont="1" applyFill="1" applyAlignment="1">
      <alignment horizontal="center" vertical="center"/>
    </xf>
    <xf numFmtId="3" fontId="104" fillId="6" borderId="0" xfId="27" applyNumberFormat="1" applyFont="1" applyFill="1" applyAlignment="1">
      <alignment vertical="center"/>
    </xf>
    <xf numFmtId="177" fontId="104"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0" fontId="10" fillId="7" borderId="0" xfId="4" applyNumberFormat="1" applyFont="1" applyFill="1" applyBorder="1" applyAlignment="1">
      <alignment horizontal="right" vertical="center"/>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4"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7" fillId="6" borderId="0" xfId="20" applyNumberFormat="1" applyFont="1" applyFill="1" applyAlignment="1">
      <alignment horizontal="center" vertical="center"/>
    </xf>
    <xf numFmtId="0" fontId="86" fillId="7" borderId="0" xfId="3" applyFont="1" applyFill="1" applyBorder="1" applyAlignment="1">
      <alignment horizontal="left" vertical="center"/>
    </xf>
    <xf numFmtId="0" fontId="94"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88" fillId="6" borderId="0" xfId="3" applyNumberFormat="1" applyFont="1" applyFill="1" applyAlignment="1">
      <alignment horizontal="center" vertical="center"/>
    </xf>
    <xf numFmtId="3" fontId="88" fillId="6" borderId="0" xfId="3" applyNumberFormat="1" applyFont="1" applyFill="1" applyAlignment="1">
      <alignment horizontal="right" vertical="center"/>
    </xf>
    <xf numFmtId="0" fontId="107"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7" fillId="7" borderId="0" xfId="0" applyNumberFormat="1" applyFont="1" applyFill="1" applyBorder="1" applyAlignment="1" applyProtection="1">
      <alignment horizontal="right" vertical="center"/>
    </xf>
    <xf numFmtId="176" fontId="107" fillId="7" borderId="0" xfId="0" applyNumberFormat="1" applyFont="1" applyFill="1" applyBorder="1" applyAlignment="1" applyProtection="1">
      <alignment horizontal="right" vertical="center"/>
    </xf>
    <xf numFmtId="0" fontId="110" fillId="7" borderId="0" xfId="0" applyFont="1" applyFill="1" applyBorder="1" applyAlignment="1">
      <alignment horizontal="left" vertical="center"/>
    </xf>
    <xf numFmtId="3" fontId="111" fillId="7" borderId="0" xfId="0" applyNumberFormat="1" applyFont="1" applyFill="1" applyBorder="1" applyAlignment="1" applyProtection="1">
      <alignment horizontal="right" vertical="center"/>
    </xf>
    <xf numFmtId="0" fontId="107" fillId="7" borderId="0" xfId="0" applyFont="1" applyFill="1" applyBorder="1" applyAlignment="1">
      <alignment horizontal="center" vertical="center"/>
    </xf>
    <xf numFmtId="3" fontId="107" fillId="7" borderId="0" xfId="0" applyNumberFormat="1" applyFont="1" applyFill="1" applyBorder="1" applyAlignment="1" applyProtection="1">
      <alignment horizontal="right" vertical="center"/>
    </xf>
    <xf numFmtId="170" fontId="107" fillId="7" borderId="0" xfId="0" applyNumberFormat="1" applyFont="1" applyFill="1" applyBorder="1" applyAlignment="1" applyProtection="1">
      <alignment horizontal="right" vertical="center"/>
    </xf>
    <xf numFmtId="0" fontId="34" fillId="7" borderId="0" xfId="3" applyFont="1" applyFill="1" applyBorder="1" applyAlignment="1">
      <alignment horizontal="center" vertical="center"/>
    </xf>
    <xf numFmtId="170" fontId="111"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56" fillId="6" borderId="0" xfId="3" applyFont="1" applyFill="1" applyBorder="1" applyAlignment="1">
      <alignment horizontal="left" vertical="center" wrapText="1"/>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7" fillId="6" borderId="0" xfId="0" applyFont="1" applyFill="1" applyAlignment="1">
      <alignment vertical="center"/>
    </xf>
    <xf numFmtId="3" fontId="89" fillId="6" borderId="0" xfId="26" quotePrefix="1" applyNumberFormat="1" applyFont="1" applyFill="1" applyBorder="1" applyAlignment="1" applyProtection="1">
      <alignment vertical="center"/>
      <protection hidden="1"/>
    </xf>
    <xf numFmtId="10" fontId="89"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wrapText="1"/>
    </xf>
    <xf numFmtId="0" fontId="119" fillId="6" borderId="0" xfId="0" applyFont="1" applyFill="1" applyAlignment="1">
      <alignment vertical="center"/>
    </xf>
    <xf numFmtId="0" fontId="117"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3" fillId="9" borderId="0" xfId="0" applyFont="1" applyFill="1" applyBorder="1" applyAlignment="1">
      <alignment vertical="center" wrapText="1"/>
    </xf>
    <xf numFmtId="3" fontId="83"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89"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7" fillId="7" borderId="0" xfId="26" quotePrefix="1" applyNumberFormat="1" applyFont="1" applyFill="1" applyBorder="1" applyAlignment="1" applyProtection="1">
      <alignment vertical="center"/>
      <protection hidden="1"/>
    </xf>
    <xf numFmtId="3" fontId="87"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5" fillId="6" borderId="0" xfId="0" applyNumberFormat="1" applyFont="1" applyFill="1" applyAlignment="1">
      <alignment vertical="center"/>
    </xf>
    <xf numFmtId="0" fontId="89" fillId="6" borderId="0" xfId="0" applyFont="1" applyFill="1" applyAlignment="1">
      <alignment horizontal="left" vertical="center"/>
    </xf>
    <xf numFmtId="3" fontId="117" fillId="6" borderId="0" xfId="0" applyNumberFormat="1" applyFont="1" applyFill="1" applyAlignment="1">
      <alignment vertical="center"/>
    </xf>
    <xf numFmtId="10" fontId="83"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1"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155"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2" fillId="0" borderId="0" xfId="0" applyFont="1" applyAlignment="1">
      <alignment horizontal="left" vertical="center"/>
    </xf>
    <xf numFmtId="0" fontId="162"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14" fontId="133" fillId="13" borderId="0" xfId="0" applyNumberFormat="1" applyFont="1" applyFill="1" applyBorder="1" applyAlignment="1">
      <alignment horizontal="center" vertical="center" wrapText="1"/>
    </xf>
    <xf numFmtId="0" fontId="134"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3"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4" fillId="13" borderId="0" xfId="0" applyFont="1" applyFill="1" applyBorder="1" applyAlignment="1">
      <alignment horizontal="center" vertical="top" wrapText="1"/>
    </xf>
    <xf numFmtId="14" fontId="133"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4" fillId="13" borderId="0" xfId="0" applyNumberFormat="1" applyFont="1" applyFill="1" applyBorder="1" applyAlignment="1">
      <alignment horizontal="center" vertical="center" wrapText="1"/>
    </xf>
    <xf numFmtId="0" fontId="154"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38"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3"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28" fillId="13" borderId="0" xfId="0" applyFont="1" applyFill="1" applyBorder="1" applyAlignment="1">
      <alignment horizontal="center" vertical="top" wrapText="1"/>
    </xf>
    <xf numFmtId="0" fontId="34" fillId="13" borderId="0" xfId="0" applyFont="1" applyFill="1" applyBorder="1" applyAlignment="1">
      <alignment horizontal="center" wrapText="1"/>
    </xf>
    <xf numFmtId="0" fontId="104"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3"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5" fillId="12" borderId="0" xfId="3" applyNumberFormat="1" applyFont="1" applyFill="1" applyBorder="1" applyAlignment="1">
      <alignment horizontal="center"/>
    </xf>
    <xf numFmtId="0" fontId="85"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88" fillId="13" borderId="0" xfId="3" applyNumberFormat="1" applyFont="1" applyFill="1" applyAlignment="1">
      <alignment horizontal="center" vertical="center"/>
    </xf>
    <xf numFmtId="0" fontId="162" fillId="0" borderId="0" xfId="3" applyFont="1" applyAlignment="1">
      <alignment horizontal="left" vertical="center"/>
    </xf>
    <xf numFmtId="0" fontId="164"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48" fillId="13" borderId="0" xfId="3" applyFont="1" applyFill="1" applyBorder="1" applyAlignment="1">
      <alignment horizontal="left" vertical="center"/>
    </xf>
    <xf numFmtId="0" fontId="148"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84" fillId="0" borderId="0" xfId="0" applyFont="1" applyFill="1" applyAlignment="1">
      <alignment horizontal="left" vertical="center"/>
    </xf>
    <xf numFmtId="0" fontId="133" fillId="13" borderId="0" xfId="0" applyFont="1" applyFill="1" applyBorder="1" applyAlignment="1">
      <alignment horizontal="center" vertical="top" wrapText="1"/>
    </xf>
    <xf numFmtId="0" fontId="89"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5" fillId="0" borderId="0" xfId="3" applyFont="1" applyFill="1" applyAlignment="1">
      <alignment horizontal="left" vertical="center"/>
    </xf>
    <xf numFmtId="14" fontId="162" fillId="0" borderId="0" xfId="0" applyNumberFormat="1" applyFont="1" applyAlignment="1">
      <alignment horizontal="right" vertical="center"/>
    </xf>
    <xf numFmtId="0" fontId="162" fillId="0" borderId="0" xfId="3" applyFont="1" applyFill="1" applyAlignment="1">
      <alignment horizontal="left" vertical="center"/>
    </xf>
    <xf numFmtId="0" fontId="89" fillId="13" borderId="0" xfId="3" applyFont="1" applyFill="1" applyAlignment="1">
      <alignment horizontal="center" vertical="center" wrapText="1"/>
    </xf>
    <xf numFmtId="0" fontId="77" fillId="13" borderId="0" xfId="3" applyFont="1" applyFill="1" applyAlignment="1">
      <alignment horizontal="left" vertical="center" wrapText="1"/>
    </xf>
    <xf numFmtId="166" fontId="89"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4" fillId="0" borderId="0" xfId="3" applyFont="1" applyFill="1" applyAlignment="1">
      <alignment horizontal="left" vertical="center"/>
    </xf>
    <xf numFmtId="0" fontId="166" fillId="0" borderId="0" xfId="0" applyFont="1" applyAlignment="1">
      <alignment horizontal="right" vertical="center"/>
    </xf>
    <xf numFmtId="0" fontId="44" fillId="13" borderId="0" xfId="3" applyFont="1" applyFill="1" applyBorder="1" applyAlignment="1">
      <alignment horizontal="center" vertical="center" wrapText="1"/>
    </xf>
    <xf numFmtId="0" fontId="84"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2" fillId="0" borderId="0" xfId="3" applyFont="1" applyFill="1" applyBorder="1" applyAlignment="1">
      <alignment horizontal="left" vertical="center"/>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3" fillId="13" borderId="0" xfId="0" applyNumberFormat="1" applyFont="1" applyFill="1" applyBorder="1" applyAlignment="1">
      <alignment horizontal="center" vertical="center"/>
    </xf>
    <xf numFmtId="10" fontId="99"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20" fillId="15" borderId="0" xfId="3" applyFont="1" applyFill="1" applyBorder="1" applyAlignment="1">
      <alignment horizontal="left" vertical="center"/>
    </xf>
    <xf numFmtId="0" fontId="26" fillId="15" borderId="0" xfId="3" applyFont="1" applyFill="1" applyBorder="1" applyAlignment="1"/>
    <xf numFmtId="49" fontId="167"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7" fillId="10" borderId="0" xfId="25" applyFont="1" applyFill="1" applyBorder="1" applyAlignment="1">
      <alignment horizontal="left" vertical="center"/>
    </xf>
    <xf numFmtId="3" fontId="87"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2" fillId="0" borderId="0" xfId="0" applyFont="1" applyFill="1" applyAlignment="1">
      <alignment horizontal="left" vertical="center"/>
    </xf>
    <xf numFmtId="0" fontId="84" fillId="0" borderId="0" xfId="0" applyFont="1" applyAlignment="1">
      <alignment horizontal="left" vertical="center"/>
    </xf>
    <xf numFmtId="0" fontId="84" fillId="0" borderId="0" xfId="0" applyFont="1"/>
    <xf numFmtId="0" fontId="172" fillId="0" borderId="0" xfId="0" applyFont="1" applyFill="1" applyAlignment="1">
      <alignment horizontal="left" vertical="center"/>
    </xf>
    <xf numFmtId="0" fontId="162" fillId="0" borderId="0" xfId="0" applyFont="1" applyBorder="1" applyAlignment="1">
      <alignment horizontal="left" vertical="center"/>
    </xf>
    <xf numFmtId="0" fontId="165" fillId="0" borderId="0" xfId="0" applyFont="1" applyFill="1" applyAlignment="1">
      <alignment horizontal="left" vertical="center"/>
    </xf>
    <xf numFmtId="0" fontId="120" fillId="11" borderId="0" xfId="16" applyFont="1" applyFill="1" applyAlignment="1">
      <alignment horizontal="left" vertical="center"/>
    </xf>
    <xf numFmtId="0" fontId="111"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0" fillId="15" borderId="0" xfId="27" applyFont="1" applyFill="1" applyAlignment="1">
      <alignment vertical="center"/>
    </xf>
    <xf numFmtId="0" fontId="104"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6" fillId="6" borderId="0" xfId="29" applyFont="1" applyFill="1" applyBorder="1" applyAlignment="1">
      <alignment vertical="center" wrapText="1"/>
    </xf>
    <xf numFmtId="0" fontId="132" fillId="0" borderId="0" xfId="3" applyFont="1" applyAlignment="1">
      <alignment horizontal="left" vertical="center"/>
    </xf>
    <xf numFmtId="0" fontId="58" fillId="0" borderId="0" xfId="0" applyFont="1" applyAlignment="1">
      <alignment horizontal="right"/>
    </xf>
    <xf numFmtId="0" fontId="148" fillId="13" borderId="0" xfId="3" applyFont="1" applyFill="1" applyBorder="1" applyAlignment="1">
      <alignment horizontal="center" vertical="center" wrapText="1"/>
    </xf>
    <xf numFmtId="14" fontId="84" fillId="0" borderId="0" xfId="0" applyNumberFormat="1" applyFont="1" applyAlignment="1">
      <alignment horizontal="right" vertical="center"/>
    </xf>
    <xf numFmtId="14" fontId="65" fillId="0" borderId="0" xfId="0" applyNumberFormat="1" applyFont="1" applyAlignment="1">
      <alignment horizontal="right" vertical="center"/>
    </xf>
    <xf numFmtId="0" fontId="115" fillId="0" borderId="0" xfId="3" applyFont="1" applyFill="1">
      <alignment vertical="top"/>
    </xf>
    <xf numFmtId="0" fontId="115" fillId="0" borderId="0" xfId="0" applyFont="1" applyAlignment="1">
      <alignment horizontal="left" indent="6"/>
    </xf>
    <xf numFmtId="0" fontId="92" fillId="0" borderId="0" xfId="0" applyFont="1" applyAlignment="1">
      <alignment horizontal="left" vertical="center"/>
    </xf>
    <xf numFmtId="0" fontId="93" fillId="0" borderId="0" xfId="0" applyFont="1" applyAlignment="1">
      <alignment horizontal="left" vertical="center"/>
    </xf>
    <xf numFmtId="0" fontId="0" fillId="0" borderId="0" xfId="0" applyAlignment="1">
      <alignment horizontal="left" vertical="center"/>
    </xf>
    <xf numFmtId="0" fontId="135" fillId="0" borderId="0" xfId="19" applyFont="1"/>
    <xf numFmtId="0" fontId="124" fillId="0" borderId="0" xfId="2" applyFont="1" applyFill="1" applyBorder="1" applyAlignment="1" applyProtection="1">
      <alignment horizontal="lef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1"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0" fillId="0" borderId="0" xfId="2" applyFont="1" applyFill="1" applyAlignment="1" applyProtection="1">
      <alignment horizontal="left"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116" fillId="0" borderId="0" xfId="0" applyFont="1"/>
    <xf numFmtId="0" fontId="182" fillId="0" borderId="0" xfId="0" applyFont="1"/>
    <xf numFmtId="0" fontId="34" fillId="0" borderId="0" xfId="0" applyFont="1" applyAlignment="1">
      <alignment horizontal="right"/>
    </xf>
    <xf numFmtId="10" fontId="102" fillId="0" borderId="0" xfId="0" applyNumberFormat="1" applyFont="1"/>
    <xf numFmtId="170" fontId="34" fillId="6" borderId="0" xfId="0" applyNumberFormat="1" applyFont="1" applyFill="1" applyBorder="1" applyAlignment="1">
      <alignment horizontal="right" vertical="center"/>
    </xf>
    <xf numFmtId="0" fontId="117"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3" fillId="18" borderId="0" xfId="0" applyFont="1" applyFill="1" applyBorder="1" applyAlignment="1">
      <alignment horizontal="left" vertical="center" wrapText="1"/>
    </xf>
    <xf numFmtId="0" fontId="105" fillId="18" borderId="0" xfId="0" applyFont="1" applyFill="1" applyBorder="1" applyAlignment="1">
      <alignment horizontal="left" vertical="center" wrapText="1"/>
    </xf>
    <xf numFmtId="0" fontId="35" fillId="0" borderId="0" xfId="0" applyFont="1" applyAlignment="1">
      <alignment vertical="center"/>
    </xf>
    <xf numFmtId="0" fontId="128" fillId="0" borderId="0" xfId="0" applyFont="1" applyFill="1" applyAlignment="1">
      <alignment vertical="center"/>
    </xf>
    <xf numFmtId="0" fontId="128"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7"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4" fillId="17" borderId="0" xfId="0" applyNumberFormat="1" applyFont="1" applyFill="1" applyBorder="1" applyAlignment="1">
      <alignment horizontal="right" vertical="center" wrapText="1"/>
    </xf>
    <xf numFmtId="3" fontId="150"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19" fillId="13" borderId="0" xfId="0" applyNumberFormat="1" applyFont="1" applyFill="1" applyBorder="1" applyAlignment="1">
      <alignment vertical="center"/>
    </xf>
    <xf numFmtId="168" fontId="184" fillId="17" borderId="0" xfId="0" applyNumberFormat="1" applyFont="1" applyFill="1" applyBorder="1" applyAlignment="1">
      <alignment vertical="center"/>
    </xf>
    <xf numFmtId="10" fontId="119" fillId="13" borderId="0" xfId="0" applyNumberFormat="1" applyFont="1" applyFill="1" applyBorder="1" applyAlignment="1">
      <alignment vertical="center"/>
    </xf>
    <xf numFmtId="0" fontId="130" fillId="0" borderId="0" xfId="0" applyFont="1" applyAlignment="1"/>
    <xf numFmtId="0" fontId="133"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7" fillId="19" borderId="0" xfId="9" applyNumberFormat="1" applyFont="1" applyFill="1" applyBorder="1" applyAlignment="1" applyProtection="1">
      <alignment horizontal="right" vertical="center"/>
    </xf>
    <xf numFmtId="10" fontId="87" fillId="19" borderId="0" xfId="4" applyNumberFormat="1" applyFont="1" applyFill="1" applyBorder="1" applyAlignment="1" applyProtection="1">
      <alignment horizontal="right" vertical="center" wrapText="1"/>
    </xf>
    <xf numFmtId="3" fontId="87" fillId="6" borderId="0" xfId="9" applyNumberFormat="1" applyFont="1" applyFill="1" applyBorder="1" applyAlignment="1" applyProtection="1">
      <alignment horizontal="right" vertical="center"/>
    </xf>
    <xf numFmtId="10" fontId="87" fillId="6" borderId="0" xfId="4" applyNumberFormat="1" applyFont="1" applyFill="1" applyBorder="1" applyAlignment="1" applyProtection="1">
      <alignment horizontal="right" vertical="center" wrapText="1"/>
    </xf>
    <xf numFmtId="0" fontId="185"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0" fontId="87" fillId="13" borderId="0" xfId="0" applyFont="1" applyFill="1" applyBorder="1" applyAlignment="1">
      <alignment horizontal="left" vertical="center" wrapText="1" indent="1"/>
    </xf>
    <xf numFmtId="0" fontId="119" fillId="13" borderId="0" xfId="0" applyFont="1" applyFill="1" applyBorder="1" applyAlignment="1">
      <alignment horizontal="left" vertical="center" wrapText="1"/>
    </xf>
    <xf numFmtId="0" fontId="104" fillId="0" borderId="0" xfId="0" applyFont="1" applyBorder="1"/>
    <xf numFmtId="0" fontId="186" fillId="0" borderId="0" xfId="0" applyFont="1" applyBorder="1" applyAlignment="1">
      <alignment vertical="center"/>
    </xf>
    <xf numFmtId="0" fontId="186" fillId="0" borderId="0" xfId="0" applyFont="1" applyBorder="1"/>
    <xf numFmtId="14" fontId="34" fillId="13" borderId="0" xfId="0" applyNumberFormat="1" applyFont="1" applyFill="1" applyAlignment="1">
      <alignment horizontal="center" vertical="center" wrapText="1"/>
    </xf>
    <xf numFmtId="14" fontId="133" fillId="13" borderId="0" xfId="0" applyNumberFormat="1" applyFont="1" applyFill="1" applyAlignment="1">
      <alignment horizontal="center" vertical="center" wrapText="1"/>
    </xf>
    <xf numFmtId="0" fontId="187" fillId="6" borderId="0" xfId="0" applyFont="1" applyFill="1" applyBorder="1" applyAlignment="1">
      <alignment vertical="center"/>
    </xf>
    <xf numFmtId="0" fontId="165" fillId="19" borderId="0" xfId="0" applyFont="1" applyFill="1" applyBorder="1" applyAlignment="1">
      <alignment vertical="center"/>
    </xf>
    <xf numFmtId="167" fontId="87" fillId="19" borderId="0" xfId="1" applyNumberFormat="1" applyFont="1" applyFill="1" applyBorder="1" applyAlignment="1">
      <alignment horizontal="center" vertical="center"/>
    </xf>
    <xf numFmtId="167" fontId="87" fillId="19" borderId="0" xfId="1" applyNumberFormat="1" applyFont="1" applyFill="1" applyBorder="1" applyAlignment="1">
      <alignment horizontal="left" vertical="center" indent="1"/>
    </xf>
    <xf numFmtId="169" fontId="87" fillId="19" borderId="0" xfId="1" applyNumberFormat="1" applyFont="1" applyFill="1" applyBorder="1" applyAlignment="1">
      <alignment horizontal="center" vertical="center" wrapText="1"/>
    </xf>
    <xf numFmtId="0" fontId="119" fillId="19" borderId="0" xfId="0" applyFont="1" applyFill="1" applyBorder="1" applyAlignment="1">
      <alignment vertical="center"/>
    </xf>
    <xf numFmtId="10" fontId="87" fillId="19" borderId="0" xfId="1" applyNumberFormat="1" applyFont="1" applyFill="1" applyBorder="1" applyAlignment="1">
      <alignment horizontal="right" vertical="center" indent="3"/>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7" fillId="19" borderId="0" xfId="0" applyFont="1" applyFill="1" applyBorder="1" applyAlignment="1">
      <alignment horizontal="right" vertical="center" wrapText="1"/>
    </xf>
    <xf numFmtId="0" fontId="0" fillId="0" borderId="0" xfId="0" applyAlignment="1"/>
    <xf numFmtId="0" fontId="92" fillId="0" borderId="0" xfId="0" applyFont="1" applyFill="1" applyBorder="1" applyAlignment="1">
      <alignment vertical="center"/>
    </xf>
    <xf numFmtId="0" fontId="132" fillId="0" borderId="0" xfId="0" applyFont="1" applyFill="1" applyBorder="1" applyAlignment="1">
      <alignment vertical="top"/>
    </xf>
    <xf numFmtId="0" fontId="87" fillId="19" borderId="0" xfId="0" applyFont="1" applyFill="1" applyBorder="1" applyAlignment="1">
      <alignment horizontal="left" vertical="center" wrapText="1"/>
    </xf>
    <xf numFmtId="0" fontId="87"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32" fillId="0" borderId="0" xfId="0" applyFont="1" applyFill="1" applyBorder="1" applyAlignment="1">
      <alignment vertical="center"/>
    </xf>
    <xf numFmtId="3" fontId="0" fillId="0" borderId="0" xfId="0" applyNumberFormat="1" applyFont="1"/>
    <xf numFmtId="3" fontId="104" fillId="6" borderId="0" xfId="27" applyNumberFormat="1" applyFont="1" applyFill="1" applyAlignment="1">
      <alignment horizontal="right" vertical="center"/>
    </xf>
    <xf numFmtId="0" fontId="191"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133" fillId="13" borderId="0" xfId="0" applyFont="1" applyFill="1" applyBorder="1" applyAlignment="1">
      <alignment horizontal="center" vertical="center"/>
    </xf>
    <xf numFmtId="0" fontId="34" fillId="13" borderId="0" xfId="0" applyFont="1" applyFill="1" applyBorder="1" applyAlignment="1">
      <alignment horizontal="center" vertical="center"/>
    </xf>
    <xf numFmtId="0" fontId="43" fillId="13" borderId="0" xfId="3" applyFont="1" applyFill="1" applyBorder="1" applyAlignment="1">
      <alignment horizontal="center" vertical="center" wrapText="1"/>
    </xf>
    <xf numFmtId="0" fontId="34" fillId="13" borderId="0" xfId="3" applyFont="1" applyFill="1" applyBorder="1" applyAlignment="1">
      <alignment horizontal="center" vertical="center" wrapText="1"/>
    </xf>
    <xf numFmtId="0" fontId="0" fillId="0" borderId="0" xfId="0" applyFont="1" applyAlignment="1">
      <alignment vertical="center"/>
    </xf>
    <xf numFmtId="0" fontId="58" fillId="0" borderId="0" xfId="0" applyFont="1" applyAlignment="1">
      <alignment horizontal="right"/>
    </xf>
    <xf numFmtId="0" fontId="61" fillId="0" borderId="0" xfId="0" applyFont="1" applyAlignment="1">
      <alignment horizontal="left" vertical="center" wrapText="1"/>
    </xf>
    <xf numFmtId="0" fontId="193" fillId="0" borderId="0" xfId="0" applyFont="1"/>
    <xf numFmtId="0" fontId="10" fillId="19" borderId="0" xfId="3" applyFont="1" applyFill="1" applyAlignment="1">
      <alignment vertical="center"/>
    </xf>
    <xf numFmtId="0" fontId="20" fillId="19" borderId="0" xfId="3" applyFont="1" applyFill="1">
      <alignment vertical="top"/>
    </xf>
    <xf numFmtId="0" fontId="75" fillId="21" borderId="0" xfId="3" applyFont="1" applyFill="1" applyBorder="1" applyAlignment="1">
      <alignment horizontal="left" vertical="center" indent="1"/>
    </xf>
    <xf numFmtId="0" fontId="94" fillId="6" borderId="0" xfId="0" applyFont="1" applyFill="1" applyBorder="1" applyAlignment="1">
      <alignment horizontal="right" vertical="center" indent="5"/>
    </xf>
    <xf numFmtId="14" fontId="44" fillId="6" borderId="0" xfId="3" applyNumberFormat="1" applyFont="1" applyFill="1" applyBorder="1" applyAlignment="1">
      <alignment horizontal="right" vertical="center" wrapText="1" indent="5"/>
    </xf>
    <xf numFmtId="178" fontId="94" fillId="6" borderId="0" xfId="0" applyNumberFormat="1" applyFont="1" applyFill="1" applyBorder="1" applyAlignment="1">
      <alignment horizontal="right" vertical="center" indent="5"/>
    </xf>
    <xf numFmtId="0" fontId="58" fillId="0" borderId="0" xfId="0" applyFont="1" applyAlignment="1">
      <alignment horizontal="right" vertical="center" indent="1"/>
    </xf>
    <xf numFmtId="0" fontId="61" fillId="0" borderId="0" xfId="0" applyFont="1" applyAlignment="1">
      <alignment horizontal="left" vertical="center"/>
    </xf>
    <xf numFmtId="0" fontId="92" fillId="0" borderId="0" xfId="0" applyFont="1" applyAlignment="1">
      <alignment vertical="center"/>
    </xf>
    <xf numFmtId="0" fontId="89" fillId="13" borderId="0" xfId="23" applyFont="1" applyFill="1" applyBorder="1" applyAlignment="1">
      <alignment vertical="center"/>
    </xf>
    <xf numFmtId="4" fontId="34" fillId="13" borderId="0" xfId="0" applyNumberFormat="1" applyFont="1" applyFill="1" applyBorder="1" applyAlignment="1">
      <alignment horizontal="right" vertical="center"/>
    </xf>
    <xf numFmtId="0" fontId="56" fillId="0" borderId="0" xfId="3" applyFont="1">
      <alignment vertical="top"/>
    </xf>
    <xf numFmtId="49" fontId="56" fillId="0" borderId="0" xfId="3" quotePrefix="1" applyNumberFormat="1" applyFont="1" applyAlignment="1">
      <alignment vertical="top"/>
    </xf>
    <xf numFmtId="0" fontId="43" fillId="13" borderId="0" xfId="0" applyFont="1" applyFill="1" applyBorder="1" applyAlignment="1">
      <alignment horizontal="left" vertical="center" wrapText="1" indent="2"/>
    </xf>
    <xf numFmtId="0" fontId="117" fillId="13" borderId="0" xfId="0" applyFont="1" applyFill="1" applyBorder="1" applyAlignment="1">
      <alignment horizontal="center" vertical="center" wrapText="1"/>
    </xf>
    <xf numFmtId="3" fontId="105" fillId="18" borderId="0" xfId="0" applyNumberFormat="1" applyFont="1" applyFill="1" applyBorder="1" applyAlignment="1">
      <alignment horizontal="right" vertical="center" indent="1"/>
    </xf>
    <xf numFmtId="3" fontId="87" fillId="13" borderId="0" xfId="0" applyNumberFormat="1" applyFont="1" applyFill="1" applyBorder="1" applyAlignment="1">
      <alignment horizontal="right" vertical="center" indent="1"/>
    </xf>
    <xf numFmtId="10" fontId="105" fillId="18" borderId="0" xfId="0" applyNumberFormat="1" applyFont="1" applyFill="1" applyBorder="1" applyAlignment="1">
      <alignment horizontal="right" vertical="center" indent="1"/>
    </xf>
    <xf numFmtId="10" fontId="87" fillId="13" borderId="0" xfId="0" applyNumberFormat="1" applyFont="1" applyFill="1" applyBorder="1" applyAlignment="1">
      <alignment horizontal="right" vertical="center" indent="1"/>
    </xf>
    <xf numFmtId="0" fontId="117" fillId="13" borderId="0" xfId="0" applyFont="1" applyFill="1" applyBorder="1" applyAlignment="1">
      <alignment horizontal="right" vertical="center" wrapText="1" indent="1"/>
    </xf>
    <xf numFmtId="3" fontId="44" fillId="6" borderId="0" xfId="12" applyNumberFormat="1" applyFont="1" applyFill="1" applyBorder="1" applyAlignment="1">
      <alignment horizontal="right" vertical="center" indent="2"/>
    </xf>
    <xf numFmtId="0" fontId="34" fillId="7" borderId="0" xfId="0" applyFont="1" applyFill="1" applyBorder="1" applyAlignment="1">
      <alignment horizontal="left" vertical="center" indent="1"/>
    </xf>
    <xf numFmtId="0" fontId="111"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32" fillId="13" borderId="0" xfId="3" applyFont="1" applyFill="1" applyAlignment="1">
      <alignment horizontal="left" vertical="center" wrapText="1" indent="1"/>
    </xf>
    <xf numFmtId="0" fontId="148" fillId="13" borderId="0" xfId="3" applyFont="1" applyFill="1" applyBorder="1" applyAlignment="1">
      <alignment horizontal="left" vertical="center" indent="1"/>
    </xf>
    <xf numFmtId="0" fontId="34" fillId="7" borderId="0" xfId="0" applyFont="1" applyFill="1" applyBorder="1" applyAlignment="1">
      <alignment horizontal="left" vertical="center" wrapText="1"/>
    </xf>
    <xf numFmtId="0" fontId="34" fillId="6" borderId="0" xfId="23" applyFont="1" applyFill="1" applyBorder="1" applyAlignment="1">
      <alignment horizontal="left" vertical="center" wrapText="1" indent="1"/>
    </xf>
    <xf numFmtId="0" fontId="34" fillId="6" borderId="0" xfId="21" applyFont="1" applyFill="1" applyBorder="1" applyAlignment="1">
      <alignment horizontal="left" vertical="center" wrapText="1" indent="1"/>
    </xf>
    <xf numFmtId="0" fontId="34" fillId="6" borderId="0" xfId="3" applyFont="1" applyFill="1" applyBorder="1" applyAlignment="1">
      <alignment horizontal="left" vertical="center" indent="1"/>
    </xf>
    <xf numFmtId="176" fontId="111" fillId="7" borderId="0" xfId="0" applyNumberFormat="1" applyFont="1" applyFill="1" applyBorder="1" applyAlignment="1" applyProtection="1">
      <alignment horizontal="right" vertical="center"/>
    </xf>
    <xf numFmtId="10" fontId="111" fillId="7" borderId="0" xfId="0" applyNumberFormat="1" applyFont="1" applyFill="1" applyBorder="1" applyAlignment="1">
      <alignment horizontal="right" vertical="center"/>
    </xf>
    <xf numFmtId="0" fontId="194" fillId="0" borderId="0" xfId="0" applyFont="1"/>
    <xf numFmtId="0" fontId="150" fillId="6" borderId="0" xfId="3" applyFont="1" applyFill="1" applyAlignment="1">
      <alignment horizontal="left" vertical="center"/>
    </xf>
    <xf numFmtId="0" fontId="18" fillId="15" borderId="0" xfId="3" applyFont="1" applyFill="1" applyBorder="1" applyAlignment="1">
      <alignment horizontal="left" vertical="center"/>
    </xf>
    <xf numFmtId="0" fontId="105" fillId="0" borderId="0" xfId="0" applyFont="1" applyFill="1" applyAlignment="1">
      <alignment vertical="center" wrapText="1"/>
    </xf>
    <xf numFmtId="49" fontId="34" fillId="7" borderId="0" xfId="0" applyNumberFormat="1" applyFont="1" applyFill="1" applyBorder="1" applyAlignment="1">
      <alignment horizontal="right" vertical="center"/>
    </xf>
    <xf numFmtId="49" fontId="111" fillId="7" borderId="0" xfId="0" applyNumberFormat="1" applyFont="1" applyFill="1" applyBorder="1" applyAlignment="1">
      <alignment horizontal="right" vertical="center"/>
    </xf>
    <xf numFmtId="49" fontId="107" fillId="7" borderId="0" xfId="0" applyNumberFormat="1" applyFont="1" applyFill="1" applyBorder="1" applyAlignment="1">
      <alignment horizontal="right" vertical="center"/>
    </xf>
    <xf numFmtId="164" fontId="44" fillId="6" borderId="0" xfId="1" applyNumberFormat="1" applyFont="1" applyFill="1" applyBorder="1" applyAlignment="1">
      <alignment horizontal="right" vertical="center"/>
    </xf>
    <xf numFmtId="164" fontId="44" fillId="6" borderId="0" xfId="0" applyNumberFormat="1" applyFont="1" applyFill="1" applyBorder="1" applyAlignment="1">
      <alignment horizontal="right" vertical="center"/>
    </xf>
    <xf numFmtId="164" fontId="43" fillId="13" borderId="0" xfId="0" applyNumberFormat="1" applyFont="1" applyFill="1" applyAlignment="1">
      <alignment horizontal="right" vertical="center"/>
    </xf>
    <xf numFmtId="0" fontId="197" fillId="4" borderId="0" xfId="3" applyFont="1" applyFill="1" applyAlignment="1">
      <alignment horizontal="left" vertical="center"/>
    </xf>
    <xf numFmtId="0" fontId="34" fillId="0" borderId="0" xfId="3" applyFont="1" applyAlignment="1">
      <alignment vertical="center" wrapText="1"/>
    </xf>
    <xf numFmtId="174" fontId="10" fillId="7" borderId="0" xfId="1" applyNumberFormat="1" applyFont="1" applyFill="1" applyBorder="1" applyAlignment="1">
      <alignment horizontal="right" vertical="center"/>
    </xf>
    <xf numFmtId="3" fontId="20" fillId="19" borderId="0" xfId="3" applyNumberFormat="1" applyFont="1" applyFill="1" applyAlignment="1">
      <alignment vertical="center"/>
    </xf>
    <xf numFmtId="0" fontId="132" fillId="0" borderId="0" xfId="3" applyFont="1" applyAlignment="1">
      <alignment vertical="center"/>
    </xf>
    <xf numFmtId="0" fontId="35" fillId="0" borderId="0" xfId="3" applyFont="1" applyAlignment="1">
      <alignment vertical="center"/>
    </xf>
    <xf numFmtId="0" fontId="199" fillId="4" borderId="0" xfId="3" applyFont="1" applyFill="1" applyAlignment="1">
      <alignment horizontal="center" vertical="center" wrapText="1"/>
    </xf>
    <xf numFmtId="3" fontId="20" fillId="6" borderId="0" xfId="3" applyNumberFormat="1" applyFont="1" applyFill="1" applyAlignment="1">
      <alignment vertical="center"/>
    </xf>
    <xf numFmtId="3" fontId="20" fillId="6" borderId="0" xfId="3" applyNumberFormat="1" applyFont="1" applyFill="1" applyAlignment="1">
      <alignment horizontal="right" vertical="center"/>
    </xf>
    <xf numFmtId="3" fontId="201" fillId="13" borderId="0" xfId="3" applyNumberFormat="1" applyFont="1" applyFill="1" applyAlignment="1">
      <alignment vertical="center"/>
    </xf>
    <xf numFmtId="10" fontId="14" fillId="12" borderId="0" xfId="4" applyNumberFormat="1" applyFont="1" applyFill="1" applyBorder="1" applyAlignment="1">
      <alignment horizontal="right" vertical="center"/>
    </xf>
    <xf numFmtId="3" fontId="20" fillId="13" borderId="0" xfId="3" applyNumberFormat="1" applyFont="1" applyFill="1" applyAlignment="1">
      <alignment horizontal="right" vertical="center"/>
    </xf>
    <xf numFmtId="0" fontId="20" fillId="6" borderId="0" xfId="3" applyFont="1" applyFill="1" applyAlignment="1">
      <alignment vertical="center"/>
    </xf>
    <xf numFmtId="10" fontId="10" fillId="20" borderId="0" xfId="4" applyNumberFormat="1" applyFont="1" applyFill="1" applyBorder="1" applyAlignment="1">
      <alignment horizontal="right" vertical="center"/>
    </xf>
    <xf numFmtId="4" fontId="20" fillId="6" borderId="0" xfId="3" applyNumberFormat="1" applyFont="1" applyFill="1" applyAlignment="1">
      <alignment vertical="center"/>
    </xf>
    <xf numFmtId="166" fontId="201" fillId="12" borderId="0" xfId="1" applyNumberFormat="1" applyFont="1" applyFill="1" applyBorder="1" applyAlignment="1">
      <alignment horizontal="right" vertical="center"/>
    </xf>
    <xf numFmtId="0" fontId="37" fillId="6" borderId="0" xfId="3" applyFont="1" applyFill="1" applyAlignment="1">
      <alignment vertical="center"/>
    </xf>
    <xf numFmtId="0" fontId="20" fillId="6" borderId="0" xfId="3" applyFont="1" applyFill="1">
      <alignment vertical="top"/>
    </xf>
    <xf numFmtId="0" fontId="11" fillId="6" borderId="0" xfId="3" applyFont="1" applyFill="1" applyAlignment="1">
      <alignment vertical="center" wrapText="1"/>
    </xf>
    <xf numFmtId="0" fontId="20" fillId="13" borderId="0" xfId="3" applyFont="1" applyFill="1">
      <alignment vertical="top"/>
    </xf>
    <xf numFmtId="0" fontId="20" fillId="6" borderId="0" xfId="3" applyFont="1" applyFill="1" applyAlignment="1">
      <alignment horizontal="left" vertical="center"/>
    </xf>
    <xf numFmtId="0" fontId="87" fillId="0" borderId="0" xfId="3" applyFont="1" applyAlignment="1">
      <alignment horizontal="center" vertical="center" wrapText="1"/>
    </xf>
    <xf numFmtId="0" fontId="58" fillId="0" borderId="0" xfId="0" applyFont="1" applyAlignment="1">
      <alignment horizontal="right"/>
    </xf>
    <xf numFmtId="0" fontId="32" fillId="13" borderId="0" xfId="0" applyFont="1" applyFill="1" applyBorder="1" applyAlignment="1">
      <alignment horizontal="center" vertical="center" wrapText="1"/>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wrapText="1"/>
    </xf>
    <xf numFmtId="0" fontId="34" fillId="0" borderId="0" xfId="0" applyFont="1" applyAlignment="1">
      <alignment horizontal="right" vertical="center" indent="1"/>
    </xf>
    <xf numFmtId="0" fontId="34" fillId="0" borderId="0" xfId="0" applyFont="1" applyAlignment="1">
      <alignment vertical="center" wrapText="1"/>
    </xf>
    <xf numFmtId="0" fontId="34" fillId="0" borderId="0" xfId="28" applyFont="1" applyFill="1" applyBorder="1" applyAlignment="1">
      <alignment horizontal="left" vertical="center"/>
    </xf>
    <xf numFmtId="170" fontId="0" fillId="0" borderId="0" xfId="0" applyNumberFormat="1"/>
    <xf numFmtId="0" fontId="43" fillId="13" borderId="0" xfId="3" applyFont="1" applyFill="1" applyBorder="1" applyAlignment="1">
      <alignment horizontal="center" vertical="center"/>
    </xf>
    <xf numFmtId="0" fontId="48" fillId="0" borderId="0" xfId="0" applyFont="1"/>
    <xf numFmtId="0" fontId="48" fillId="0" borderId="0" xfId="0" quotePrefix="1" applyFont="1"/>
    <xf numFmtId="0" fontId="111" fillId="7" borderId="0" xfId="0" applyFont="1" applyFill="1" applyBorder="1" applyAlignment="1">
      <alignment horizontal="center" vertical="center"/>
    </xf>
    <xf numFmtId="0" fontId="161"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2"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57"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58"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56"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0" fontId="189" fillId="13" borderId="0" xfId="0" applyFont="1" applyFill="1" applyBorder="1" applyAlignment="1">
      <alignment horizontal="center" vertical="center" wrapText="1"/>
    </xf>
    <xf numFmtId="0" fontId="105" fillId="13" borderId="0" xfId="0" applyFont="1" applyFill="1" applyBorder="1" applyAlignment="1">
      <alignment horizontal="center" vertical="center" wrapText="1"/>
    </xf>
    <xf numFmtId="0" fontId="117" fillId="13" borderId="0" xfId="0" applyFont="1" applyFill="1" applyBorder="1" applyAlignment="1">
      <alignment horizontal="center" vertical="center" wrapText="1"/>
    </xf>
    <xf numFmtId="10" fontId="120" fillId="13" borderId="0" xfId="0" applyNumberFormat="1" applyFont="1" applyFill="1" applyBorder="1" applyAlignment="1">
      <alignment horizontal="center" vertical="center"/>
    </xf>
    <xf numFmtId="3" fontId="120" fillId="13" borderId="0" xfId="0" applyNumberFormat="1" applyFont="1" applyFill="1" applyBorder="1" applyAlignment="1">
      <alignment horizontal="center" vertical="center"/>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35" fillId="13" borderId="0" xfId="0" applyFont="1" applyFill="1" applyBorder="1" applyAlignment="1">
      <alignment horizontal="center" vertical="center" wrapText="1"/>
    </xf>
    <xf numFmtId="0" fontId="49"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5" fillId="6"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2" fillId="13" borderId="0" xfId="0" applyFont="1" applyFill="1" applyBorder="1" applyAlignment="1">
      <alignment horizontal="center" vertical="center" wrapText="1"/>
    </xf>
    <xf numFmtId="0" fontId="170" fillId="0" borderId="0" xfId="0" applyFont="1" applyFill="1" applyBorder="1" applyAlignment="1">
      <alignment horizontal="left" vertical="center" wrapText="1"/>
    </xf>
    <xf numFmtId="0" fontId="170" fillId="0" borderId="0" xfId="0" applyFont="1" applyFill="1" applyAlignment="1">
      <alignment vertical="top" wrapText="1"/>
    </xf>
    <xf numFmtId="0" fontId="36" fillId="0" borderId="0" xfId="0" applyFont="1" applyFill="1" applyAlignment="1">
      <alignment vertical="top"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11" fillId="0" borderId="0" xfId="0" applyFont="1" applyAlignment="1">
      <alignment vertical="top" wrapText="1"/>
    </xf>
    <xf numFmtId="0" fontId="170" fillId="3" borderId="0" xfId="0" applyFont="1" applyFill="1" applyBorder="1" applyAlignment="1">
      <alignment horizontal="left" vertical="distributed" wrapText="1"/>
    </xf>
    <xf numFmtId="0" fontId="128"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3" fillId="13" borderId="0" xfId="0" applyFont="1" applyFill="1" applyBorder="1" applyAlignment="1">
      <alignment horizontal="center" vertical="center"/>
    </xf>
    <xf numFmtId="14" fontId="133" fillId="13" borderId="0" xfId="0" applyNumberFormat="1" applyFont="1" applyFill="1" applyBorder="1" applyAlignment="1">
      <alignment horizontal="center" vertical="center"/>
    </xf>
    <xf numFmtId="0" fontId="133"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1" fillId="0" borderId="0" xfId="0" applyFont="1" applyFill="1" applyBorder="1" applyAlignment="1">
      <alignment horizontal="justify" vertical="top" wrapText="1"/>
    </xf>
    <xf numFmtId="0" fontId="132"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43" fillId="13" borderId="0" xfId="0" applyFont="1" applyFill="1" applyBorder="1" applyAlignment="1">
      <alignment horizontal="center" vertical="center" wrapText="1"/>
    </xf>
    <xf numFmtId="0" fontId="14" fillId="13" borderId="0" xfId="0" applyFont="1" applyFill="1" applyBorder="1" applyAlignment="1">
      <alignment horizontal="center" vertical="center" wrapText="1"/>
    </xf>
    <xf numFmtId="0" fontId="2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0" fillId="13" borderId="0" xfId="0" applyFont="1" applyFill="1" applyAlignment="1">
      <alignment horizontal="center" vertical="center"/>
    </xf>
    <xf numFmtId="0" fontId="43" fillId="13" borderId="0" xfId="0" applyFont="1" applyFill="1" applyAlignment="1">
      <alignment horizontal="center" vertical="center"/>
    </xf>
    <xf numFmtId="0" fontId="128" fillId="0" borderId="0" xfId="0" applyFont="1" applyFill="1" applyAlignment="1">
      <alignment horizontal="justify" vertical="top" wrapText="1"/>
    </xf>
    <xf numFmtId="0" fontId="129"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170" fillId="0" borderId="0" xfId="0" applyNumberFormat="1" applyFont="1" applyFill="1" applyAlignment="1">
      <alignment horizontal="left" vertical="top" wrapText="1"/>
    </xf>
    <xf numFmtId="0" fontId="34" fillId="13" borderId="0" xfId="0" applyFont="1" applyFill="1" applyAlignment="1">
      <alignment horizontal="center" wrapText="1"/>
    </xf>
    <xf numFmtId="0" fontId="142" fillId="13" borderId="0" xfId="0" applyFont="1" applyFill="1" applyAlignment="1">
      <alignment horizontal="center" vertical="center"/>
    </xf>
    <xf numFmtId="14" fontId="134" fillId="13" borderId="0" xfId="0" applyNumberFormat="1" applyFont="1" applyFill="1" applyBorder="1" applyAlignment="1">
      <alignment horizontal="center" vertical="center"/>
    </xf>
    <xf numFmtId="0" fontId="133" fillId="13" borderId="0" xfId="0" applyFont="1" applyFill="1" applyAlignment="1">
      <alignment horizontal="center" vertical="top" wrapText="1"/>
    </xf>
    <xf numFmtId="0" fontId="128" fillId="0" borderId="0" xfId="0" applyFont="1" applyFill="1" applyBorder="1" applyAlignment="1">
      <alignment vertical="top" wrapText="1"/>
    </xf>
    <xf numFmtId="0" fontId="174" fillId="0" borderId="0" xfId="0" applyFont="1" applyFill="1" applyBorder="1" applyAlignment="1">
      <alignment horizontal="justify" vertical="top" wrapText="1"/>
    </xf>
    <xf numFmtId="0" fontId="89" fillId="13" borderId="0" xfId="0" applyFont="1" applyFill="1" applyBorder="1" applyAlignment="1">
      <alignment horizontal="center" vertical="center"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5" fillId="0" borderId="0" xfId="0" applyFont="1" applyAlignment="1">
      <alignment horizontal="left" vertical="top" wrapText="1"/>
    </xf>
    <xf numFmtId="0" fontId="135" fillId="0" borderId="0" xfId="0" applyFont="1" applyAlignment="1">
      <alignment horizontal="left" vertical="top" wrapText="1"/>
    </xf>
    <xf numFmtId="0" fontId="115" fillId="0" borderId="0" xfId="27" applyFont="1" applyAlignment="1">
      <alignment horizontal="left" vertical="center" wrapText="1"/>
    </xf>
    <xf numFmtId="0" fontId="84" fillId="0" borderId="0" xfId="27" applyFont="1" applyAlignment="1">
      <alignment horizontal="left" vertical="center" wrapText="1"/>
    </xf>
    <xf numFmtId="0" fontId="84"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5"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4" fillId="0" borderId="0" xfId="0" applyFont="1" applyAlignment="1">
      <alignment horizontal="center" vertical="center"/>
    </xf>
    <xf numFmtId="0" fontId="65" fillId="0" borderId="0" xfId="0" applyFont="1" applyAlignment="1">
      <alignment horizontal="center" vertical="center"/>
    </xf>
    <xf numFmtId="14" fontId="84" fillId="0" borderId="0" xfId="0" applyNumberFormat="1" applyFont="1" applyAlignment="1">
      <alignment horizontal="center" vertical="center"/>
    </xf>
    <xf numFmtId="14" fontId="65" fillId="0" borderId="0" xfId="0" applyNumberFormat="1" applyFont="1" applyAlignment="1">
      <alignment horizontal="center" vertical="center"/>
    </xf>
    <xf numFmtId="0" fontId="89"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61" fillId="0" borderId="0" xfId="0" applyFont="1" applyAlignment="1">
      <alignment horizontal="left" vertical="center" wrapText="1"/>
    </xf>
    <xf numFmtId="0" fontId="93" fillId="0" borderId="0" xfId="0" applyFont="1" applyAlignment="1">
      <alignment horizontal="left" vertical="top" wrapText="1"/>
    </xf>
    <xf numFmtId="0" fontId="92" fillId="0" borderId="0" xfId="0" applyFont="1" applyAlignment="1">
      <alignment horizontal="left" vertical="center" wrapText="1"/>
    </xf>
    <xf numFmtId="0" fontId="34" fillId="0" borderId="0" xfId="0" applyFont="1" applyFill="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34" fillId="0" borderId="0" xfId="0" applyFont="1" applyFill="1" applyAlignment="1">
      <alignment horizontal="left" vertical="center" wrapText="1"/>
    </xf>
    <xf numFmtId="0" fontId="34" fillId="0" borderId="0" xfId="0" applyFont="1" applyBorder="1" applyAlignment="1">
      <alignment horizontal="left" vertical="center" wrapText="1"/>
    </xf>
    <xf numFmtId="0" fontId="34" fillId="0" borderId="0" xfId="0" applyFont="1" applyAlignment="1">
      <alignment horizontal="left" vertical="top" wrapText="1"/>
    </xf>
    <xf numFmtId="0" fontId="105" fillId="0" borderId="0" xfId="0" applyFont="1" applyFill="1" applyAlignment="1">
      <alignment horizontal="left" vertical="center" wrapText="1"/>
    </xf>
    <xf numFmtId="0" fontId="48"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99CCFF"/>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492118</xdr:colOff>
      <xdr:row>50</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11743"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123825</xdr:rowOff>
    </xdr:from>
    <xdr:to>
      <xdr:col>10</xdr:col>
      <xdr:colOff>58237</xdr:colOff>
      <xdr:row>66</xdr:row>
      <xdr:rowOff>66351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781800"/>
          <a:ext cx="8144962" cy="51241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219075</xdr:colOff>
      <xdr:row>26</xdr:row>
      <xdr:rowOff>114300</xdr:rowOff>
    </xdr:from>
    <xdr:to>
      <xdr:col>9</xdr:col>
      <xdr:colOff>78825</xdr:colOff>
      <xdr:row>39</xdr:row>
      <xdr:rowOff>16206</xdr:rowOff>
    </xdr:to>
    <xdr:pic>
      <xdr:nvPicPr>
        <xdr:cNvPr id="5" name="Picture 4"/>
        <xdr:cNvPicPr>
          <a:picLocks noChangeAspect="1"/>
        </xdr:cNvPicPr>
      </xdr:nvPicPr>
      <xdr:blipFill>
        <a:blip xmlns:r="http://schemas.openxmlformats.org/officeDocument/2006/relationships" r:embed="rId2"/>
        <a:stretch>
          <a:fillRect/>
        </a:stretch>
      </xdr:blipFill>
      <xdr:spPr>
        <a:xfrm>
          <a:off x="2390775" y="5286375"/>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171450</xdr:colOff>
      <xdr:row>23</xdr:row>
      <xdr:rowOff>142875</xdr:rowOff>
    </xdr:from>
    <xdr:to>
      <xdr:col>9</xdr:col>
      <xdr:colOff>12910</xdr:colOff>
      <xdr:row>36</xdr:row>
      <xdr:rowOff>38685</xdr:rowOff>
    </xdr:to>
    <xdr:pic>
      <xdr:nvPicPr>
        <xdr:cNvPr id="5" name="Picture 4"/>
        <xdr:cNvPicPr>
          <a:picLocks noChangeAspect="1"/>
        </xdr:cNvPicPr>
      </xdr:nvPicPr>
      <xdr:blipFill>
        <a:blip xmlns:r="http://schemas.openxmlformats.org/officeDocument/2006/relationships" r:embed="rId2"/>
        <a:stretch>
          <a:fillRect/>
        </a:stretch>
      </xdr:blipFill>
      <xdr:spPr>
        <a:xfrm>
          <a:off x="2314575" y="480060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38</xdr:row>
      <xdr:rowOff>9525</xdr:rowOff>
    </xdr:from>
    <xdr:to>
      <xdr:col>5</xdr:col>
      <xdr:colOff>771525</xdr:colOff>
      <xdr:row>64</xdr:row>
      <xdr:rowOff>29441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087100"/>
          <a:ext cx="6038850" cy="42299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16</xdr:col>
      <xdr:colOff>600075</xdr:colOff>
      <xdr:row>40</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42900"/>
          <a:ext cx="10353675" cy="6276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123825</xdr:rowOff>
    </xdr:from>
    <xdr:to>
      <xdr:col>3</xdr:col>
      <xdr:colOff>579887</xdr:colOff>
      <xdr:row>48</xdr:row>
      <xdr:rowOff>44795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29250"/>
          <a:ext cx="4456562" cy="2511770"/>
        </a:xfrm>
        <a:prstGeom prst="rect">
          <a:avLst/>
        </a:prstGeom>
      </xdr:spPr>
    </xdr:pic>
    <xdr:clientData/>
  </xdr:twoCellAnchor>
  <xdr:twoCellAnchor editAs="oneCell">
    <xdr:from>
      <xdr:col>0</xdr:col>
      <xdr:colOff>0</xdr:colOff>
      <xdr:row>52</xdr:row>
      <xdr:rowOff>104775</xdr:rowOff>
    </xdr:from>
    <xdr:to>
      <xdr:col>3</xdr:col>
      <xdr:colOff>500632</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114299</xdr:rowOff>
    </xdr:from>
    <xdr:to>
      <xdr:col>11</xdr:col>
      <xdr:colOff>571500</xdr:colOff>
      <xdr:row>24</xdr:row>
      <xdr:rowOff>9524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38149"/>
          <a:ext cx="7277100" cy="3457575"/>
        </a:xfrm>
        <a:prstGeom prst="rect">
          <a:avLst/>
        </a:prstGeom>
      </xdr:spPr>
    </xdr:pic>
    <xdr:clientData/>
  </xdr:twoCellAnchor>
  <xdr:twoCellAnchor editAs="oneCell">
    <xdr:from>
      <xdr:col>0</xdr:col>
      <xdr:colOff>0</xdr:colOff>
      <xdr:row>54</xdr:row>
      <xdr:rowOff>123825</xdr:rowOff>
    </xdr:from>
    <xdr:to>
      <xdr:col>11</xdr:col>
      <xdr:colOff>571500</xdr:colOff>
      <xdr:row>76</xdr:row>
      <xdr:rowOff>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867775"/>
          <a:ext cx="7277100" cy="3438525"/>
        </a:xfrm>
        <a:prstGeom prst="rect">
          <a:avLst/>
        </a:prstGeom>
      </xdr:spPr>
    </xdr:pic>
    <xdr:clientData/>
  </xdr:twoCellAnchor>
  <xdr:twoCellAnchor editAs="oneCell">
    <xdr:from>
      <xdr:col>0</xdr:col>
      <xdr:colOff>0</xdr:colOff>
      <xdr:row>28</xdr:row>
      <xdr:rowOff>95251</xdr:rowOff>
    </xdr:from>
    <xdr:to>
      <xdr:col>11</xdr:col>
      <xdr:colOff>571500</xdr:colOff>
      <xdr:row>49</xdr:row>
      <xdr:rowOff>152400</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4629151"/>
          <a:ext cx="7277100" cy="3457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41531</xdr:rowOff>
    </xdr:from>
    <xdr:to>
      <xdr:col>7</xdr:col>
      <xdr:colOff>600074</xdr:colOff>
      <xdr:row>35</xdr:row>
      <xdr:rowOff>9751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0656"/>
          <a:ext cx="5838824" cy="27209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22</xdr:row>
      <xdr:rowOff>152400</xdr:rowOff>
    </xdr:from>
    <xdr:to>
      <xdr:col>5</xdr:col>
      <xdr:colOff>1005589</xdr:colOff>
      <xdr:row>40</xdr:row>
      <xdr:rowOff>19288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72025"/>
          <a:ext cx="5901439" cy="27815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Omjer NAV-NETO UPLATE ODMF-ova"/>
      <sheetName val="MI ODMF - članstvo"/>
      <sheetName val="MI ODMF - doprinosi"/>
      <sheetName val="ODMF - isplate"/>
      <sheetName val="MI ODMF NAV"/>
      <sheetName val="Broj članova"/>
      <sheetName val="Bruto uplate po članu"/>
      <sheetName val="NAV po članu"/>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32353</v>
          </cell>
          <cell r="EP2">
            <v>32781</v>
          </cell>
          <cell r="EQ2" t="str">
            <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97859</v>
          </cell>
          <cell r="EQ3" t="str">
            <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t="str">
            <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t="str">
            <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t="str">
            <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t="str">
            <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250049</v>
          </cell>
          <cell r="EP8">
            <v>251407</v>
          </cell>
          <cell r="EQ8">
            <v>0</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506</v>
          </cell>
          <cell r="EP11">
            <v>603</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494</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1911</v>
          </cell>
          <cell r="EP17">
            <v>1915</v>
          </cell>
          <cell r="EQ17">
            <v>0</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0</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153</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454</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PLATE-ISPLATE)"/>
      <sheetName val="Omjer NAV - UPLATE ZDMF-ova"/>
      <sheetName val="bruto uplate po članu"/>
      <sheetName val="NAV po članu"/>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v>
          </cell>
          <cell r="FO49" t="str">
            <v/>
          </cell>
          <cell r="FP49" t="str">
            <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v>0</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-28437</v>
          </cell>
          <cell r="FO74" t="str">
            <v/>
          </cell>
          <cell r="FP74" t="str">
            <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v>0</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row>
        <row r="22">
          <cell r="A22">
            <v>0</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-1</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13390016.649999997</v>
          </cell>
          <cell r="FO52">
            <v>13390016.649999997</v>
          </cell>
          <cell r="FP52">
            <v>13390016.649999997</v>
          </cell>
          <cell r="FQ52">
            <v>13390016.649999997</v>
          </cell>
          <cell r="FR52">
            <v>13390016.649999997</v>
          </cell>
          <cell r="FS52">
            <v>13390016.649999997</v>
          </cell>
          <cell r="FT52">
            <v>13390016.649999997</v>
          </cell>
          <cell r="FU52">
            <v>13390016.649999997</v>
          </cell>
          <cell r="FV52">
            <v>13390016.649999997</v>
          </cell>
          <cell r="FW52">
            <v>13390016.649999997</v>
          </cell>
          <cell r="FX52">
            <v>13390016.649999997</v>
          </cell>
          <cell r="FY52">
            <v>13390016.649999997</v>
          </cell>
          <cell r="FZ52">
            <v>13390016.649999997</v>
          </cell>
          <cell r="GA52">
            <v>13390016.649999997</v>
          </cell>
          <cell r="GB52">
            <v>13390016.649999997</v>
          </cell>
          <cell r="GC52">
            <v>13390016.649999997</v>
          </cell>
          <cell r="GD52">
            <v>13390016.649999997</v>
          </cell>
          <cell r="GE52">
            <v>13390016.649999997</v>
          </cell>
          <cell r="GF52">
            <v>13390016.649999997</v>
          </cell>
          <cell r="GG52">
            <v>13390016.649999997</v>
          </cell>
          <cell r="GH52">
            <v>13390016.649999997</v>
          </cell>
          <cell r="GI52">
            <v>13390016.649999997</v>
          </cell>
          <cell r="GJ52">
            <v>13390016.649999997</v>
          </cell>
          <cell r="GK52">
            <v>13390016.649999997</v>
          </cell>
          <cell r="GL52">
            <v>13390016.649999997</v>
          </cell>
          <cell r="GM52">
            <v>13390016.649999997</v>
          </cell>
          <cell r="GN52">
            <v>13390016.649999997</v>
          </cell>
          <cell r="GO52">
            <v>13390016.649999997</v>
          </cell>
          <cell r="GP52">
            <v>13390016.649999997</v>
          </cell>
          <cell r="GQ52">
            <v>13390016.649999997</v>
          </cell>
          <cell r="GR52">
            <v>13390016.649999997</v>
          </cell>
          <cell r="GS52">
            <v>13390016.649999997</v>
          </cell>
          <cell r="GT52">
            <v>13390016.649999997</v>
          </cell>
          <cell r="GU52">
            <v>13390016.649999997</v>
          </cell>
          <cell r="GV52">
            <v>13390016.649999997</v>
          </cell>
          <cell r="GW52">
            <v>13390016.649999997</v>
          </cell>
          <cell r="GX52">
            <v>13390016.649999997</v>
          </cell>
          <cell r="GY52">
            <v>13390016.649999997</v>
          </cell>
          <cell r="GZ52">
            <v>13390016.649999997</v>
          </cell>
          <cell r="HA52">
            <v>13390016.649999997</v>
          </cell>
          <cell r="HB52">
            <v>13390016.649999997</v>
          </cell>
          <cell r="HC52">
            <v>13390016.649999997</v>
          </cell>
          <cell r="HD52">
            <v>13390016.649999997</v>
          </cell>
          <cell r="HE52">
            <v>13390016.649999997</v>
          </cell>
          <cell r="HF52">
            <v>13390016.649999997</v>
          </cell>
          <cell r="HG52">
            <v>13390016.649999997</v>
          </cell>
          <cell r="HH52">
            <v>13390016.649999997</v>
          </cell>
          <cell r="HI52">
            <v>13390016.649999997</v>
          </cell>
          <cell r="HJ52">
            <v>13390016.649999997</v>
          </cell>
          <cell r="HK52">
            <v>13390016.649999997</v>
          </cell>
          <cell r="HL52">
            <v>13390016.649999997</v>
          </cell>
          <cell r="HM52">
            <v>13390016.649999997</v>
          </cell>
          <cell r="HN52">
            <v>13390016.649999997</v>
          </cell>
          <cell r="HO52">
            <v>13390016.649999997</v>
          </cell>
          <cell r="HP52">
            <v>13390016.649999997</v>
          </cell>
          <cell r="HQ52">
            <v>13390016.649999997</v>
          </cell>
          <cell r="HR52">
            <v>13390016.649999997</v>
          </cell>
          <cell r="HS52">
            <v>13390016.649999997</v>
          </cell>
          <cell r="HT52">
            <v>13390016.649999997</v>
          </cell>
          <cell r="HU52">
            <v>13390016.649999997</v>
          </cell>
          <cell r="HV52">
            <v>13390016.649999997</v>
          </cell>
          <cell r="HW52">
            <v>13390016.649999997</v>
          </cell>
          <cell r="HX52">
            <v>13390016.649999997</v>
          </cell>
          <cell r="HY52">
            <v>13390016.649999997</v>
          </cell>
          <cell r="HZ52">
            <v>13390016.649999997</v>
          </cell>
          <cell r="IA52">
            <v>13390016.649999997</v>
          </cell>
          <cell r="IB52">
            <v>13390016.649999997</v>
          </cell>
          <cell r="IC52">
            <v>13390016.649999997</v>
          </cell>
          <cell r="ID52">
            <v>13390016.649999997</v>
          </cell>
          <cell r="IE52">
            <v>13390016.649999997</v>
          </cell>
          <cell r="IF52">
            <v>13390016.649999997</v>
          </cell>
          <cell r="IG52">
            <v>13390016.649999997</v>
          </cell>
          <cell r="IH52">
            <v>13390016.649999997</v>
          </cell>
          <cell r="II52">
            <v>13390016.649999997</v>
          </cell>
          <cell r="IJ52">
            <v>13390016.649999997</v>
          </cell>
          <cell r="IK52">
            <v>13390016.649999997</v>
          </cell>
          <cell r="IL52">
            <v>13390016.649999997</v>
          </cell>
          <cell r="IM52">
            <v>13390016.649999997</v>
          </cell>
          <cell r="IN52">
            <v>13390016.649999997</v>
          </cell>
          <cell r="IO52">
            <v>13390016.649999997</v>
          </cell>
          <cell r="IP52">
            <v>13390016.649999997</v>
          </cell>
          <cell r="IQ52">
            <v>13390016.649999997</v>
          </cell>
          <cell r="IR52">
            <v>13390016.649999997</v>
          </cell>
          <cell r="IS52">
            <v>13390016.649999997</v>
          </cell>
          <cell r="IT52">
            <v>13390016.649999997</v>
          </cell>
          <cell r="IU52">
            <v>13390016.649999997</v>
          </cell>
          <cell r="IV52">
            <v>13390016.649999997</v>
          </cell>
          <cell r="IW52">
            <v>13390016.649999997</v>
          </cell>
          <cell r="IX52">
            <v>13390016.649999997</v>
          </cell>
          <cell r="IY52">
            <v>13390016.649999997</v>
          </cell>
          <cell r="IZ52">
            <v>13390016.649999997</v>
          </cell>
          <cell r="JA52">
            <v>13390016.649999997</v>
          </cell>
          <cell r="JB52">
            <v>13390016.649999997</v>
          </cell>
          <cell r="JC52">
            <v>13390016.649999997</v>
          </cell>
          <cell r="JD52">
            <v>13390016.649999997</v>
          </cell>
          <cell r="JE52">
            <v>13390016.649999997</v>
          </cell>
          <cell r="JF52">
            <v>13390016.649999997</v>
          </cell>
          <cell r="JG52">
            <v>13390016.649999997</v>
          </cell>
          <cell r="JH52">
            <v>13390016.649999997</v>
          </cell>
          <cell r="JI52">
            <v>13390016.649999997</v>
          </cell>
          <cell r="JJ52">
            <v>13390016.649999997</v>
          </cell>
          <cell r="JK52">
            <v>13390016.649999997</v>
          </cell>
          <cell r="JL52">
            <v>13390016.649999997</v>
          </cell>
          <cell r="JM52">
            <v>13390016.649999997</v>
          </cell>
          <cell r="JN52">
            <v>13390016.649999997</v>
          </cell>
          <cell r="JO52">
            <v>13390016.649999997</v>
          </cell>
          <cell r="JP52">
            <v>13390016.649999997</v>
          </cell>
          <cell r="JQ52">
            <v>13390016.649999997</v>
          </cell>
          <cell r="JR52">
            <v>13390016.649999997</v>
          </cell>
          <cell r="JS52">
            <v>13390016.649999997</v>
          </cell>
          <cell r="JT52">
            <v>13390016.649999997</v>
          </cell>
          <cell r="JU52">
            <v>13390016.649999997</v>
          </cell>
          <cell r="JV52">
            <v>13390016.649999997</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32471645.399999999</v>
          </cell>
          <cell r="FO53">
            <v>32471645.399999999</v>
          </cell>
          <cell r="FP53">
            <v>32471645.399999999</v>
          </cell>
          <cell r="FQ53">
            <v>32471645.399999999</v>
          </cell>
          <cell r="FR53">
            <v>32471645.399999999</v>
          </cell>
          <cell r="FS53">
            <v>32471645.399999999</v>
          </cell>
          <cell r="FT53">
            <v>32471645.399999999</v>
          </cell>
          <cell r="FU53">
            <v>32471645.399999999</v>
          </cell>
          <cell r="FV53">
            <v>32471645.399999999</v>
          </cell>
          <cell r="FW53">
            <v>32471645.399999999</v>
          </cell>
          <cell r="FX53">
            <v>32471645.399999999</v>
          </cell>
          <cell r="FY53">
            <v>32471645.399999999</v>
          </cell>
          <cell r="FZ53">
            <v>32471645.399999999</v>
          </cell>
          <cell r="GA53">
            <v>32471645.399999999</v>
          </cell>
          <cell r="GB53">
            <v>32471645.399999999</v>
          </cell>
          <cell r="GC53">
            <v>32471645.399999999</v>
          </cell>
          <cell r="GD53">
            <v>32471645.399999999</v>
          </cell>
          <cell r="GE53">
            <v>32471645.399999999</v>
          </cell>
          <cell r="GF53">
            <v>32471645.399999999</v>
          </cell>
          <cell r="GG53">
            <v>32471645.399999999</v>
          </cell>
          <cell r="GH53">
            <v>32471645.399999999</v>
          </cell>
          <cell r="GI53">
            <v>32471645.399999999</v>
          </cell>
          <cell r="GJ53">
            <v>32471645.399999999</v>
          </cell>
          <cell r="GK53">
            <v>32471645.399999999</v>
          </cell>
          <cell r="GL53">
            <v>32471645.399999999</v>
          </cell>
          <cell r="GM53">
            <v>32471645.399999999</v>
          </cell>
          <cell r="GN53">
            <v>32471645.399999999</v>
          </cell>
          <cell r="GO53">
            <v>32471645.399999999</v>
          </cell>
          <cell r="GP53">
            <v>32471645.399999999</v>
          </cell>
          <cell r="GQ53">
            <v>32471645.399999999</v>
          </cell>
          <cell r="GR53">
            <v>32471645.399999999</v>
          </cell>
          <cell r="GS53">
            <v>32471645.399999999</v>
          </cell>
          <cell r="GT53">
            <v>32471645.399999999</v>
          </cell>
          <cell r="GU53">
            <v>32471645.399999999</v>
          </cell>
          <cell r="GV53">
            <v>32471645.399999999</v>
          </cell>
          <cell r="GW53">
            <v>32471645.399999999</v>
          </cell>
          <cell r="GX53">
            <v>32471645.399999999</v>
          </cell>
          <cell r="GY53">
            <v>32471645.399999999</v>
          </cell>
          <cell r="GZ53">
            <v>32471645.399999999</v>
          </cell>
          <cell r="HA53">
            <v>32471645.399999999</v>
          </cell>
          <cell r="HB53">
            <v>32471645.399999999</v>
          </cell>
          <cell r="HC53">
            <v>32471645.399999999</v>
          </cell>
          <cell r="HD53">
            <v>32471645.399999999</v>
          </cell>
          <cell r="HE53">
            <v>32471645.399999999</v>
          </cell>
          <cell r="HF53">
            <v>32471645.399999999</v>
          </cell>
          <cell r="HG53">
            <v>32471645.399999999</v>
          </cell>
          <cell r="HH53">
            <v>32471645.399999999</v>
          </cell>
          <cell r="HI53">
            <v>32471645.399999999</v>
          </cell>
          <cell r="HJ53">
            <v>32471645.399999999</v>
          </cell>
          <cell r="HK53">
            <v>32471645.399999999</v>
          </cell>
          <cell r="HL53">
            <v>32471645.399999999</v>
          </cell>
          <cell r="HM53">
            <v>32471645.399999999</v>
          </cell>
          <cell r="HN53">
            <v>32471645.399999999</v>
          </cell>
          <cell r="HO53">
            <v>32471645.399999999</v>
          </cell>
          <cell r="HP53">
            <v>32471645.399999999</v>
          </cell>
          <cell r="HQ53">
            <v>32471645.399999999</v>
          </cell>
          <cell r="HR53">
            <v>32471645.399999999</v>
          </cell>
          <cell r="HS53">
            <v>32471645.399999999</v>
          </cell>
          <cell r="HT53">
            <v>32471645.399999999</v>
          </cell>
          <cell r="HU53">
            <v>32471645.399999999</v>
          </cell>
          <cell r="HV53">
            <v>32471645.399999999</v>
          </cell>
          <cell r="HW53">
            <v>32471645.399999999</v>
          </cell>
          <cell r="HX53">
            <v>32471645.399999999</v>
          </cell>
          <cell r="HY53">
            <v>32471645.399999999</v>
          </cell>
          <cell r="HZ53">
            <v>32471645.399999999</v>
          </cell>
          <cell r="IA53">
            <v>32471645.399999999</v>
          </cell>
          <cell r="IB53">
            <v>32471645.399999999</v>
          </cell>
          <cell r="IC53">
            <v>32471645.399999999</v>
          </cell>
          <cell r="ID53">
            <v>32471645.399999999</v>
          </cell>
          <cell r="IE53">
            <v>32471645.399999999</v>
          </cell>
          <cell r="IF53">
            <v>32471645.399999999</v>
          </cell>
          <cell r="IG53">
            <v>32471645.399999999</v>
          </cell>
          <cell r="IH53">
            <v>32471645.399999999</v>
          </cell>
          <cell r="II53">
            <v>32471645.399999999</v>
          </cell>
          <cell r="IJ53">
            <v>32471645.399999999</v>
          </cell>
          <cell r="IK53">
            <v>32471645.399999999</v>
          </cell>
          <cell r="IL53">
            <v>32471645.399999999</v>
          </cell>
          <cell r="IM53">
            <v>32471645.399999999</v>
          </cell>
          <cell r="IN53">
            <v>32471645.399999999</v>
          </cell>
          <cell r="IO53">
            <v>32471645.399999999</v>
          </cell>
          <cell r="IP53">
            <v>32471645.399999999</v>
          </cell>
          <cell r="IQ53">
            <v>32471645.399999999</v>
          </cell>
          <cell r="IR53">
            <v>32471645.399999999</v>
          </cell>
          <cell r="IS53">
            <v>32471645.399999999</v>
          </cell>
          <cell r="IT53">
            <v>32471645.399999999</v>
          </cell>
          <cell r="IU53">
            <v>32471645.399999999</v>
          </cell>
          <cell r="IV53">
            <v>32471645.399999999</v>
          </cell>
          <cell r="IW53">
            <v>32471645.399999999</v>
          </cell>
          <cell r="IX53">
            <v>32471645.399999999</v>
          </cell>
          <cell r="IY53">
            <v>32471645.399999999</v>
          </cell>
          <cell r="IZ53">
            <v>32471645.399999999</v>
          </cell>
          <cell r="JA53">
            <v>32471645.399999999</v>
          </cell>
          <cell r="JB53">
            <v>32471645.399999999</v>
          </cell>
          <cell r="JC53">
            <v>32471645.399999999</v>
          </cell>
          <cell r="JD53">
            <v>32471645.399999999</v>
          </cell>
          <cell r="JE53">
            <v>32471645.399999999</v>
          </cell>
          <cell r="JF53">
            <v>32471645.399999999</v>
          </cell>
          <cell r="JG53">
            <v>32471645.399999999</v>
          </cell>
          <cell r="JH53">
            <v>32471645.399999999</v>
          </cell>
          <cell r="JI53">
            <v>32471645.399999999</v>
          </cell>
          <cell r="JJ53">
            <v>32471645.399999999</v>
          </cell>
          <cell r="JK53">
            <v>32471645.399999999</v>
          </cell>
          <cell r="JL53">
            <v>32471645.399999999</v>
          </cell>
          <cell r="JM53">
            <v>32471645.399999999</v>
          </cell>
          <cell r="JN53">
            <v>32471645.399999999</v>
          </cell>
          <cell r="JO53">
            <v>32471645.399999999</v>
          </cell>
          <cell r="JP53">
            <v>32471645.399999999</v>
          </cell>
          <cell r="JQ53">
            <v>32471645.399999999</v>
          </cell>
          <cell r="JR53">
            <v>32471645.399999999</v>
          </cell>
          <cell r="JS53">
            <v>32471645.399999999</v>
          </cell>
          <cell r="JT53">
            <v>32471645.399999999</v>
          </cell>
          <cell r="JU53">
            <v>32471645.399999999</v>
          </cell>
          <cell r="JV53">
            <v>32471645.399999999</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55329385.480000004</v>
          </cell>
          <cell r="FO54">
            <v>55329385.480000004</v>
          </cell>
          <cell r="FP54">
            <v>55329385.480000004</v>
          </cell>
          <cell r="FQ54">
            <v>55329385.480000004</v>
          </cell>
          <cell r="FR54">
            <v>55329385.480000004</v>
          </cell>
          <cell r="FS54">
            <v>55329385.480000004</v>
          </cell>
          <cell r="FT54">
            <v>55329385.480000004</v>
          </cell>
          <cell r="FU54">
            <v>55329385.480000004</v>
          </cell>
          <cell r="FV54">
            <v>55329385.480000004</v>
          </cell>
          <cell r="FW54">
            <v>55329385.480000004</v>
          </cell>
          <cell r="FX54">
            <v>55329385.480000004</v>
          </cell>
          <cell r="FY54">
            <v>55329385.480000004</v>
          </cell>
          <cell r="FZ54">
            <v>55329385.480000004</v>
          </cell>
          <cell r="GA54">
            <v>55329385.480000004</v>
          </cell>
          <cell r="GB54">
            <v>55329385.480000004</v>
          </cell>
          <cell r="GC54">
            <v>55329385.480000004</v>
          </cell>
          <cell r="GD54">
            <v>55329385.480000004</v>
          </cell>
          <cell r="GE54">
            <v>55329385.480000004</v>
          </cell>
          <cell r="GF54">
            <v>55329385.480000004</v>
          </cell>
          <cell r="GG54">
            <v>55329385.480000004</v>
          </cell>
          <cell r="GH54">
            <v>55329385.480000004</v>
          </cell>
          <cell r="GI54">
            <v>55329385.480000004</v>
          </cell>
          <cell r="GJ54">
            <v>55329385.480000004</v>
          </cell>
          <cell r="GK54">
            <v>55329385.480000004</v>
          </cell>
          <cell r="GL54">
            <v>55329385.480000004</v>
          </cell>
          <cell r="GM54">
            <v>55329385.480000004</v>
          </cell>
          <cell r="GN54">
            <v>55329385.480000004</v>
          </cell>
          <cell r="GO54">
            <v>55329385.480000004</v>
          </cell>
          <cell r="GP54">
            <v>55329385.480000004</v>
          </cell>
          <cell r="GQ54">
            <v>55329385.480000004</v>
          </cell>
          <cell r="GR54">
            <v>55329385.480000004</v>
          </cell>
          <cell r="GS54">
            <v>55329385.480000004</v>
          </cell>
          <cell r="GT54">
            <v>55329385.480000004</v>
          </cell>
          <cell r="GU54">
            <v>55329385.480000004</v>
          </cell>
          <cell r="GV54">
            <v>55329385.480000004</v>
          </cell>
          <cell r="GW54">
            <v>55329385.480000004</v>
          </cell>
          <cell r="GX54">
            <v>55329385.480000004</v>
          </cell>
          <cell r="GY54">
            <v>55329385.480000004</v>
          </cell>
          <cell r="GZ54">
            <v>55329385.480000004</v>
          </cell>
          <cell r="HA54">
            <v>55329385.480000004</v>
          </cell>
          <cell r="HB54">
            <v>55329385.480000004</v>
          </cell>
          <cell r="HC54">
            <v>55329385.480000004</v>
          </cell>
          <cell r="HD54">
            <v>55329385.480000004</v>
          </cell>
          <cell r="HE54">
            <v>55329385.480000004</v>
          </cell>
          <cell r="HF54">
            <v>55329385.480000004</v>
          </cell>
          <cell r="HG54">
            <v>55329385.480000004</v>
          </cell>
          <cell r="HH54">
            <v>55329385.480000004</v>
          </cell>
          <cell r="HI54">
            <v>55329385.480000004</v>
          </cell>
          <cell r="HJ54">
            <v>55329385.480000004</v>
          </cell>
          <cell r="HK54">
            <v>55329385.480000004</v>
          </cell>
          <cell r="HL54">
            <v>55329385.480000004</v>
          </cell>
          <cell r="HM54">
            <v>55329385.480000004</v>
          </cell>
          <cell r="HN54">
            <v>55329385.480000004</v>
          </cell>
          <cell r="HO54">
            <v>55329385.480000004</v>
          </cell>
          <cell r="HP54">
            <v>55329385.480000004</v>
          </cell>
          <cell r="HQ54">
            <v>55329385.480000004</v>
          </cell>
          <cell r="HR54">
            <v>55329385.480000004</v>
          </cell>
          <cell r="HS54">
            <v>55329385.480000004</v>
          </cell>
          <cell r="HT54">
            <v>55329385.480000004</v>
          </cell>
          <cell r="HU54">
            <v>55329385.480000004</v>
          </cell>
          <cell r="HV54">
            <v>55329385.480000004</v>
          </cell>
          <cell r="HW54">
            <v>55329385.480000004</v>
          </cell>
          <cell r="HX54">
            <v>55329385.480000004</v>
          </cell>
          <cell r="HY54">
            <v>55329385.480000004</v>
          </cell>
          <cell r="HZ54">
            <v>55329385.480000004</v>
          </cell>
          <cell r="IA54">
            <v>55329385.480000004</v>
          </cell>
          <cell r="IB54">
            <v>55329385.480000004</v>
          </cell>
          <cell r="IC54">
            <v>55329385.480000004</v>
          </cell>
          <cell r="ID54">
            <v>55329385.480000004</v>
          </cell>
          <cell r="IE54">
            <v>55329385.480000004</v>
          </cell>
          <cell r="IF54">
            <v>55329385.480000004</v>
          </cell>
          <cell r="IG54">
            <v>55329385.480000004</v>
          </cell>
          <cell r="IH54">
            <v>55329385.480000004</v>
          </cell>
          <cell r="II54">
            <v>55329385.480000004</v>
          </cell>
          <cell r="IJ54">
            <v>55329385.480000004</v>
          </cell>
          <cell r="IK54">
            <v>55329385.480000004</v>
          </cell>
          <cell r="IL54">
            <v>55329385.480000004</v>
          </cell>
          <cell r="IM54">
            <v>55329385.480000004</v>
          </cell>
          <cell r="IN54">
            <v>55329385.480000004</v>
          </cell>
          <cell r="IO54">
            <v>55329385.480000004</v>
          </cell>
          <cell r="IP54">
            <v>55329385.480000004</v>
          </cell>
          <cell r="IQ54">
            <v>55329385.480000004</v>
          </cell>
          <cell r="IR54">
            <v>55329385.480000004</v>
          </cell>
          <cell r="IS54">
            <v>55329385.480000004</v>
          </cell>
          <cell r="IT54">
            <v>55329385.480000004</v>
          </cell>
          <cell r="IU54">
            <v>55329385.480000004</v>
          </cell>
          <cell r="IV54">
            <v>55329385.480000004</v>
          </cell>
          <cell r="IW54">
            <v>55329385.480000004</v>
          </cell>
          <cell r="IX54">
            <v>55329385.480000004</v>
          </cell>
          <cell r="IY54">
            <v>55329385.480000004</v>
          </cell>
          <cell r="IZ54">
            <v>55329385.480000004</v>
          </cell>
          <cell r="JA54">
            <v>55329385.480000004</v>
          </cell>
          <cell r="JB54">
            <v>55329385.480000004</v>
          </cell>
          <cell r="JC54">
            <v>55329385.480000004</v>
          </cell>
          <cell r="JD54">
            <v>55329385.480000004</v>
          </cell>
          <cell r="JE54">
            <v>55329385.480000004</v>
          </cell>
          <cell r="JF54">
            <v>55329385.480000004</v>
          </cell>
          <cell r="JG54">
            <v>55329385.480000004</v>
          </cell>
          <cell r="JH54">
            <v>55329385.480000004</v>
          </cell>
          <cell r="JI54">
            <v>55329385.480000004</v>
          </cell>
          <cell r="JJ54">
            <v>55329385.480000004</v>
          </cell>
          <cell r="JK54">
            <v>55329385.480000004</v>
          </cell>
          <cell r="JL54">
            <v>55329385.480000004</v>
          </cell>
          <cell r="JM54">
            <v>55329385.480000004</v>
          </cell>
          <cell r="JN54">
            <v>55329385.480000004</v>
          </cell>
          <cell r="JO54">
            <v>55329385.480000004</v>
          </cell>
          <cell r="JP54">
            <v>55329385.480000004</v>
          </cell>
          <cell r="JQ54">
            <v>55329385.480000004</v>
          </cell>
          <cell r="JR54">
            <v>55329385.480000004</v>
          </cell>
          <cell r="JS54">
            <v>55329385.480000004</v>
          </cell>
          <cell r="JT54">
            <v>55329385.480000004</v>
          </cell>
          <cell r="JU54">
            <v>55329385.480000004</v>
          </cell>
          <cell r="JV54">
            <v>55329385.480000004</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71464872.140000001</v>
          </cell>
          <cell r="FO55">
            <v>71464872.140000001</v>
          </cell>
          <cell r="FP55">
            <v>71464872.140000001</v>
          </cell>
          <cell r="FQ55">
            <v>71464872.140000001</v>
          </cell>
          <cell r="FR55">
            <v>71464872.140000001</v>
          </cell>
          <cell r="FS55">
            <v>71464872.140000001</v>
          </cell>
          <cell r="FT55">
            <v>71464872.140000001</v>
          </cell>
          <cell r="FU55">
            <v>71464872.140000001</v>
          </cell>
          <cell r="FV55">
            <v>71464872.140000001</v>
          </cell>
          <cell r="FW55">
            <v>71464872.140000001</v>
          </cell>
          <cell r="FX55">
            <v>71464872.140000001</v>
          </cell>
          <cell r="FY55">
            <v>71464872.140000001</v>
          </cell>
          <cell r="FZ55">
            <v>71464872.140000001</v>
          </cell>
          <cell r="GA55">
            <v>71464872.140000001</v>
          </cell>
          <cell r="GB55">
            <v>71464872.140000001</v>
          </cell>
          <cell r="GC55">
            <v>71464872.140000001</v>
          </cell>
          <cell r="GD55">
            <v>71464872.140000001</v>
          </cell>
          <cell r="GE55">
            <v>71464872.140000001</v>
          </cell>
          <cell r="GF55">
            <v>71464872.140000001</v>
          </cell>
          <cell r="GG55">
            <v>71464872.140000001</v>
          </cell>
          <cell r="GH55">
            <v>71464872.140000001</v>
          </cell>
          <cell r="GI55">
            <v>71464872.140000001</v>
          </cell>
          <cell r="GJ55">
            <v>71464872.140000001</v>
          </cell>
          <cell r="GK55">
            <v>71464872.140000001</v>
          </cell>
          <cell r="GL55">
            <v>71464872.140000001</v>
          </cell>
          <cell r="GM55">
            <v>71464872.140000001</v>
          </cell>
          <cell r="GN55">
            <v>71464872.140000001</v>
          </cell>
          <cell r="GO55">
            <v>71464872.140000001</v>
          </cell>
          <cell r="GP55">
            <v>71464872.140000001</v>
          </cell>
          <cell r="GQ55">
            <v>71464872.140000001</v>
          </cell>
          <cell r="GR55">
            <v>71464872.140000001</v>
          </cell>
          <cell r="GS55">
            <v>71464872.140000001</v>
          </cell>
          <cell r="GT55">
            <v>71464872.140000001</v>
          </cell>
          <cell r="GU55">
            <v>71464872.140000001</v>
          </cell>
          <cell r="GV55">
            <v>71464872.140000001</v>
          </cell>
          <cell r="GW55">
            <v>71464872.140000001</v>
          </cell>
          <cell r="GX55">
            <v>71464872.140000001</v>
          </cell>
          <cell r="GY55">
            <v>71464872.140000001</v>
          </cell>
          <cell r="GZ55">
            <v>71464872.140000001</v>
          </cell>
          <cell r="HA55">
            <v>71464872.140000001</v>
          </cell>
          <cell r="HB55">
            <v>71464872.140000001</v>
          </cell>
          <cell r="HC55">
            <v>71464872.140000001</v>
          </cell>
          <cell r="HD55">
            <v>71464872.140000001</v>
          </cell>
          <cell r="HE55">
            <v>71464872.140000001</v>
          </cell>
          <cell r="HF55">
            <v>71464872.140000001</v>
          </cell>
          <cell r="HG55">
            <v>71464872.140000001</v>
          </cell>
          <cell r="HH55">
            <v>71464872.140000001</v>
          </cell>
          <cell r="HI55">
            <v>71464872.140000001</v>
          </cell>
          <cell r="HJ55">
            <v>71464872.140000001</v>
          </cell>
          <cell r="HK55">
            <v>71464872.140000001</v>
          </cell>
          <cell r="HL55">
            <v>71464872.140000001</v>
          </cell>
          <cell r="HM55">
            <v>71464872.140000001</v>
          </cell>
          <cell r="HN55">
            <v>71464872.140000001</v>
          </cell>
          <cell r="HO55">
            <v>71464872.140000001</v>
          </cell>
          <cell r="HP55">
            <v>71464872.140000001</v>
          </cell>
          <cell r="HQ55">
            <v>71464872.140000001</v>
          </cell>
          <cell r="HR55">
            <v>71464872.140000001</v>
          </cell>
          <cell r="HS55">
            <v>71464872.140000001</v>
          </cell>
          <cell r="HT55">
            <v>71464872.140000001</v>
          </cell>
          <cell r="HU55">
            <v>71464872.140000001</v>
          </cell>
          <cell r="HV55">
            <v>71464872.140000001</v>
          </cell>
          <cell r="HW55">
            <v>71464872.140000001</v>
          </cell>
          <cell r="HX55">
            <v>71464872.140000001</v>
          </cell>
          <cell r="HY55">
            <v>71464872.140000001</v>
          </cell>
          <cell r="HZ55">
            <v>71464872.140000001</v>
          </cell>
          <cell r="IA55">
            <v>71464872.140000001</v>
          </cell>
          <cell r="IB55">
            <v>71464872.140000001</v>
          </cell>
          <cell r="IC55">
            <v>71464872.140000001</v>
          </cell>
          <cell r="ID55">
            <v>71464872.140000001</v>
          </cell>
          <cell r="IE55">
            <v>71464872.140000001</v>
          </cell>
          <cell r="IF55">
            <v>71464872.140000001</v>
          </cell>
          <cell r="IG55">
            <v>71464872.140000001</v>
          </cell>
          <cell r="IH55">
            <v>71464872.140000001</v>
          </cell>
          <cell r="II55">
            <v>71464872.140000001</v>
          </cell>
          <cell r="IJ55">
            <v>71464872.140000001</v>
          </cell>
          <cell r="IK55">
            <v>71464872.140000001</v>
          </cell>
          <cell r="IL55">
            <v>71464872.140000001</v>
          </cell>
          <cell r="IM55">
            <v>71464872.140000001</v>
          </cell>
          <cell r="IN55">
            <v>71464872.140000001</v>
          </cell>
          <cell r="IO55">
            <v>71464872.140000001</v>
          </cell>
          <cell r="IP55">
            <v>71464872.140000001</v>
          </cell>
          <cell r="IQ55">
            <v>71464872.140000001</v>
          </cell>
          <cell r="IR55">
            <v>71464872.140000001</v>
          </cell>
          <cell r="IS55">
            <v>71464872.140000001</v>
          </cell>
          <cell r="IT55">
            <v>71464872.140000001</v>
          </cell>
          <cell r="IU55">
            <v>71464872.140000001</v>
          </cell>
          <cell r="IV55">
            <v>71464872.140000001</v>
          </cell>
          <cell r="IW55">
            <v>71464872.140000001</v>
          </cell>
          <cell r="IX55">
            <v>71464872.140000001</v>
          </cell>
          <cell r="IY55">
            <v>71464872.140000001</v>
          </cell>
          <cell r="IZ55">
            <v>71464872.140000001</v>
          </cell>
          <cell r="JA55">
            <v>71464872.140000001</v>
          </cell>
          <cell r="JB55">
            <v>71464872.140000001</v>
          </cell>
          <cell r="JC55">
            <v>71464872.140000001</v>
          </cell>
          <cell r="JD55">
            <v>71464872.140000001</v>
          </cell>
          <cell r="JE55">
            <v>71464872.140000001</v>
          </cell>
          <cell r="JF55">
            <v>71464872.140000001</v>
          </cell>
          <cell r="JG55">
            <v>71464872.140000001</v>
          </cell>
          <cell r="JH55">
            <v>71464872.140000001</v>
          </cell>
          <cell r="JI55">
            <v>71464872.140000001</v>
          </cell>
          <cell r="JJ55">
            <v>71464872.140000001</v>
          </cell>
          <cell r="JK55">
            <v>71464872.140000001</v>
          </cell>
          <cell r="JL55">
            <v>71464872.140000001</v>
          </cell>
          <cell r="JM55">
            <v>71464872.140000001</v>
          </cell>
          <cell r="JN55">
            <v>71464872.140000001</v>
          </cell>
          <cell r="JO55">
            <v>71464872.140000001</v>
          </cell>
          <cell r="JP55">
            <v>71464872.140000001</v>
          </cell>
          <cell r="JQ55">
            <v>71464872.140000001</v>
          </cell>
          <cell r="JR55">
            <v>71464872.140000001</v>
          </cell>
          <cell r="JS55">
            <v>71464872.140000001</v>
          </cell>
          <cell r="JT55">
            <v>71464872.140000001</v>
          </cell>
          <cell r="JU55">
            <v>71464872.140000001</v>
          </cell>
          <cell r="JV55">
            <v>71464872.140000001</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19576549.219999995</v>
          </cell>
          <cell r="FO56">
            <v>19576549.219999995</v>
          </cell>
          <cell r="FP56">
            <v>19576549.219999995</v>
          </cell>
          <cell r="FQ56">
            <v>19576549.219999995</v>
          </cell>
          <cell r="FR56">
            <v>19576549.219999995</v>
          </cell>
          <cell r="FS56">
            <v>19576549.219999995</v>
          </cell>
          <cell r="FT56">
            <v>19576549.219999995</v>
          </cell>
          <cell r="FU56">
            <v>19576549.219999995</v>
          </cell>
          <cell r="FV56">
            <v>19576549.219999995</v>
          </cell>
          <cell r="FW56">
            <v>19576549.219999995</v>
          </cell>
          <cell r="FX56">
            <v>19576549.219999995</v>
          </cell>
          <cell r="FY56">
            <v>19576549.219999995</v>
          </cell>
          <cell r="FZ56">
            <v>19576549.219999995</v>
          </cell>
          <cell r="GA56">
            <v>19576549.219999995</v>
          </cell>
          <cell r="GB56">
            <v>19576549.219999995</v>
          </cell>
          <cell r="GC56">
            <v>19576549.219999995</v>
          </cell>
          <cell r="GD56">
            <v>19576549.219999995</v>
          </cell>
          <cell r="GE56">
            <v>19576549.219999995</v>
          </cell>
          <cell r="GF56">
            <v>19576549.219999995</v>
          </cell>
          <cell r="GG56">
            <v>19576549.219999995</v>
          </cell>
          <cell r="GH56">
            <v>19576549.219999995</v>
          </cell>
          <cell r="GI56">
            <v>19576549.219999995</v>
          </cell>
          <cell r="GJ56">
            <v>19576549.219999995</v>
          </cell>
          <cell r="GK56">
            <v>19576549.219999995</v>
          </cell>
          <cell r="GL56">
            <v>19576549.219999995</v>
          </cell>
          <cell r="GM56">
            <v>19576549.219999995</v>
          </cell>
          <cell r="GN56">
            <v>19576549.219999995</v>
          </cell>
          <cell r="GO56">
            <v>19576549.219999995</v>
          </cell>
          <cell r="GP56">
            <v>19576549.219999995</v>
          </cell>
          <cell r="GQ56">
            <v>19576549.219999995</v>
          </cell>
          <cell r="GR56">
            <v>19576549.219999995</v>
          </cell>
          <cell r="GS56">
            <v>19576549.219999995</v>
          </cell>
          <cell r="GT56">
            <v>19576549.219999995</v>
          </cell>
          <cell r="GU56">
            <v>19576549.219999995</v>
          </cell>
          <cell r="GV56">
            <v>19576549.219999995</v>
          </cell>
          <cell r="GW56">
            <v>19576549.219999995</v>
          </cell>
          <cell r="GX56">
            <v>19576549.219999995</v>
          </cell>
          <cell r="GY56">
            <v>19576549.219999995</v>
          </cell>
          <cell r="GZ56">
            <v>19576549.219999995</v>
          </cell>
          <cell r="HA56">
            <v>19576549.219999995</v>
          </cell>
          <cell r="HB56">
            <v>19576549.219999995</v>
          </cell>
          <cell r="HC56">
            <v>19576549.219999995</v>
          </cell>
          <cell r="HD56">
            <v>19576549.219999995</v>
          </cell>
          <cell r="HE56">
            <v>19576549.219999995</v>
          </cell>
          <cell r="HF56">
            <v>19576549.219999995</v>
          </cell>
          <cell r="HG56">
            <v>19576549.219999995</v>
          </cell>
          <cell r="HH56">
            <v>19576549.219999995</v>
          </cell>
          <cell r="HI56">
            <v>19576549.219999995</v>
          </cell>
          <cell r="HJ56">
            <v>19576549.219999995</v>
          </cell>
          <cell r="HK56">
            <v>19576549.219999995</v>
          </cell>
          <cell r="HL56">
            <v>19576549.219999995</v>
          </cell>
          <cell r="HM56">
            <v>19576549.219999995</v>
          </cell>
          <cell r="HN56">
            <v>19576549.219999995</v>
          </cell>
          <cell r="HO56">
            <v>19576549.219999995</v>
          </cell>
          <cell r="HP56">
            <v>19576549.219999995</v>
          </cell>
          <cell r="HQ56">
            <v>19576549.219999995</v>
          </cell>
          <cell r="HR56">
            <v>19576549.219999995</v>
          </cell>
          <cell r="HS56">
            <v>19576549.219999995</v>
          </cell>
          <cell r="HT56">
            <v>19576549.219999995</v>
          </cell>
          <cell r="HU56">
            <v>19576549.219999995</v>
          </cell>
          <cell r="HV56">
            <v>19576549.219999995</v>
          </cell>
          <cell r="HW56">
            <v>19576549.219999995</v>
          </cell>
          <cell r="HX56">
            <v>19576549.219999995</v>
          </cell>
          <cell r="HY56">
            <v>19576549.219999995</v>
          </cell>
          <cell r="HZ56">
            <v>19576549.219999995</v>
          </cell>
          <cell r="IA56">
            <v>19576549.219999995</v>
          </cell>
          <cell r="IB56">
            <v>19576549.219999995</v>
          </cell>
          <cell r="IC56">
            <v>19576549.219999995</v>
          </cell>
          <cell r="ID56">
            <v>19576549.219999995</v>
          </cell>
          <cell r="IE56">
            <v>19576549.219999995</v>
          </cell>
          <cell r="IF56">
            <v>19576549.219999995</v>
          </cell>
          <cell r="IG56">
            <v>19576549.219999995</v>
          </cell>
          <cell r="IH56">
            <v>19576549.219999995</v>
          </cell>
          <cell r="II56">
            <v>19576549.219999995</v>
          </cell>
          <cell r="IJ56">
            <v>19576549.219999995</v>
          </cell>
          <cell r="IK56">
            <v>19576549.219999995</v>
          </cell>
          <cell r="IL56">
            <v>19576549.219999995</v>
          </cell>
          <cell r="IM56">
            <v>19576549.219999995</v>
          </cell>
          <cell r="IN56">
            <v>19576549.219999995</v>
          </cell>
          <cell r="IO56">
            <v>19576549.219999995</v>
          </cell>
          <cell r="IP56">
            <v>19576549.219999995</v>
          </cell>
          <cell r="IQ56">
            <v>19576549.219999995</v>
          </cell>
          <cell r="IR56">
            <v>19576549.219999995</v>
          </cell>
          <cell r="IS56">
            <v>19576549.219999995</v>
          </cell>
          <cell r="IT56">
            <v>19576549.219999995</v>
          </cell>
          <cell r="IU56">
            <v>19576549.219999995</v>
          </cell>
          <cell r="IV56">
            <v>19576549.219999995</v>
          </cell>
          <cell r="IW56">
            <v>19576549.219999995</v>
          </cell>
          <cell r="IX56">
            <v>19576549.219999995</v>
          </cell>
          <cell r="IY56">
            <v>19576549.219999995</v>
          </cell>
          <cell r="IZ56">
            <v>19576549.219999995</v>
          </cell>
          <cell r="JA56">
            <v>19576549.219999995</v>
          </cell>
          <cell r="JB56">
            <v>19576549.219999995</v>
          </cell>
          <cell r="JC56">
            <v>19576549.219999995</v>
          </cell>
          <cell r="JD56">
            <v>19576549.219999995</v>
          </cell>
          <cell r="JE56">
            <v>19576549.219999995</v>
          </cell>
          <cell r="JF56">
            <v>19576549.219999995</v>
          </cell>
          <cell r="JG56">
            <v>19576549.219999995</v>
          </cell>
          <cell r="JH56">
            <v>19576549.219999995</v>
          </cell>
          <cell r="JI56">
            <v>19576549.219999995</v>
          </cell>
          <cell r="JJ56">
            <v>19576549.219999995</v>
          </cell>
          <cell r="JK56">
            <v>19576549.219999995</v>
          </cell>
          <cell r="JL56">
            <v>19576549.219999995</v>
          </cell>
          <cell r="JM56">
            <v>19576549.219999995</v>
          </cell>
          <cell r="JN56">
            <v>19576549.219999995</v>
          </cell>
          <cell r="JO56">
            <v>19576549.219999995</v>
          </cell>
          <cell r="JP56">
            <v>19576549.219999995</v>
          </cell>
          <cell r="JQ56">
            <v>19576549.219999995</v>
          </cell>
          <cell r="JR56">
            <v>19576549.219999995</v>
          </cell>
          <cell r="JS56">
            <v>19576549.219999995</v>
          </cell>
          <cell r="JT56">
            <v>19576549.219999995</v>
          </cell>
          <cell r="JU56">
            <v>19576549.219999995</v>
          </cell>
          <cell r="JV56">
            <v>19576549.219999995</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16426802.810000004</v>
          </cell>
          <cell r="FO57">
            <v>16426802.810000004</v>
          </cell>
          <cell r="FP57">
            <v>16426802.810000004</v>
          </cell>
          <cell r="FQ57">
            <v>16426802.810000004</v>
          </cell>
          <cell r="FR57">
            <v>16426802.810000004</v>
          </cell>
          <cell r="FS57">
            <v>16426802.810000004</v>
          </cell>
          <cell r="FT57">
            <v>16426802.810000004</v>
          </cell>
          <cell r="FU57">
            <v>16426802.810000004</v>
          </cell>
          <cell r="FV57">
            <v>16426802.810000004</v>
          </cell>
          <cell r="FW57">
            <v>16426802.810000004</v>
          </cell>
          <cell r="FX57">
            <v>16426802.810000004</v>
          </cell>
          <cell r="FY57">
            <v>16426802.810000004</v>
          </cell>
          <cell r="FZ57">
            <v>16426802.810000004</v>
          </cell>
          <cell r="GA57">
            <v>16426802.810000004</v>
          </cell>
          <cell r="GB57">
            <v>16426802.810000004</v>
          </cell>
          <cell r="GC57">
            <v>16426802.810000004</v>
          </cell>
          <cell r="GD57">
            <v>16426802.810000004</v>
          </cell>
          <cell r="GE57">
            <v>16426802.810000004</v>
          </cell>
          <cell r="GF57">
            <v>16426802.810000004</v>
          </cell>
          <cell r="GG57">
            <v>16426802.810000004</v>
          </cell>
          <cell r="GH57">
            <v>16426802.810000004</v>
          </cell>
          <cell r="GI57">
            <v>16426802.810000004</v>
          </cell>
          <cell r="GJ57">
            <v>16426802.810000004</v>
          </cell>
          <cell r="GK57">
            <v>16426802.810000004</v>
          </cell>
          <cell r="GL57">
            <v>16426802.810000004</v>
          </cell>
          <cell r="GM57">
            <v>16426802.810000004</v>
          </cell>
          <cell r="GN57">
            <v>16426802.810000004</v>
          </cell>
          <cell r="GO57">
            <v>16426802.810000004</v>
          </cell>
          <cell r="GP57">
            <v>16426802.810000004</v>
          </cell>
          <cell r="GQ57">
            <v>16426802.810000004</v>
          </cell>
          <cell r="GR57">
            <v>16426802.810000004</v>
          </cell>
          <cell r="GS57">
            <v>16426802.810000004</v>
          </cell>
          <cell r="GT57">
            <v>16426802.810000004</v>
          </cell>
          <cell r="GU57">
            <v>16426802.810000004</v>
          </cell>
          <cell r="GV57">
            <v>16426802.810000004</v>
          </cell>
          <cell r="GW57">
            <v>16426802.810000004</v>
          </cell>
          <cell r="GX57">
            <v>16426802.810000004</v>
          </cell>
          <cell r="GY57">
            <v>16426802.810000004</v>
          </cell>
          <cell r="GZ57">
            <v>16426802.810000004</v>
          </cell>
          <cell r="HA57">
            <v>16426802.810000004</v>
          </cell>
          <cell r="HB57">
            <v>16426802.810000004</v>
          </cell>
          <cell r="HC57">
            <v>16426802.810000004</v>
          </cell>
          <cell r="HD57">
            <v>16426802.810000004</v>
          </cell>
          <cell r="HE57">
            <v>16426802.810000004</v>
          </cell>
          <cell r="HF57">
            <v>16426802.810000004</v>
          </cell>
          <cell r="HG57">
            <v>16426802.810000004</v>
          </cell>
          <cell r="HH57">
            <v>16426802.810000004</v>
          </cell>
          <cell r="HI57">
            <v>16426802.810000004</v>
          </cell>
          <cell r="HJ57">
            <v>16426802.810000004</v>
          </cell>
          <cell r="HK57">
            <v>16426802.810000004</v>
          </cell>
          <cell r="HL57">
            <v>16426802.810000004</v>
          </cell>
          <cell r="HM57">
            <v>16426802.810000004</v>
          </cell>
          <cell r="HN57">
            <v>16426802.810000004</v>
          </cell>
          <cell r="HO57">
            <v>16426802.810000004</v>
          </cell>
          <cell r="HP57">
            <v>16426802.810000004</v>
          </cell>
          <cell r="HQ57">
            <v>16426802.810000004</v>
          </cell>
          <cell r="HR57">
            <v>16426802.810000004</v>
          </cell>
          <cell r="HS57">
            <v>16426802.810000004</v>
          </cell>
          <cell r="HT57">
            <v>16426802.810000004</v>
          </cell>
          <cell r="HU57">
            <v>16426802.810000004</v>
          </cell>
          <cell r="HV57">
            <v>16426802.810000004</v>
          </cell>
          <cell r="HW57">
            <v>16426802.810000004</v>
          </cell>
          <cell r="HX57">
            <v>16426802.810000004</v>
          </cell>
          <cell r="HY57">
            <v>16426802.810000004</v>
          </cell>
          <cell r="HZ57">
            <v>16426802.810000004</v>
          </cell>
          <cell r="IA57">
            <v>16426802.810000004</v>
          </cell>
          <cell r="IB57">
            <v>16426802.810000004</v>
          </cell>
          <cell r="IC57">
            <v>16426802.810000004</v>
          </cell>
          <cell r="ID57">
            <v>16426802.810000004</v>
          </cell>
          <cell r="IE57">
            <v>16426802.810000004</v>
          </cell>
          <cell r="IF57">
            <v>16426802.810000004</v>
          </cell>
          <cell r="IG57">
            <v>16426802.810000004</v>
          </cell>
          <cell r="IH57">
            <v>16426802.810000004</v>
          </cell>
          <cell r="II57">
            <v>16426802.810000004</v>
          </cell>
          <cell r="IJ57">
            <v>16426802.810000004</v>
          </cell>
          <cell r="IK57">
            <v>16426802.810000004</v>
          </cell>
          <cell r="IL57">
            <v>16426802.810000004</v>
          </cell>
          <cell r="IM57">
            <v>16426802.810000004</v>
          </cell>
          <cell r="IN57">
            <v>16426802.810000004</v>
          </cell>
          <cell r="IO57">
            <v>16426802.810000004</v>
          </cell>
          <cell r="IP57">
            <v>16426802.810000004</v>
          </cell>
          <cell r="IQ57">
            <v>16426802.810000004</v>
          </cell>
          <cell r="IR57">
            <v>16426802.810000004</v>
          </cell>
          <cell r="IS57">
            <v>16426802.810000004</v>
          </cell>
          <cell r="IT57">
            <v>16426802.810000004</v>
          </cell>
          <cell r="IU57">
            <v>16426802.810000004</v>
          </cell>
          <cell r="IV57">
            <v>16426802.810000004</v>
          </cell>
          <cell r="IW57">
            <v>16426802.810000004</v>
          </cell>
          <cell r="IX57">
            <v>16426802.810000004</v>
          </cell>
          <cell r="IY57">
            <v>16426802.810000004</v>
          </cell>
          <cell r="IZ57">
            <v>16426802.810000004</v>
          </cell>
          <cell r="JA57">
            <v>16426802.810000004</v>
          </cell>
          <cell r="JB57">
            <v>16426802.810000004</v>
          </cell>
          <cell r="JC57">
            <v>16426802.810000004</v>
          </cell>
          <cell r="JD57">
            <v>16426802.810000004</v>
          </cell>
          <cell r="JE57">
            <v>16426802.810000004</v>
          </cell>
          <cell r="JF57">
            <v>16426802.810000004</v>
          </cell>
          <cell r="JG57">
            <v>16426802.810000004</v>
          </cell>
          <cell r="JH57">
            <v>16426802.810000004</v>
          </cell>
          <cell r="JI57">
            <v>16426802.810000004</v>
          </cell>
          <cell r="JJ57">
            <v>16426802.810000004</v>
          </cell>
          <cell r="JK57">
            <v>16426802.810000004</v>
          </cell>
          <cell r="JL57">
            <v>16426802.810000004</v>
          </cell>
          <cell r="JM57">
            <v>16426802.810000004</v>
          </cell>
          <cell r="JN57">
            <v>16426802.810000004</v>
          </cell>
          <cell r="JO57">
            <v>16426802.810000004</v>
          </cell>
          <cell r="JP57">
            <v>16426802.810000004</v>
          </cell>
          <cell r="JQ57">
            <v>16426802.810000004</v>
          </cell>
          <cell r="JR57">
            <v>16426802.810000004</v>
          </cell>
          <cell r="JS57">
            <v>16426802.810000004</v>
          </cell>
          <cell r="JT57">
            <v>16426802.810000004</v>
          </cell>
          <cell r="JU57">
            <v>16426802.810000004</v>
          </cell>
          <cell r="JV57">
            <v>16426802.810000004</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22535320.980000027</v>
          </cell>
          <cell r="FO59">
            <v>22535320.980000027</v>
          </cell>
          <cell r="FP59">
            <v>22535320.980000027</v>
          </cell>
          <cell r="FQ59">
            <v>22535320.980000027</v>
          </cell>
          <cell r="FR59">
            <v>22535320.980000027</v>
          </cell>
          <cell r="FS59">
            <v>22535320.980000027</v>
          </cell>
          <cell r="FT59">
            <v>22535320.980000027</v>
          </cell>
          <cell r="FU59">
            <v>22535320.980000027</v>
          </cell>
          <cell r="FV59">
            <v>22535320.980000027</v>
          </cell>
          <cell r="FW59">
            <v>22535320.980000027</v>
          </cell>
          <cell r="FX59">
            <v>22535320.980000027</v>
          </cell>
          <cell r="FY59">
            <v>22535320.980000027</v>
          </cell>
          <cell r="FZ59">
            <v>22535320.980000027</v>
          </cell>
          <cell r="GA59">
            <v>22535320.980000027</v>
          </cell>
          <cell r="GB59">
            <v>22535320.980000027</v>
          </cell>
          <cell r="GC59">
            <v>22535320.980000027</v>
          </cell>
          <cell r="GD59">
            <v>22535320.980000027</v>
          </cell>
          <cell r="GE59">
            <v>22535320.980000027</v>
          </cell>
          <cell r="GF59">
            <v>22535320.980000027</v>
          </cell>
          <cell r="GG59">
            <v>22535320.980000027</v>
          </cell>
          <cell r="GH59">
            <v>22535320.980000027</v>
          </cell>
          <cell r="GI59">
            <v>22535320.980000027</v>
          </cell>
          <cell r="GJ59">
            <v>22535320.980000027</v>
          </cell>
          <cell r="GK59">
            <v>22535320.980000027</v>
          </cell>
          <cell r="GL59">
            <v>22535320.980000027</v>
          </cell>
          <cell r="GM59">
            <v>22535320.980000027</v>
          </cell>
          <cell r="GN59">
            <v>22535320.980000027</v>
          </cell>
          <cell r="GO59">
            <v>22535320.980000027</v>
          </cell>
          <cell r="GP59">
            <v>22535320.980000027</v>
          </cell>
          <cell r="GQ59">
            <v>22535320.980000027</v>
          </cell>
          <cell r="GR59">
            <v>22535320.980000027</v>
          </cell>
          <cell r="GS59">
            <v>22535320.980000027</v>
          </cell>
          <cell r="GT59">
            <v>22535320.980000027</v>
          </cell>
          <cell r="GU59">
            <v>22535320.980000027</v>
          </cell>
          <cell r="GV59">
            <v>22535320.980000027</v>
          </cell>
          <cell r="GW59">
            <v>22535320.980000027</v>
          </cell>
          <cell r="GX59">
            <v>22535320.980000027</v>
          </cell>
          <cell r="GY59">
            <v>22535320.980000027</v>
          </cell>
          <cell r="GZ59">
            <v>22535320.980000027</v>
          </cell>
          <cell r="HA59">
            <v>22535320.980000027</v>
          </cell>
          <cell r="HB59">
            <v>22535320.980000027</v>
          </cell>
          <cell r="HC59">
            <v>22535320.980000027</v>
          </cell>
          <cell r="HD59">
            <v>22535320.980000027</v>
          </cell>
          <cell r="HE59">
            <v>22535320.980000027</v>
          </cell>
          <cell r="HF59">
            <v>22535320.980000027</v>
          </cell>
          <cell r="HG59">
            <v>22535320.980000027</v>
          </cell>
          <cell r="HH59">
            <v>22535320.980000027</v>
          </cell>
          <cell r="HI59">
            <v>22535320.980000027</v>
          </cell>
          <cell r="HJ59">
            <v>22535320.980000027</v>
          </cell>
          <cell r="HK59">
            <v>22535320.980000027</v>
          </cell>
          <cell r="HL59">
            <v>22535320.980000027</v>
          </cell>
          <cell r="HM59">
            <v>22535320.980000027</v>
          </cell>
          <cell r="HN59">
            <v>22535320.980000027</v>
          </cell>
          <cell r="HO59">
            <v>22535320.980000027</v>
          </cell>
          <cell r="HP59">
            <v>22535320.980000027</v>
          </cell>
          <cell r="HQ59">
            <v>22535320.980000027</v>
          </cell>
          <cell r="HR59">
            <v>22535320.980000027</v>
          </cell>
          <cell r="HS59">
            <v>22535320.980000027</v>
          </cell>
          <cell r="HT59">
            <v>22535320.980000027</v>
          </cell>
          <cell r="HU59">
            <v>22535320.980000027</v>
          </cell>
          <cell r="HV59">
            <v>22535320.980000027</v>
          </cell>
          <cell r="HW59">
            <v>22535320.980000027</v>
          </cell>
          <cell r="HX59">
            <v>22535320.980000027</v>
          </cell>
          <cell r="HY59">
            <v>22535320.980000027</v>
          </cell>
          <cell r="HZ59">
            <v>22535320.980000027</v>
          </cell>
          <cell r="IA59">
            <v>22535320.980000027</v>
          </cell>
          <cell r="IB59">
            <v>22535320.980000027</v>
          </cell>
          <cell r="IC59">
            <v>22535320.980000027</v>
          </cell>
          <cell r="ID59">
            <v>22535320.980000027</v>
          </cell>
          <cell r="IE59">
            <v>22535320.980000027</v>
          </cell>
          <cell r="IF59">
            <v>22535320.980000027</v>
          </cell>
          <cell r="IG59">
            <v>22535320.980000027</v>
          </cell>
          <cell r="IH59">
            <v>22535320.980000027</v>
          </cell>
          <cell r="II59">
            <v>22535320.980000027</v>
          </cell>
          <cell r="IJ59">
            <v>22535320.980000027</v>
          </cell>
          <cell r="IK59">
            <v>22535320.980000027</v>
          </cell>
          <cell r="IL59">
            <v>22535320.980000027</v>
          </cell>
          <cell r="IM59">
            <v>22535320.980000027</v>
          </cell>
          <cell r="IN59">
            <v>22535320.980000027</v>
          </cell>
          <cell r="IO59">
            <v>22535320.980000027</v>
          </cell>
          <cell r="IP59">
            <v>22535320.980000027</v>
          </cell>
          <cell r="IQ59">
            <v>22535320.980000027</v>
          </cell>
          <cell r="IR59">
            <v>22535320.980000027</v>
          </cell>
          <cell r="IS59">
            <v>22535320.980000027</v>
          </cell>
          <cell r="IT59">
            <v>22535320.980000027</v>
          </cell>
          <cell r="IU59">
            <v>22535320.980000027</v>
          </cell>
          <cell r="IV59">
            <v>22535320.980000027</v>
          </cell>
          <cell r="IW59">
            <v>22535320.980000027</v>
          </cell>
          <cell r="IX59">
            <v>22535320.980000027</v>
          </cell>
          <cell r="IY59">
            <v>22535320.980000027</v>
          </cell>
          <cell r="IZ59">
            <v>22535320.980000027</v>
          </cell>
          <cell r="JA59">
            <v>22535320.980000027</v>
          </cell>
          <cell r="JB59">
            <v>22535320.980000027</v>
          </cell>
          <cell r="JC59">
            <v>22535320.980000027</v>
          </cell>
          <cell r="JD59">
            <v>22535320.980000027</v>
          </cell>
          <cell r="JE59">
            <v>22535320.980000027</v>
          </cell>
          <cell r="JF59">
            <v>22535320.980000027</v>
          </cell>
          <cell r="JG59">
            <v>22535320.980000027</v>
          </cell>
          <cell r="JH59">
            <v>22535320.980000027</v>
          </cell>
          <cell r="JI59">
            <v>22535320.980000027</v>
          </cell>
          <cell r="JJ59">
            <v>22535320.980000027</v>
          </cell>
          <cell r="JK59">
            <v>22535320.980000027</v>
          </cell>
          <cell r="JL59">
            <v>22535320.980000027</v>
          </cell>
          <cell r="JM59">
            <v>22535320.980000027</v>
          </cell>
          <cell r="JN59">
            <v>22535320.980000027</v>
          </cell>
          <cell r="JO59">
            <v>22535320.980000027</v>
          </cell>
          <cell r="JP59">
            <v>22535320.980000027</v>
          </cell>
          <cell r="JQ59">
            <v>22535320.980000027</v>
          </cell>
          <cell r="JR59">
            <v>22535320.980000027</v>
          </cell>
          <cell r="JS59">
            <v>22535320.980000027</v>
          </cell>
          <cell r="JT59">
            <v>22535320.980000027</v>
          </cell>
          <cell r="JU59">
            <v>22535320.980000027</v>
          </cell>
          <cell r="JV59">
            <v>22535320.980000027</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182478563.0099999</v>
          </cell>
          <cell r="FO60">
            <v>182478563.0099999</v>
          </cell>
          <cell r="FP60">
            <v>182478563.0099999</v>
          </cell>
          <cell r="FQ60">
            <v>182478563.0099999</v>
          </cell>
          <cell r="FR60">
            <v>182478563.0099999</v>
          </cell>
          <cell r="FS60">
            <v>182478563.0099999</v>
          </cell>
          <cell r="FT60">
            <v>182478563.0099999</v>
          </cell>
          <cell r="FU60">
            <v>182478563.0099999</v>
          </cell>
          <cell r="FV60">
            <v>182478563.0099999</v>
          </cell>
          <cell r="FW60">
            <v>182478563.0099999</v>
          </cell>
          <cell r="FX60">
            <v>182478563.0099999</v>
          </cell>
          <cell r="FY60">
            <v>182478563.0099999</v>
          </cell>
          <cell r="FZ60">
            <v>182478563.0099999</v>
          </cell>
          <cell r="GA60">
            <v>182478563.0099999</v>
          </cell>
          <cell r="GB60">
            <v>182478563.0099999</v>
          </cell>
          <cell r="GC60">
            <v>182478563.0099999</v>
          </cell>
          <cell r="GD60">
            <v>182478563.0099999</v>
          </cell>
          <cell r="GE60">
            <v>182478563.0099999</v>
          </cell>
          <cell r="GF60">
            <v>182478563.0099999</v>
          </cell>
          <cell r="GG60">
            <v>182478563.0099999</v>
          </cell>
          <cell r="GH60">
            <v>182478563.0099999</v>
          </cell>
          <cell r="GI60">
            <v>182478563.0099999</v>
          </cell>
          <cell r="GJ60">
            <v>182478563.0099999</v>
          </cell>
          <cell r="GK60">
            <v>182478563.0099999</v>
          </cell>
          <cell r="GL60">
            <v>182478563.0099999</v>
          </cell>
          <cell r="GM60">
            <v>182478563.0099999</v>
          </cell>
          <cell r="GN60">
            <v>182478563.0099999</v>
          </cell>
          <cell r="GO60">
            <v>182478563.0099999</v>
          </cell>
          <cell r="GP60">
            <v>182478563.0099999</v>
          </cell>
          <cell r="GQ60">
            <v>182478563.0099999</v>
          </cell>
          <cell r="GR60">
            <v>182478563.0099999</v>
          </cell>
          <cell r="GS60">
            <v>182478563.0099999</v>
          </cell>
          <cell r="GT60">
            <v>182478563.0099999</v>
          </cell>
          <cell r="GU60">
            <v>182478563.0099999</v>
          </cell>
          <cell r="GV60">
            <v>182478563.0099999</v>
          </cell>
          <cell r="GW60">
            <v>182478563.0099999</v>
          </cell>
          <cell r="GX60">
            <v>182478563.0099999</v>
          </cell>
          <cell r="GY60">
            <v>182478563.0099999</v>
          </cell>
          <cell r="GZ60">
            <v>182478563.0099999</v>
          </cell>
          <cell r="HA60">
            <v>182478563.0099999</v>
          </cell>
          <cell r="HB60">
            <v>182478563.0099999</v>
          </cell>
          <cell r="HC60">
            <v>182478563.0099999</v>
          </cell>
          <cell r="HD60">
            <v>182478563.0099999</v>
          </cell>
          <cell r="HE60">
            <v>182478563.0099999</v>
          </cell>
          <cell r="HF60">
            <v>182478563.0099999</v>
          </cell>
          <cell r="HG60">
            <v>182478563.0099999</v>
          </cell>
          <cell r="HH60">
            <v>182478563.0099999</v>
          </cell>
          <cell r="HI60">
            <v>182478563.0099999</v>
          </cell>
          <cell r="HJ60">
            <v>182478563.0099999</v>
          </cell>
          <cell r="HK60">
            <v>182478563.0099999</v>
          </cell>
          <cell r="HL60">
            <v>182478563.0099999</v>
          </cell>
          <cell r="HM60">
            <v>182478563.0099999</v>
          </cell>
          <cell r="HN60">
            <v>182478563.0099999</v>
          </cell>
          <cell r="HO60">
            <v>182478563.0099999</v>
          </cell>
          <cell r="HP60">
            <v>182478563.0099999</v>
          </cell>
          <cell r="HQ60">
            <v>182478563.0099999</v>
          </cell>
          <cell r="HR60">
            <v>182478563.0099999</v>
          </cell>
          <cell r="HS60">
            <v>182478563.0099999</v>
          </cell>
          <cell r="HT60">
            <v>182478563.0099999</v>
          </cell>
          <cell r="HU60">
            <v>182478563.0099999</v>
          </cell>
          <cell r="HV60">
            <v>182478563.0099999</v>
          </cell>
          <cell r="HW60">
            <v>182478563.0099999</v>
          </cell>
          <cell r="HX60">
            <v>182478563.0099999</v>
          </cell>
          <cell r="HY60">
            <v>182478563.0099999</v>
          </cell>
          <cell r="HZ60">
            <v>182478563.0099999</v>
          </cell>
          <cell r="IA60">
            <v>182478563.0099999</v>
          </cell>
          <cell r="IB60">
            <v>182478563.0099999</v>
          </cell>
          <cell r="IC60">
            <v>182478563.0099999</v>
          </cell>
          <cell r="ID60">
            <v>182478563.0099999</v>
          </cell>
          <cell r="IE60">
            <v>182478563.0099999</v>
          </cell>
          <cell r="IF60">
            <v>182478563.0099999</v>
          </cell>
          <cell r="IG60">
            <v>182478563.0099999</v>
          </cell>
          <cell r="IH60">
            <v>182478563.0099999</v>
          </cell>
          <cell r="II60">
            <v>182478563.0099999</v>
          </cell>
          <cell r="IJ60">
            <v>182478563.0099999</v>
          </cell>
          <cell r="IK60">
            <v>182478563.0099999</v>
          </cell>
          <cell r="IL60">
            <v>182478563.0099999</v>
          </cell>
          <cell r="IM60">
            <v>182478563.0099999</v>
          </cell>
          <cell r="IN60">
            <v>182478563.0099999</v>
          </cell>
          <cell r="IO60">
            <v>182478563.0099999</v>
          </cell>
          <cell r="IP60">
            <v>182478563.0099999</v>
          </cell>
          <cell r="IQ60">
            <v>182478563.0099999</v>
          </cell>
          <cell r="IR60">
            <v>182478563.0099999</v>
          </cell>
          <cell r="IS60">
            <v>182478563.0099999</v>
          </cell>
          <cell r="IT60">
            <v>182478563.0099999</v>
          </cell>
          <cell r="IU60">
            <v>182478563.0099999</v>
          </cell>
          <cell r="IV60">
            <v>182478563.0099999</v>
          </cell>
          <cell r="IW60">
            <v>182478563.0099999</v>
          </cell>
          <cell r="IX60">
            <v>182478563.0099999</v>
          </cell>
          <cell r="IY60">
            <v>182478563.0099999</v>
          </cell>
          <cell r="IZ60">
            <v>182478563.0099999</v>
          </cell>
          <cell r="JA60">
            <v>182478563.0099999</v>
          </cell>
          <cell r="JB60">
            <v>182478563.0099999</v>
          </cell>
          <cell r="JC60">
            <v>182478563.0099999</v>
          </cell>
          <cell r="JD60">
            <v>182478563.0099999</v>
          </cell>
          <cell r="JE60">
            <v>182478563.0099999</v>
          </cell>
          <cell r="JF60">
            <v>182478563.0099999</v>
          </cell>
          <cell r="JG60">
            <v>182478563.0099999</v>
          </cell>
          <cell r="JH60">
            <v>182478563.0099999</v>
          </cell>
          <cell r="JI60">
            <v>182478563.0099999</v>
          </cell>
          <cell r="JJ60">
            <v>182478563.0099999</v>
          </cell>
          <cell r="JK60">
            <v>182478563.0099999</v>
          </cell>
          <cell r="JL60">
            <v>182478563.0099999</v>
          </cell>
          <cell r="JM60">
            <v>182478563.0099999</v>
          </cell>
          <cell r="JN60">
            <v>182478563.0099999</v>
          </cell>
          <cell r="JO60">
            <v>182478563.0099999</v>
          </cell>
          <cell r="JP60">
            <v>182478563.0099999</v>
          </cell>
          <cell r="JQ60">
            <v>182478563.0099999</v>
          </cell>
          <cell r="JR60">
            <v>182478563.0099999</v>
          </cell>
          <cell r="JS60">
            <v>182478563.0099999</v>
          </cell>
          <cell r="JT60">
            <v>182478563.0099999</v>
          </cell>
          <cell r="JU60">
            <v>182478563.0099999</v>
          </cell>
          <cell r="JV60">
            <v>182478563.0099999</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33727825.25000003</v>
          </cell>
          <cell r="FO61">
            <v>33727825.25000003</v>
          </cell>
          <cell r="FP61">
            <v>33727825.25000003</v>
          </cell>
          <cell r="FQ61">
            <v>33727825.25000003</v>
          </cell>
          <cell r="FR61">
            <v>33727825.25000003</v>
          </cell>
          <cell r="FS61">
            <v>33727825.25000003</v>
          </cell>
          <cell r="FT61">
            <v>33727825.25000003</v>
          </cell>
          <cell r="FU61">
            <v>33727825.25000003</v>
          </cell>
          <cell r="FV61">
            <v>33727825.25000003</v>
          </cell>
          <cell r="FW61">
            <v>33727825.25000003</v>
          </cell>
          <cell r="FX61">
            <v>33727825.25000003</v>
          </cell>
          <cell r="FY61">
            <v>33727825.25000003</v>
          </cell>
          <cell r="FZ61">
            <v>33727825.25000003</v>
          </cell>
          <cell r="GA61">
            <v>33727825.25000003</v>
          </cell>
          <cell r="GB61">
            <v>33727825.25000003</v>
          </cell>
          <cell r="GC61">
            <v>33727825.25000003</v>
          </cell>
          <cell r="GD61">
            <v>33727825.25000003</v>
          </cell>
          <cell r="GE61">
            <v>33727825.25000003</v>
          </cell>
          <cell r="GF61">
            <v>33727825.25000003</v>
          </cell>
          <cell r="GG61">
            <v>33727825.25000003</v>
          </cell>
          <cell r="GH61">
            <v>33727825.25000003</v>
          </cell>
          <cell r="GI61">
            <v>33727825.25000003</v>
          </cell>
          <cell r="GJ61">
            <v>33727825.25000003</v>
          </cell>
          <cell r="GK61">
            <v>33727825.25000003</v>
          </cell>
          <cell r="GL61">
            <v>33727825.25000003</v>
          </cell>
          <cell r="GM61">
            <v>33727825.25000003</v>
          </cell>
          <cell r="GN61">
            <v>33727825.25000003</v>
          </cell>
          <cell r="GO61">
            <v>33727825.25000003</v>
          </cell>
          <cell r="GP61">
            <v>33727825.25000003</v>
          </cell>
          <cell r="GQ61">
            <v>33727825.25000003</v>
          </cell>
          <cell r="GR61">
            <v>33727825.25000003</v>
          </cell>
          <cell r="GS61">
            <v>33727825.25000003</v>
          </cell>
          <cell r="GT61">
            <v>33727825.25000003</v>
          </cell>
          <cell r="GU61">
            <v>33727825.25000003</v>
          </cell>
          <cell r="GV61">
            <v>33727825.25000003</v>
          </cell>
          <cell r="GW61">
            <v>33727825.25000003</v>
          </cell>
          <cell r="GX61">
            <v>33727825.25000003</v>
          </cell>
          <cell r="GY61">
            <v>33727825.25000003</v>
          </cell>
          <cell r="GZ61">
            <v>33727825.25000003</v>
          </cell>
          <cell r="HA61">
            <v>33727825.25000003</v>
          </cell>
          <cell r="HB61">
            <v>33727825.25000003</v>
          </cell>
          <cell r="HC61">
            <v>33727825.25000003</v>
          </cell>
          <cell r="HD61">
            <v>33727825.25000003</v>
          </cell>
          <cell r="HE61">
            <v>33727825.25000003</v>
          </cell>
          <cell r="HF61">
            <v>33727825.25000003</v>
          </cell>
          <cell r="HG61">
            <v>33727825.25000003</v>
          </cell>
          <cell r="HH61">
            <v>33727825.25000003</v>
          </cell>
          <cell r="HI61">
            <v>33727825.25000003</v>
          </cell>
          <cell r="HJ61">
            <v>33727825.25000003</v>
          </cell>
          <cell r="HK61">
            <v>33727825.25000003</v>
          </cell>
          <cell r="HL61">
            <v>33727825.25000003</v>
          </cell>
          <cell r="HM61">
            <v>33727825.25000003</v>
          </cell>
          <cell r="HN61">
            <v>33727825.25000003</v>
          </cell>
          <cell r="HO61">
            <v>33727825.25000003</v>
          </cell>
          <cell r="HP61">
            <v>33727825.25000003</v>
          </cell>
          <cell r="HQ61">
            <v>33727825.25000003</v>
          </cell>
          <cell r="HR61">
            <v>33727825.25000003</v>
          </cell>
          <cell r="HS61">
            <v>33727825.25000003</v>
          </cell>
          <cell r="HT61">
            <v>33727825.25000003</v>
          </cell>
          <cell r="HU61">
            <v>33727825.25000003</v>
          </cell>
          <cell r="HV61">
            <v>33727825.25000003</v>
          </cell>
          <cell r="HW61">
            <v>33727825.25000003</v>
          </cell>
          <cell r="HX61">
            <v>33727825.25000003</v>
          </cell>
          <cell r="HY61">
            <v>33727825.25000003</v>
          </cell>
          <cell r="HZ61">
            <v>33727825.25000003</v>
          </cell>
          <cell r="IA61">
            <v>33727825.25000003</v>
          </cell>
          <cell r="IB61">
            <v>33727825.25000003</v>
          </cell>
          <cell r="IC61">
            <v>33727825.25000003</v>
          </cell>
          <cell r="ID61">
            <v>33727825.25000003</v>
          </cell>
          <cell r="IE61">
            <v>33727825.25000003</v>
          </cell>
          <cell r="IF61">
            <v>33727825.25000003</v>
          </cell>
          <cell r="IG61">
            <v>33727825.25000003</v>
          </cell>
          <cell r="IH61">
            <v>33727825.25000003</v>
          </cell>
          <cell r="II61">
            <v>33727825.25000003</v>
          </cell>
          <cell r="IJ61">
            <v>33727825.25000003</v>
          </cell>
          <cell r="IK61">
            <v>33727825.25000003</v>
          </cell>
          <cell r="IL61">
            <v>33727825.25000003</v>
          </cell>
          <cell r="IM61">
            <v>33727825.25000003</v>
          </cell>
          <cell r="IN61">
            <v>33727825.25000003</v>
          </cell>
          <cell r="IO61">
            <v>33727825.25000003</v>
          </cell>
          <cell r="IP61">
            <v>33727825.25000003</v>
          </cell>
          <cell r="IQ61">
            <v>33727825.25000003</v>
          </cell>
          <cell r="IR61">
            <v>33727825.25000003</v>
          </cell>
          <cell r="IS61">
            <v>33727825.25000003</v>
          </cell>
          <cell r="IT61">
            <v>33727825.25000003</v>
          </cell>
          <cell r="IU61">
            <v>33727825.25000003</v>
          </cell>
          <cell r="IV61">
            <v>33727825.25000003</v>
          </cell>
          <cell r="IW61">
            <v>33727825.25000003</v>
          </cell>
          <cell r="IX61">
            <v>33727825.25000003</v>
          </cell>
          <cell r="IY61">
            <v>33727825.25000003</v>
          </cell>
          <cell r="IZ61">
            <v>33727825.25000003</v>
          </cell>
          <cell r="JA61">
            <v>33727825.25000003</v>
          </cell>
          <cell r="JB61">
            <v>33727825.25000003</v>
          </cell>
          <cell r="JC61">
            <v>33727825.25000003</v>
          </cell>
          <cell r="JD61">
            <v>33727825.25000003</v>
          </cell>
          <cell r="JE61">
            <v>33727825.25000003</v>
          </cell>
          <cell r="JF61">
            <v>33727825.25000003</v>
          </cell>
          <cell r="JG61">
            <v>33727825.25000003</v>
          </cell>
          <cell r="JH61">
            <v>33727825.25000003</v>
          </cell>
          <cell r="JI61">
            <v>33727825.25000003</v>
          </cell>
          <cell r="JJ61">
            <v>33727825.25000003</v>
          </cell>
          <cell r="JK61">
            <v>33727825.25000003</v>
          </cell>
          <cell r="JL61">
            <v>33727825.25000003</v>
          </cell>
          <cell r="JM61">
            <v>33727825.25000003</v>
          </cell>
          <cell r="JN61">
            <v>33727825.25000003</v>
          </cell>
          <cell r="JO61">
            <v>33727825.25000003</v>
          </cell>
          <cell r="JP61">
            <v>33727825.25000003</v>
          </cell>
          <cell r="JQ61">
            <v>33727825.25000003</v>
          </cell>
          <cell r="JR61">
            <v>33727825.25000003</v>
          </cell>
          <cell r="JS61">
            <v>33727825.25000003</v>
          </cell>
          <cell r="JT61">
            <v>33727825.25000003</v>
          </cell>
          <cell r="JU61">
            <v>33727825.25000003</v>
          </cell>
          <cell r="JV61">
            <v>33727825.25000003</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7090488.0899999989</v>
          </cell>
          <cell r="FO63">
            <v>7090488.0899999989</v>
          </cell>
          <cell r="FP63">
            <v>7090488.0899999989</v>
          </cell>
          <cell r="FQ63">
            <v>7090488.0899999989</v>
          </cell>
          <cell r="FR63">
            <v>7090488.0899999989</v>
          </cell>
          <cell r="FS63">
            <v>7090488.0899999989</v>
          </cell>
          <cell r="FT63">
            <v>7090488.0899999989</v>
          </cell>
          <cell r="FU63">
            <v>7090488.0899999989</v>
          </cell>
          <cell r="FV63">
            <v>7090488.0899999989</v>
          </cell>
          <cell r="FW63">
            <v>7090488.0899999989</v>
          </cell>
          <cell r="FX63">
            <v>7090488.0899999989</v>
          </cell>
          <cell r="FY63">
            <v>7090488.0899999989</v>
          </cell>
          <cell r="FZ63">
            <v>7090488.0899999989</v>
          </cell>
          <cell r="GA63">
            <v>7090488.0899999989</v>
          </cell>
          <cell r="GB63">
            <v>7090488.0899999989</v>
          </cell>
          <cell r="GC63">
            <v>7090488.0899999989</v>
          </cell>
          <cell r="GD63">
            <v>7090488.0899999989</v>
          </cell>
          <cell r="GE63">
            <v>7090488.0899999989</v>
          </cell>
          <cell r="GF63">
            <v>7090488.0899999989</v>
          </cell>
          <cell r="GG63">
            <v>7090488.0899999989</v>
          </cell>
          <cell r="GH63">
            <v>7090488.0899999989</v>
          </cell>
          <cell r="GI63">
            <v>7090488.0899999989</v>
          </cell>
          <cell r="GJ63">
            <v>7090488.0899999989</v>
          </cell>
          <cell r="GK63">
            <v>7090488.0899999989</v>
          </cell>
          <cell r="GL63">
            <v>7090488.0899999989</v>
          </cell>
          <cell r="GM63">
            <v>7090488.0899999989</v>
          </cell>
          <cell r="GN63">
            <v>7090488.0899999989</v>
          </cell>
          <cell r="GO63">
            <v>7090488.0899999989</v>
          </cell>
          <cell r="GP63">
            <v>7090488.0899999989</v>
          </cell>
          <cell r="GQ63">
            <v>7090488.0899999989</v>
          </cell>
          <cell r="GR63">
            <v>7090488.0899999989</v>
          </cell>
          <cell r="GS63">
            <v>7090488.0899999989</v>
          </cell>
          <cell r="GT63">
            <v>7090488.0899999989</v>
          </cell>
          <cell r="GU63">
            <v>7090488.0899999989</v>
          </cell>
          <cell r="GV63">
            <v>7090488.0899999989</v>
          </cell>
          <cell r="GW63">
            <v>7090488.0899999989</v>
          </cell>
          <cell r="GX63">
            <v>7090488.0899999989</v>
          </cell>
          <cell r="GY63">
            <v>7090488.0899999989</v>
          </cell>
          <cell r="GZ63">
            <v>7090488.0899999989</v>
          </cell>
          <cell r="HA63">
            <v>7090488.0899999989</v>
          </cell>
          <cell r="HB63">
            <v>7090488.0899999989</v>
          </cell>
          <cell r="HC63">
            <v>7090488.0899999989</v>
          </cell>
          <cell r="HD63">
            <v>7090488.0899999989</v>
          </cell>
          <cell r="HE63">
            <v>7090488.0899999989</v>
          </cell>
          <cell r="HF63">
            <v>7090488.0899999989</v>
          </cell>
          <cell r="HG63">
            <v>7090488.0899999989</v>
          </cell>
          <cell r="HH63">
            <v>7090488.0899999989</v>
          </cell>
          <cell r="HI63">
            <v>7090488.0899999989</v>
          </cell>
          <cell r="HJ63">
            <v>7090488.0899999989</v>
          </cell>
          <cell r="HK63">
            <v>7090488.0899999989</v>
          </cell>
          <cell r="HL63">
            <v>7090488.0899999989</v>
          </cell>
          <cell r="HM63">
            <v>7090488.0899999989</v>
          </cell>
          <cell r="HN63">
            <v>7090488.0899999989</v>
          </cell>
          <cell r="HO63">
            <v>7090488.0899999989</v>
          </cell>
          <cell r="HP63">
            <v>7090488.0899999989</v>
          </cell>
          <cell r="HQ63">
            <v>7090488.0899999989</v>
          </cell>
          <cell r="HR63">
            <v>7090488.0899999989</v>
          </cell>
          <cell r="HS63">
            <v>7090488.0899999989</v>
          </cell>
          <cell r="HT63">
            <v>7090488.0899999989</v>
          </cell>
          <cell r="HU63">
            <v>7090488.0899999989</v>
          </cell>
          <cell r="HV63">
            <v>7090488.0899999989</v>
          </cell>
          <cell r="HW63">
            <v>7090488.0899999989</v>
          </cell>
          <cell r="HX63">
            <v>7090488.0899999989</v>
          </cell>
          <cell r="HY63">
            <v>7090488.0899999989</v>
          </cell>
          <cell r="HZ63">
            <v>7090488.0899999989</v>
          </cell>
          <cell r="IA63">
            <v>7090488.0899999989</v>
          </cell>
          <cell r="IB63">
            <v>7090488.0899999989</v>
          </cell>
          <cell r="IC63">
            <v>7090488.0899999989</v>
          </cell>
          <cell r="ID63">
            <v>7090488.0899999989</v>
          </cell>
          <cell r="IE63">
            <v>7090488.0899999989</v>
          </cell>
          <cell r="IF63">
            <v>7090488.0899999989</v>
          </cell>
          <cell r="IG63">
            <v>7090488.0899999989</v>
          </cell>
          <cell r="IH63">
            <v>7090488.0899999989</v>
          </cell>
          <cell r="II63">
            <v>7090488.0899999989</v>
          </cell>
          <cell r="IJ63">
            <v>7090488.0899999989</v>
          </cell>
          <cell r="IK63">
            <v>7090488.0899999989</v>
          </cell>
          <cell r="IL63">
            <v>7090488.0899999989</v>
          </cell>
          <cell r="IM63">
            <v>7090488.0899999989</v>
          </cell>
          <cell r="IN63">
            <v>7090488.0899999989</v>
          </cell>
          <cell r="IO63">
            <v>7090488.0899999989</v>
          </cell>
          <cell r="IP63">
            <v>7090488.0899999989</v>
          </cell>
          <cell r="IQ63">
            <v>7090488.0899999989</v>
          </cell>
          <cell r="IR63">
            <v>7090488.0899999989</v>
          </cell>
          <cell r="IS63">
            <v>7090488.0899999989</v>
          </cell>
          <cell r="IT63">
            <v>7090488.0899999989</v>
          </cell>
          <cell r="IU63">
            <v>7090488.0899999989</v>
          </cell>
          <cell r="IV63">
            <v>7090488.0899999989</v>
          </cell>
          <cell r="IW63">
            <v>7090488.0899999989</v>
          </cell>
          <cell r="IX63">
            <v>7090488.0899999989</v>
          </cell>
          <cell r="IY63">
            <v>7090488.0899999989</v>
          </cell>
          <cell r="IZ63">
            <v>7090488.0899999989</v>
          </cell>
          <cell r="JA63">
            <v>7090488.0899999989</v>
          </cell>
          <cell r="JB63">
            <v>7090488.0899999989</v>
          </cell>
          <cell r="JC63">
            <v>7090488.0899999989</v>
          </cell>
          <cell r="JD63">
            <v>7090488.0899999989</v>
          </cell>
          <cell r="JE63">
            <v>7090488.0899999989</v>
          </cell>
          <cell r="JF63">
            <v>7090488.0899999989</v>
          </cell>
          <cell r="JG63">
            <v>7090488.0899999989</v>
          </cell>
          <cell r="JH63">
            <v>7090488.0899999989</v>
          </cell>
          <cell r="JI63">
            <v>7090488.0899999989</v>
          </cell>
          <cell r="JJ63">
            <v>7090488.0899999989</v>
          </cell>
          <cell r="JK63">
            <v>7090488.0899999989</v>
          </cell>
          <cell r="JL63">
            <v>7090488.0899999989</v>
          </cell>
          <cell r="JM63">
            <v>7090488.0899999989</v>
          </cell>
          <cell r="JN63">
            <v>7090488.0899999989</v>
          </cell>
          <cell r="JO63">
            <v>7090488.0899999989</v>
          </cell>
          <cell r="JP63">
            <v>7090488.0899999989</v>
          </cell>
          <cell r="JQ63">
            <v>7090488.0899999989</v>
          </cell>
          <cell r="JR63">
            <v>7090488.0899999989</v>
          </cell>
          <cell r="JS63">
            <v>7090488.0899999989</v>
          </cell>
          <cell r="JT63">
            <v>7090488.0899999989</v>
          </cell>
          <cell r="JU63">
            <v>7090488.0899999989</v>
          </cell>
          <cell r="JV63">
            <v>7090488.0899999989</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74032800.480000064</v>
          </cell>
          <cell r="FO64">
            <v>74032800.480000064</v>
          </cell>
          <cell r="FP64">
            <v>74032800.480000064</v>
          </cell>
          <cell r="FQ64">
            <v>74032800.480000064</v>
          </cell>
          <cell r="FR64">
            <v>74032800.480000064</v>
          </cell>
          <cell r="FS64">
            <v>74032800.480000064</v>
          </cell>
          <cell r="FT64">
            <v>74032800.480000064</v>
          </cell>
          <cell r="FU64">
            <v>74032800.480000064</v>
          </cell>
          <cell r="FV64">
            <v>74032800.480000064</v>
          </cell>
          <cell r="FW64">
            <v>74032800.480000064</v>
          </cell>
          <cell r="FX64">
            <v>74032800.480000064</v>
          </cell>
          <cell r="FY64">
            <v>74032800.480000064</v>
          </cell>
          <cell r="FZ64">
            <v>74032800.480000064</v>
          </cell>
          <cell r="GA64">
            <v>74032800.480000064</v>
          </cell>
          <cell r="GB64">
            <v>74032800.480000064</v>
          </cell>
          <cell r="GC64">
            <v>74032800.480000064</v>
          </cell>
          <cell r="GD64">
            <v>74032800.480000064</v>
          </cell>
          <cell r="GE64">
            <v>74032800.480000064</v>
          </cell>
          <cell r="GF64">
            <v>74032800.480000064</v>
          </cell>
          <cell r="GG64">
            <v>74032800.480000064</v>
          </cell>
          <cell r="GH64">
            <v>74032800.480000064</v>
          </cell>
          <cell r="GI64">
            <v>74032800.480000064</v>
          </cell>
          <cell r="GJ64">
            <v>74032800.480000064</v>
          </cell>
          <cell r="GK64">
            <v>74032800.480000064</v>
          </cell>
          <cell r="GL64">
            <v>74032800.480000064</v>
          </cell>
          <cell r="GM64">
            <v>74032800.480000064</v>
          </cell>
          <cell r="GN64">
            <v>74032800.480000064</v>
          </cell>
          <cell r="GO64">
            <v>74032800.480000064</v>
          </cell>
          <cell r="GP64">
            <v>74032800.480000064</v>
          </cell>
          <cell r="GQ64">
            <v>74032800.480000064</v>
          </cell>
          <cell r="GR64">
            <v>74032800.480000064</v>
          </cell>
          <cell r="GS64">
            <v>74032800.480000064</v>
          </cell>
          <cell r="GT64">
            <v>74032800.480000064</v>
          </cell>
          <cell r="GU64">
            <v>74032800.480000064</v>
          </cell>
          <cell r="GV64">
            <v>74032800.480000064</v>
          </cell>
          <cell r="GW64">
            <v>74032800.480000064</v>
          </cell>
          <cell r="GX64">
            <v>74032800.480000064</v>
          </cell>
          <cell r="GY64">
            <v>74032800.480000064</v>
          </cell>
          <cell r="GZ64">
            <v>74032800.480000064</v>
          </cell>
          <cell r="HA64">
            <v>74032800.480000064</v>
          </cell>
          <cell r="HB64">
            <v>74032800.480000064</v>
          </cell>
          <cell r="HC64">
            <v>74032800.480000064</v>
          </cell>
          <cell r="HD64">
            <v>74032800.480000064</v>
          </cell>
          <cell r="HE64">
            <v>74032800.480000064</v>
          </cell>
          <cell r="HF64">
            <v>74032800.480000064</v>
          </cell>
          <cell r="HG64">
            <v>74032800.480000064</v>
          </cell>
          <cell r="HH64">
            <v>74032800.480000064</v>
          </cell>
          <cell r="HI64">
            <v>74032800.480000064</v>
          </cell>
          <cell r="HJ64">
            <v>74032800.480000064</v>
          </cell>
          <cell r="HK64">
            <v>74032800.480000064</v>
          </cell>
          <cell r="HL64">
            <v>74032800.480000064</v>
          </cell>
          <cell r="HM64">
            <v>74032800.480000064</v>
          </cell>
          <cell r="HN64">
            <v>74032800.480000064</v>
          </cell>
          <cell r="HO64">
            <v>74032800.480000064</v>
          </cell>
          <cell r="HP64">
            <v>74032800.480000064</v>
          </cell>
          <cell r="HQ64">
            <v>74032800.480000064</v>
          </cell>
          <cell r="HR64">
            <v>74032800.480000064</v>
          </cell>
          <cell r="HS64">
            <v>74032800.480000064</v>
          </cell>
          <cell r="HT64">
            <v>74032800.480000064</v>
          </cell>
          <cell r="HU64">
            <v>74032800.480000064</v>
          </cell>
          <cell r="HV64">
            <v>74032800.480000064</v>
          </cell>
          <cell r="HW64">
            <v>74032800.480000064</v>
          </cell>
          <cell r="HX64">
            <v>74032800.480000064</v>
          </cell>
          <cell r="HY64">
            <v>74032800.480000064</v>
          </cell>
          <cell r="HZ64">
            <v>74032800.480000064</v>
          </cell>
          <cell r="IA64">
            <v>74032800.480000064</v>
          </cell>
          <cell r="IB64">
            <v>74032800.480000064</v>
          </cell>
          <cell r="IC64">
            <v>74032800.480000064</v>
          </cell>
          <cell r="ID64">
            <v>74032800.480000064</v>
          </cell>
          <cell r="IE64">
            <v>74032800.480000064</v>
          </cell>
          <cell r="IF64">
            <v>74032800.480000064</v>
          </cell>
          <cell r="IG64">
            <v>74032800.480000064</v>
          </cell>
          <cell r="IH64">
            <v>74032800.480000064</v>
          </cell>
          <cell r="II64">
            <v>74032800.480000064</v>
          </cell>
          <cell r="IJ64">
            <v>74032800.480000064</v>
          </cell>
          <cell r="IK64">
            <v>74032800.480000064</v>
          </cell>
          <cell r="IL64">
            <v>74032800.480000064</v>
          </cell>
          <cell r="IM64">
            <v>74032800.480000064</v>
          </cell>
          <cell r="IN64">
            <v>74032800.480000064</v>
          </cell>
          <cell r="IO64">
            <v>74032800.480000064</v>
          </cell>
          <cell r="IP64">
            <v>74032800.480000064</v>
          </cell>
          <cell r="IQ64">
            <v>74032800.480000064</v>
          </cell>
          <cell r="IR64">
            <v>74032800.480000064</v>
          </cell>
          <cell r="IS64">
            <v>74032800.480000064</v>
          </cell>
          <cell r="IT64">
            <v>74032800.480000064</v>
          </cell>
          <cell r="IU64">
            <v>74032800.480000064</v>
          </cell>
          <cell r="IV64">
            <v>74032800.480000064</v>
          </cell>
          <cell r="IW64">
            <v>74032800.480000064</v>
          </cell>
          <cell r="IX64">
            <v>74032800.480000064</v>
          </cell>
          <cell r="IY64">
            <v>74032800.480000064</v>
          </cell>
          <cell r="IZ64">
            <v>74032800.480000064</v>
          </cell>
          <cell r="JA64">
            <v>74032800.480000064</v>
          </cell>
          <cell r="JB64">
            <v>74032800.480000064</v>
          </cell>
          <cell r="JC64">
            <v>74032800.480000064</v>
          </cell>
          <cell r="JD64">
            <v>74032800.480000064</v>
          </cell>
          <cell r="JE64">
            <v>74032800.480000064</v>
          </cell>
          <cell r="JF64">
            <v>74032800.480000064</v>
          </cell>
          <cell r="JG64">
            <v>74032800.480000064</v>
          </cell>
          <cell r="JH64">
            <v>74032800.480000064</v>
          </cell>
          <cell r="JI64">
            <v>74032800.480000064</v>
          </cell>
          <cell r="JJ64">
            <v>74032800.480000064</v>
          </cell>
          <cell r="JK64">
            <v>74032800.480000064</v>
          </cell>
          <cell r="JL64">
            <v>74032800.480000064</v>
          </cell>
          <cell r="JM64">
            <v>74032800.480000064</v>
          </cell>
          <cell r="JN64">
            <v>74032800.480000064</v>
          </cell>
          <cell r="JO64">
            <v>74032800.480000064</v>
          </cell>
          <cell r="JP64">
            <v>74032800.480000064</v>
          </cell>
          <cell r="JQ64">
            <v>74032800.480000064</v>
          </cell>
          <cell r="JR64">
            <v>74032800.480000064</v>
          </cell>
          <cell r="JS64">
            <v>74032800.480000064</v>
          </cell>
          <cell r="JT64">
            <v>74032800.480000064</v>
          </cell>
          <cell r="JU64">
            <v>74032800.480000064</v>
          </cell>
          <cell r="JV64">
            <v>74032800.480000064</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70350965.189999953</v>
          </cell>
          <cell r="FO65">
            <v>70350965.189999953</v>
          </cell>
          <cell r="FP65">
            <v>70350965.189999953</v>
          </cell>
          <cell r="FQ65">
            <v>70350965.189999953</v>
          </cell>
          <cell r="FR65">
            <v>70350965.189999953</v>
          </cell>
          <cell r="FS65">
            <v>70350965.189999953</v>
          </cell>
          <cell r="FT65">
            <v>70350965.189999953</v>
          </cell>
          <cell r="FU65">
            <v>70350965.189999953</v>
          </cell>
          <cell r="FV65">
            <v>70350965.189999953</v>
          </cell>
          <cell r="FW65">
            <v>70350965.189999953</v>
          </cell>
          <cell r="FX65">
            <v>70350965.189999953</v>
          </cell>
          <cell r="FY65">
            <v>70350965.189999953</v>
          </cell>
          <cell r="FZ65">
            <v>70350965.189999953</v>
          </cell>
          <cell r="GA65">
            <v>70350965.189999953</v>
          </cell>
          <cell r="GB65">
            <v>70350965.189999953</v>
          </cell>
          <cell r="GC65">
            <v>70350965.189999953</v>
          </cell>
          <cell r="GD65">
            <v>70350965.189999953</v>
          </cell>
          <cell r="GE65">
            <v>70350965.189999953</v>
          </cell>
          <cell r="GF65">
            <v>70350965.189999953</v>
          </cell>
          <cell r="GG65">
            <v>70350965.189999953</v>
          </cell>
          <cell r="GH65">
            <v>70350965.189999953</v>
          </cell>
          <cell r="GI65">
            <v>70350965.189999953</v>
          </cell>
          <cell r="GJ65">
            <v>70350965.189999953</v>
          </cell>
          <cell r="GK65">
            <v>70350965.189999953</v>
          </cell>
          <cell r="GL65">
            <v>70350965.189999953</v>
          </cell>
          <cell r="GM65">
            <v>70350965.189999953</v>
          </cell>
          <cell r="GN65">
            <v>70350965.189999953</v>
          </cell>
          <cell r="GO65">
            <v>70350965.189999953</v>
          </cell>
          <cell r="GP65">
            <v>70350965.189999953</v>
          </cell>
          <cell r="GQ65">
            <v>70350965.189999953</v>
          </cell>
          <cell r="GR65">
            <v>70350965.189999953</v>
          </cell>
          <cell r="GS65">
            <v>70350965.189999953</v>
          </cell>
          <cell r="GT65">
            <v>70350965.189999953</v>
          </cell>
          <cell r="GU65">
            <v>70350965.189999953</v>
          </cell>
          <cell r="GV65">
            <v>70350965.189999953</v>
          </cell>
          <cell r="GW65">
            <v>70350965.189999953</v>
          </cell>
          <cell r="GX65">
            <v>70350965.189999953</v>
          </cell>
          <cell r="GY65">
            <v>70350965.189999953</v>
          </cell>
          <cell r="GZ65">
            <v>70350965.189999953</v>
          </cell>
          <cell r="HA65">
            <v>70350965.189999953</v>
          </cell>
          <cell r="HB65">
            <v>70350965.189999953</v>
          </cell>
          <cell r="HC65">
            <v>70350965.189999953</v>
          </cell>
          <cell r="HD65">
            <v>70350965.189999953</v>
          </cell>
          <cell r="HE65">
            <v>70350965.189999953</v>
          </cell>
          <cell r="HF65">
            <v>70350965.189999953</v>
          </cell>
          <cell r="HG65">
            <v>70350965.189999953</v>
          </cell>
          <cell r="HH65">
            <v>70350965.189999953</v>
          </cell>
          <cell r="HI65">
            <v>70350965.189999953</v>
          </cell>
          <cell r="HJ65">
            <v>70350965.189999953</v>
          </cell>
          <cell r="HK65">
            <v>70350965.189999953</v>
          </cell>
          <cell r="HL65">
            <v>70350965.189999953</v>
          </cell>
          <cell r="HM65">
            <v>70350965.189999953</v>
          </cell>
          <cell r="HN65">
            <v>70350965.189999953</v>
          </cell>
          <cell r="HO65">
            <v>70350965.189999953</v>
          </cell>
          <cell r="HP65">
            <v>70350965.189999953</v>
          </cell>
          <cell r="HQ65">
            <v>70350965.189999953</v>
          </cell>
          <cell r="HR65">
            <v>70350965.189999953</v>
          </cell>
          <cell r="HS65">
            <v>70350965.189999953</v>
          </cell>
          <cell r="HT65">
            <v>70350965.189999953</v>
          </cell>
          <cell r="HU65">
            <v>70350965.189999953</v>
          </cell>
          <cell r="HV65">
            <v>70350965.189999953</v>
          </cell>
          <cell r="HW65">
            <v>70350965.189999953</v>
          </cell>
          <cell r="HX65">
            <v>70350965.189999953</v>
          </cell>
          <cell r="HY65">
            <v>70350965.189999953</v>
          </cell>
          <cell r="HZ65">
            <v>70350965.189999953</v>
          </cell>
          <cell r="IA65">
            <v>70350965.189999953</v>
          </cell>
          <cell r="IB65">
            <v>70350965.189999953</v>
          </cell>
          <cell r="IC65">
            <v>70350965.189999953</v>
          </cell>
          <cell r="ID65">
            <v>70350965.189999953</v>
          </cell>
          <cell r="IE65">
            <v>70350965.189999953</v>
          </cell>
          <cell r="IF65">
            <v>70350965.189999953</v>
          </cell>
          <cell r="IG65">
            <v>70350965.189999953</v>
          </cell>
          <cell r="IH65">
            <v>70350965.189999953</v>
          </cell>
          <cell r="II65">
            <v>70350965.189999953</v>
          </cell>
          <cell r="IJ65">
            <v>70350965.189999953</v>
          </cell>
          <cell r="IK65">
            <v>70350965.189999953</v>
          </cell>
          <cell r="IL65">
            <v>70350965.189999953</v>
          </cell>
          <cell r="IM65">
            <v>70350965.189999953</v>
          </cell>
          <cell r="IN65">
            <v>70350965.189999953</v>
          </cell>
          <cell r="IO65">
            <v>70350965.189999953</v>
          </cell>
          <cell r="IP65">
            <v>70350965.189999953</v>
          </cell>
          <cell r="IQ65">
            <v>70350965.189999953</v>
          </cell>
          <cell r="IR65">
            <v>70350965.189999953</v>
          </cell>
          <cell r="IS65">
            <v>70350965.189999953</v>
          </cell>
          <cell r="IT65">
            <v>70350965.189999953</v>
          </cell>
          <cell r="IU65">
            <v>70350965.189999953</v>
          </cell>
          <cell r="IV65">
            <v>70350965.189999953</v>
          </cell>
          <cell r="IW65">
            <v>70350965.189999953</v>
          </cell>
          <cell r="IX65">
            <v>70350965.189999953</v>
          </cell>
          <cell r="IY65">
            <v>70350965.189999953</v>
          </cell>
          <cell r="IZ65">
            <v>70350965.189999953</v>
          </cell>
          <cell r="JA65">
            <v>70350965.189999953</v>
          </cell>
          <cell r="JB65">
            <v>70350965.189999953</v>
          </cell>
          <cell r="JC65">
            <v>70350965.189999953</v>
          </cell>
          <cell r="JD65">
            <v>70350965.189999953</v>
          </cell>
          <cell r="JE65">
            <v>70350965.189999953</v>
          </cell>
          <cell r="JF65">
            <v>70350965.189999953</v>
          </cell>
          <cell r="JG65">
            <v>70350965.189999953</v>
          </cell>
          <cell r="JH65">
            <v>70350965.189999953</v>
          </cell>
          <cell r="JI65">
            <v>70350965.189999953</v>
          </cell>
          <cell r="JJ65">
            <v>70350965.189999953</v>
          </cell>
          <cell r="JK65">
            <v>70350965.189999953</v>
          </cell>
          <cell r="JL65">
            <v>70350965.189999953</v>
          </cell>
          <cell r="JM65">
            <v>70350965.189999953</v>
          </cell>
          <cell r="JN65">
            <v>70350965.189999953</v>
          </cell>
          <cell r="JO65">
            <v>70350965.189999953</v>
          </cell>
          <cell r="JP65">
            <v>70350965.189999953</v>
          </cell>
          <cell r="JQ65">
            <v>70350965.189999953</v>
          </cell>
          <cell r="JR65">
            <v>70350965.189999953</v>
          </cell>
          <cell r="JS65">
            <v>70350965.189999953</v>
          </cell>
          <cell r="JT65">
            <v>70350965.189999953</v>
          </cell>
          <cell r="JU65">
            <v>70350965.189999953</v>
          </cell>
          <cell r="JV65">
            <v>70350965.189999953</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7699727.0100000044</v>
          </cell>
          <cell r="FO66">
            <v>7699727.0100000044</v>
          </cell>
          <cell r="FP66">
            <v>7699727.0100000044</v>
          </cell>
          <cell r="FQ66">
            <v>7699727.0100000044</v>
          </cell>
          <cell r="FR66">
            <v>7699727.0100000044</v>
          </cell>
          <cell r="FS66">
            <v>7699727.0100000044</v>
          </cell>
          <cell r="FT66">
            <v>7699727.0100000044</v>
          </cell>
          <cell r="FU66">
            <v>7699727.0100000044</v>
          </cell>
          <cell r="FV66">
            <v>7699727.0100000044</v>
          </cell>
          <cell r="FW66">
            <v>7699727.0100000044</v>
          </cell>
          <cell r="FX66">
            <v>7699727.0100000044</v>
          </cell>
          <cell r="FY66">
            <v>7699727.0100000044</v>
          </cell>
          <cell r="FZ66">
            <v>7699727.0100000044</v>
          </cell>
          <cell r="GA66">
            <v>7699727.0100000044</v>
          </cell>
          <cell r="GB66">
            <v>7699727.0100000044</v>
          </cell>
          <cell r="GC66">
            <v>7699727.0100000044</v>
          </cell>
          <cell r="GD66">
            <v>7699727.0100000044</v>
          </cell>
          <cell r="GE66">
            <v>7699727.0100000044</v>
          </cell>
          <cell r="GF66">
            <v>7699727.0100000044</v>
          </cell>
          <cell r="GG66">
            <v>7699727.0100000044</v>
          </cell>
          <cell r="GH66">
            <v>7699727.0100000044</v>
          </cell>
          <cell r="GI66">
            <v>7699727.0100000044</v>
          </cell>
          <cell r="GJ66">
            <v>7699727.0100000044</v>
          </cell>
          <cell r="GK66">
            <v>7699727.0100000044</v>
          </cell>
          <cell r="GL66">
            <v>7699727.0100000044</v>
          </cell>
          <cell r="GM66">
            <v>7699727.0100000044</v>
          </cell>
          <cell r="GN66">
            <v>7699727.0100000044</v>
          </cell>
          <cell r="GO66">
            <v>7699727.0100000044</v>
          </cell>
          <cell r="GP66">
            <v>7699727.0100000044</v>
          </cell>
          <cell r="GQ66">
            <v>7699727.0100000044</v>
          </cell>
          <cell r="GR66">
            <v>7699727.0100000044</v>
          </cell>
          <cell r="GS66">
            <v>7699727.0100000044</v>
          </cell>
          <cell r="GT66">
            <v>7699727.0100000044</v>
          </cell>
          <cell r="GU66">
            <v>7699727.0100000044</v>
          </cell>
          <cell r="GV66">
            <v>7699727.0100000044</v>
          </cell>
          <cell r="GW66">
            <v>7699727.0100000044</v>
          </cell>
          <cell r="GX66">
            <v>7699727.0100000044</v>
          </cell>
          <cell r="GY66">
            <v>7699727.0100000044</v>
          </cell>
          <cell r="GZ66">
            <v>7699727.0100000044</v>
          </cell>
          <cell r="HA66">
            <v>7699727.0100000044</v>
          </cell>
          <cell r="HB66">
            <v>7699727.0100000044</v>
          </cell>
          <cell r="HC66">
            <v>7699727.0100000044</v>
          </cell>
          <cell r="HD66">
            <v>7699727.0100000044</v>
          </cell>
          <cell r="HE66">
            <v>7699727.0100000044</v>
          </cell>
          <cell r="HF66">
            <v>7699727.0100000044</v>
          </cell>
          <cell r="HG66">
            <v>7699727.0100000044</v>
          </cell>
          <cell r="HH66">
            <v>7699727.0100000044</v>
          </cell>
          <cell r="HI66">
            <v>7699727.0100000044</v>
          </cell>
          <cell r="HJ66">
            <v>7699727.0100000044</v>
          </cell>
          <cell r="HK66">
            <v>7699727.0100000044</v>
          </cell>
          <cell r="HL66">
            <v>7699727.0100000044</v>
          </cell>
          <cell r="HM66">
            <v>7699727.0100000044</v>
          </cell>
          <cell r="HN66">
            <v>7699727.0100000044</v>
          </cell>
          <cell r="HO66">
            <v>7699727.0100000044</v>
          </cell>
          <cell r="HP66">
            <v>7699727.0100000044</v>
          </cell>
          <cell r="HQ66">
            <v>7699727.0100000044</v>
          </cell>
          <cell r="HR66">
            <v>7699727.0100000044</v>
          </cell>
          <cell r="HS66">
            <v>7699727.0100000044</v>
          </cell>
          <cell r="HT66">
            <v>7699727.0100000044</v>
          </cell>
          <cell r="HU66">
            <v>7699727.0100000044</v>
          </cell>
          <cell r="HV66">
            <v>7699727.0100000044</v>
          </cell>
          <cell r="HW66">
            <v>7699727.0100000044</v>
          </cell>
          <cell r="HX66">
            <v>7699727.0100000044</v>
          </cell>
          <cell r="HY66">
            <v>7699727.0100000044</v>
          </cell>
          <cell r="HZ66">
            <v>7699727.0100000044</v>
          </cell>
          <cell r="IA66">
            <v>7699727.0100000044</v>
          </cell>
          <cell r="IB66">
            <v>7699727.0100000044</v>
          </cell>
          <cell r="IC66">
            <v>7699727.0100000044</v>
          </cell>
          <cell r="ID66">
            <v>7699727.0100000044</v>
          </cell>
          <cell r="IE66">
            <v>7699727.0100000044</v>
          </cell>
          <cell r="IF66">
            <v>7699727.0100000044</v>
          </cell>
          <cell r="IG66">
            <v>7699727.0100000044</v>
          </cell>
          <cell r="IH66">
            <v>7699727.0100000044</v>
          </cell>
          <cell r="II66">
            <v>7699727.0100000044</v>
          </cell>
          <cell r="IJ66">
            <v>7699727.0100000044</v>
          </cell>
          <cell r="IK66">
            <v>7699727.0100000044</v>
          </cell>
          <cell r="IL66">
            <v>7699727.0100000044</v>
          </cell>
          <cell r="IM66">
            <v>7699727.0100000044</v>
          </cell>
          <cell r="IN66">
            <v>7699727.0100000044</v>
          </cell>
          <cell r="IO66">
            <v>7699727.0100000044</v>
          </cell>
          <cell r="IP66">
            <v>7699727.0100000044</v>
          </cell>
          <cell r="IQ66">
            <v>7699727.0100000044</v>
          </cell>
          <cell r="IR66">
            <v>7699727.0100000044</v>
          </cell>
          <cell r="IS66">
            <v>7699727.0100000044</v>
          </cell>
          <cell r="IT66">
            <v>7699727.0100000044</v>
          </cell>
          <cell r="IU66">
            <v>7699727.0100000044</v>
          </cell>
          <cell r="IV66">
            <v>7699727.0100000044</v>
          </cell>
          <cell r="IW66">
            <v>7699727.0100000044</v>
          </cell>
          <cell r="IX66">
            <v>7699727.0100000044</v>
          </cell>
          <cell r="IY66">
            <v>7699727.0100000044</v>
          </cell>
          <cell r="IZ66">
            <v>7699727.0100000044</v>
          </cell>
          <cell r="JA66">
            <v>7699727.0100000044</v>
          </cell>
          <cell r="JB66">
            <v>7699727.0100000044</v>
          </cell>
          <cell r="JC66">
            <v>7699727.0100000044</v>
          </cell>
          <cell r="JD66">
            <v>7699727.0100000044</v>
          </cell>
          <cell r="JE66">
            <v>7699727.0100000044</v>
          </cell>
          <cell r="JF66">
            <v>7699727.0100000044</v>
          </cell>
          <cell r="JG66">
            <v>7699727.0100000044</v>
          </cell>
          <cell r="JH66">
            <v>7699727.0100000044</v>
          </cell>
          <cell r="JI66">
            <v>7699727.0100000044</v>
          </cell>
          <cell r="JJ66">
            <v>7699727.0100000044</v>
          </cell>
          <cell r="JK66">
            <v>7699727.0100000044</v>
          </cell>
          <cell r="JL66">
            <v>7699727.0100000044</v>
          </cell>
          <cell r="JM66">
            <v>7699727.0100000044</v>
          </cell>
          <cell r="JN66">
            <v>7699727.0100000044</v>
          </cell>
          <cell r="JO66">
            <v>7699727.0100000044</v>
          </cell>
          <cell r="JP66">
            <v>7699727.0100000044</v>
          </cell>
          <cell r="JQ66">
            <v>7699727.0100000044</v>
          </cell>
          <cell r="JR66">
            <v>7699727.0100000044</v>
          </cell>
          <cell r="JS66">
            <v>7699727.0100000044</v>
          </cell>
          <cell r="JT66">
            <v>7699727.0100000044</v>
          </cell>
          <cell r="JU66">
            <v>7699727.0100000044</v>
          </cell>
          <cell r="JV66">
            <v>7699727.0100000044</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10986855.58</v>
          </cell>
          <cell r="FO67">
            <v>10986855.58</v>
          </cell>
          <cell r="FP67">
            <v>10986855.58</v>
          </cell>
          <cell r="FQ67">
            <v>10986855.58</v>
          </cell>
          <cell r="FR67">
            <v>10986855.58</v>
          </cell>
          <cell r="FS67">
            <v>10986855.58</v>
          </cell>
          <cell r="FT67">
            <v>10986855.58</v>
          </cell>
          <cell r="FU67">
            <v>10986855.58</v>
          </cell>
          <cell r="FV67">
            <v>10986855.58</v>
          </cell>
          <cell r="FW67">
            <v>10986855.58</v>
          </cell>
          <cell r="FX67">
            <v>10986855.58</v>
          </cell>
          <cell r="FY67">
            <v>10986855.58</v>
          </cell>
          <cell r="FZ67">
            <v>10986855.58</v>
          </cell>
          <cell r="GA67">
            <v>10986855.58</v>
          </cell>
          <cell r="GB67">
            <v>10986855.58</v>
          </cell>
          <cell r="GC67">
            <v>10986855.58</v>
          </cell>
          <cell r="GD67">
            <v>10986855.58</v>
          </cell>
          <cell r="GE67">
            <v>10986855.58</v>
          </cell>
          <cell r="GF67">
            <v>10986855.58</v>
          </cell>
          <cell r="GG67">
            <v>10986855.58</v>
          </cell>
          <cell r="GH67">
            <v>10986855.58</v>
          </cell>
          <cell r="GI67">
            <v>10986855.58</v>
          </cell>
          <cell r="GJ67">
            <v>10986855.58</v>
          </cell>
          <cell r="GK67">
            <v>10986855.58</v>
          </cell>
          <cell r="GL67">
            <v>10986855.58</v>
          </cell>
          <cell r="GM67">
            <v>10986855.58</v>
          </cell>
          <cell r="GN67">
            <v>10986855.58</v>
          </cell>
          <cell r="GO67">
            <v>10986855.58</v>
          </cell>
          <cell r="GP67">
            <v>10986855.58</v>
          </cell>
          <cell r="GQ67">
            <v>10986855.58</v>
          </cell>
          <cell r="GR67">
            <v>10986855.58</v>
          </cell>
          <cell r="GS67">
            <v>10986855.58</v>
          </cell>
          <cell r="GT67">
            <v>10986855.58</v>
          </cell>
          <cell r="GU67">
            <v>10986855.58</v>
          </cell>
          <cell r="GV67">
            <v>10986855.58</v>
          </cell>
          <cell r="GW67">
            <v>10986855.58</v>
          </cell>
          <cell r="GX67">
            <v>10986855.58</v>
          </cell>
          <cell r="GY67">
            <v>10986855.58</v>
          </cell>
          <cell r="GZ67">
            <v>10986855.58</v>
          </cell>
          <cell r="HA67">
            <v>10986855.58</v>
          </cell>
          <cell r="HB67">
            <v>10986855.58</v>
          </cell>
          <cell r="HC67">
            <v>10986855.58</v>
          </cell>
          <cell r="HD67">
            <v>10986855.58</v>
          </cell>
          <cell r="HE67">
            <v>10986855.58</v>
          </cell>
          <cell r="HF67">
            <v>10986855.58</v>
          </cell>
          <cell r="HG67">
            <v>10986855.58</v>
          </cell>
          <cell r="HH67">
            <v>10986855.58</v>
          </cell>
          <cell r="HI67">
            <v>10986855.58</v>
          </cell>
          <cell r="HJ67">
            <v>10986855.58</v>
          </cell>
          <cell r="HK67">
            <v>10986855.58</v>
          </cell>
          <cell r="HL67">
            <v>10986855.58</v>
          </cell>
          <cell r="HM67">
            <v>10986855.58</v>
          </cell>
          <cell r="HN67">
            <v>10986855.58</v>
          </cell>
          <cell r="HO67">
            <v>10986855.58</v>
          </cell>
          <cell r="HP67">
            <v>10986855.58</v>
          </cell>
          <cell r="HQ67">
            <v>10986855.58</v>
          </cell>
          <cell r="HR67">
            <v>10986855.58</v>
          </cell>
          <cell r="HS67">
            <v>10986855.58</v>
          </cell>
          <cell r="HT67">
            <v>10986855.58</v>
          </cell>
          <cell r="HU67">
            <v>10986855.58</v>
          </cell>
          <cell r="HV67">
            <v>10986855.58</v>
          </cell>
          <cell r="HW67">
            <v>10986855.58</v>
          </cell>
          <cell r="HX67">
            <v>10986855.58</v>
          </cell>
          <cell r="HY67">
            <v>10986855.58</v>
          </cell>
          <cell r="HZ67">
            <v>10986855.58</v>
          </cell>
          <cell r="IA67">
            <v>10986855.58</v>
          </cell>
          <cell r="IB67">
            <v>10986855.58</v>
          </cell>
          <cell r="IC67">
            <v>10986855.58</v>
          </cell>
          <cell r="ID67">
            <v>10986855.58</v>
          </cell>
          <cell r="IE67">
            <v>10986855.58</v>
          </cell>
          <cell r="IF67">
            <v>10986855.58</v>
          </cell>
          <cell r="IG67">
            <v>10986855.58</v>
          </cell>
          <cell r="IH67">
            <v>10986855.58</v>
          </cell>
          <cell r="II67">
            <v>10986855.58</v>
          </cell>
          <cell r="IJ67">
            <v>10986855.58</v>
          </cell>
          <cell r="IK67">
            <v>10986855.58</v>
          </cell>
          <cell r="IL67">
            <v>10986855.58</v>
          </cell>
          <cell r="IM67">
            <v>10986855.58</v>
          </cell>
          <cell r="IN67">
            <v>10986855.58</v>
          </cell>
          <cell r="IO67">
            <v>10986855.58</v>
          </cell>
          <cell r="IP67">
            <v>10986855.58</v>
          </cell>
          <cell r="IQ67">
            <v>10986855.58</v>
          </cell>
          <cell r="IR67">
            <v>10986855.58</v>
          </cell>
          <cell r="IS67">
            <v>10986855.58</v>
          </cell>
          <cell r="IT67">
            <v>10986855.58</v>
          </cell>
          <cell r="IU67">
            <v>10986855.58</v>
          </cell>
          <cell r="IV67">
            <v>10986855.58</v>
          </cell>
          <cell r="IW67">
            <v>10986855.58</v>
          </cell>
          <cell r="IX67">
            <v>10986855.58</v>
          </cell>
          <cell r="IY67">
            <v>10986855.58</v>
          </cell>
          <cell r="IZ67">
            <v>10986855.58</v>
          </cell>
          <cell r="JA67">
            <v>10986855.58</v>
          </cell>
          <cell r="JB67">
            <v>10986855.58</v>
          </cell>
          <cell r="JC67">
            <v>10986855.58</v>
          </cell>
          <cell r="JD67">
            <v>10986855.58</v>
          </cell>
          <cell r="JE67">
            <v>10986855.58</v>
          </cell>
          <cell r="JF67">
            <v>10986855.58</v>
          </cell>
          <cell r="JG67">
            <v>10986855.58</v>
          </cell>
          <cell r="JH67">
            <v>10986855.58</v>
          </cell>
          <cell r="JI67">
            <v>10986855.58</v>
          </cell>
          <cell r="JJ67">
            <v>10986855.58</v>
          </cell>
          <cell r="JK67">
            <v>10986855.58</v>
          </cell>
          <cell r="JL67">
            <v>10986855.58</v>
          </cell>
          <cell r="JM67">
            <v>10986855.58</v>
          </cell>
          <cell r="JN67">
            <v>10986855.58</v>
          </cell>
          <cell r="JO67">
            <v>10986855.58</v>
          </cell>
          <cell r="JP67">
            <v>10986855.58</v>
          </cell>
          <cell r="JQ67">
            <v>10986855.58</v>
          </cell>
          <cell r="JR67">
            <v>10986855.58</v>
          </cell>
          <cell r="JS67">
            <v>10986855.58</v>
          </cell>
          <cell r="JT67">
            <v>10986855.58</v>
          </cell>
          <cell r="JU67">
            <v>10986855.58</v>
          </cell>
          <cell r="JV67">
            <v>10986855.58</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89467305.300000012</v>
          </cell>
          <cell r="FO69">
            <v>89467305.300000012</v>
          </cell>
          <cell r="FP69">
            <v>89467305.300000012</v>
          </cell>
          <cell r="FQ69">
            <v>89467305.300000012</v>
          </cell>
          <cell r="FR69">
            <v>89467305.300000012</v>
          </cell>
          <cell r="FS69">
            <v>89467305.300000012</v>
          </cell>
          <cell r="FT69">
            <v>89467305.300000012</v>
          </cell>
          <cell r="FU69">
            <v>89467305.300000012</v>
          </cell>
          <cell r="FV69">
            <v>89467305.300000012</v>
          </cell>
          <cell r="FW69">
            <v>89467305.300000012</v>
          </cell>
          <cell r="FX69">
            <v>89467305.300000012</v>
          </cell>
          <cell r="FY69">
            <v>89467305.300000012</v>
          </cell>
          <cell r="FZ69">
            <v>89467305.300000012</v>
          </cell>
          <cell r="GA69">
            <v>89467305.300000012</v>
          </cell>
          <cell r="GB69">
            <v>89467305.300000012</v>
          </cell>
          <cell r="GC69">
            <v>89467305.300000012</v>
          </cell>
          <cell r="GD69">
            <v>89467305.300000012</v>
          </cell>
          <cell r="GE69">
            <v>89467305.300000012</v>
          </cell>
          <cell r="GF69">
            <v>89467305.300000012</v>
          </cell>
          <cell r="GG69">
            <v>89467305.300000012</v>
          </cell>
          <cell r="GH69">
            <v>89467305.300000012</v>
          </cell>
          <cell r="GI69">
            <v>89467305.300000012</v>
          </cell>
          <cell r="GJ69">
            <v>89467305.300000012</v>
          </cell>
          <cell r="GK69">
            <v>89467305.300000012</v>
          </cell>
          <cell r="GL69">
            <v>89467305.300000012</v>
          </cell>
          <cell r="GM69">
            <v>89467305.300000012</v>
          </cell>
          <cell r="GN69">
            <v>89467305.300000012</v>
          </cell>
          <cell r="GO69">
            <v>89467305.300000012</v>
          </cell>
          <cell r="GP69">
            <v>89467305.300000012</v>
          </cell>
          <cell r="GQ69">
            <v>89467305.300000012</v>
          </cell>
          <cell r="GR69">
            <v>89467305.300000012</v>
          </cell>
          <cell r="GS69">
            <v>89467305.300000012</v>
          </cell>
          <cell r="GT69">
            <v>89467305.300000012</v>
          </cell>
          <cell r="GU69">
            <v>89467305.300000012</v>
          </cell>
          <cell r="GV69">
            <v>89467305.300000012</v>
          </cell>
          <cell r="GW69">
            <v>89467305.300000012</v>
          </cell>
          <cell r="GX69">
            <v>89467305.300000012</v>
          </cell>
          <cell r="GY69">
            <v>89467305.300000012</v>
          </cell>
          <cell r="GZ69">
            <v>89467305.300000012</v>
          </cell>
          <cell r="HA69">
            <v>89467305.300000012</v>
          </cell>
          <cell r="HB69">
            <v>89467305.300000012</v>
          </cell>
          <cell r="HC69">
            <v>89467305.300000012</v>
          </cell>
          <cell r="HD69">
            <v>89467305.300000012</v>
          </cell>
          <cell r="HE69">
            <v>89467305.300000012</v>
          </cell>
          <cell r="HF69">
            <v>89467305.300000012</v>
          </cell>
          <cell r="HG69">
            <v>89467305.300000012</v>
          </cell>
          <cell r="HH69">
            <v>89467305.300000012</v>
          </cell>
          <cell r="HI69">
            <v>89467305.300000012</v>
          </cell>
          <cell r="HJ69">
            <v>89467305.300000012</v>
          </cell>
          <cell r="HK69">
            <v>89467305.300000012</v>
          </cell>
          <cell r="HL69">
            <v>89467305.300000012</v>
          </cell>
          <cell r="HM69">
            <v>89467305.300000012</v>
          </cell>
          <cell r="HN69">
            <v>89467305.300000012</v>
          </cell>
          <cell r="HO69">
            <v>89467305.300000012</v>
          </cell>
          <cell r="HP69">
            <v>89467305.300000012</v>
          </cell>
          <cell r="HQ69">
            <v>89467305.300000012</v>
          </cell>
          <cell r="HR69">
            <v>89467305.300000012</v>
          </cell>
          <cell r="HS69">
            <v>89467305.300000012</v>
          </cell>
          <cell r="HT69">
            <v>89467305.300000012</v>
          </cell>
          <cell r="HU69">
            <v>89467305.300000012</v>
          </cell>
          <cell r="HV69">
            <v>89467305.300000012</v>
          </cell>
          <cell r="HW69">
            <v>89467305.300000012</v>
          </cell>
          <cell r="HX69">
            <v>89467305.300000012</v>
          </cell>
          <cell r="HY69">
            <v>89467305.300000012</v>
          </cell>
          <cell r="HZ69">
            <v>89467305.300000012</v>
          </cell>
          <cell r="IA69">
            <v>89467305.300000012</v>
          </cell>
          <cell r="IB69">
            <v>89467305.300000012</v>
          </cell>
          <cell r="IC69">
            <v>89467305.300000012</v>
          </cell>
          <cell r="ID69">
            <v>89467305.300000012</v>
          </cell>
          <cell r="IE69">
            <v>89467305.300000012</v>
          </cell>
          <cell r="IF69">
            <v>89467305.300000012</v>
          </cell>
          <cell r="IG69">
            <v>89467305.300000012</v>
          </cell>
          <cell r="IH69">
            <v>89467305.300000012</v>
          </cell>
          <cell r="II69">
            <v>89467305.300000012</v>
          </cell>
          <cell r="IJ69">
            <v>89467305.300000012</v>
          </cell>
          <cell r="IK69">
            <v>89467305.300000012</v>
          </cell>
          <cell r="IL69">
            <v>89467305.300000012</v>
          </cell>
          <cell r="IM69">
            <v>89467305.300000012</v>
          </cell>
          <cell r="IN69">
            <v>89467305.300000012</v>
          </cell>
          <cell r="IO69">
            <v>89467305.300000012</v>
          </cell>
          <cell r="IP69">
            <v>89467305.300000012</v>
          </cell>
          <cell r="IQ69">
            <v>89467305.300000012</v>
          </cell>
          <cell r="IR69">
            <v>89467305.300000012</v>
          </cell>
          <cell r="IS69">
            <v>89467305.300000012</v>
          </cell>
          <cell r="IT69">
            <v>89467305.300000012</v>
          </cell>
          <cell r="IU69">
            <v>89467305.300000012</v>
          </cell>
          <cell r="IV69">
            <v>89467305.300000012</v>
          </cell>
          <cell r="IW69">
            <v>89467305.300000012</v>
          </cell>
          <cell r="IX69">
            <v>89467305.300000012</v>
          </cell>
          <cell r="IY69">
            <v>89467305.300000012</v>
          </cell>
          <cell r="IZ69">
            <v>89467305.300000012</v>
          </cell>
          <cell r="JA69">
            <v>89467305.300000012</v>
          </cell>
          <cell r="JB69">
            <v>89467305.300000012</v>
          </cell>
          <cell r="JC69">
            <v>89467305.300000012</v>
          </cell>
          <cell r="JD69">
            <v>89467305.300000012</v>
          </cell>
          <cell r="JE69">
            <v>89467305.300000012</v>
          </cell>
          <cell r="JF69">
            <v>89467305.300000012</v>
          </cell>
          <cell r="JG69">
            <v>89467305.300000012</v>
          </cell>
          <cell r="JH69">
            <v>89467305.300000012</v>
          </cell>
          <cell r="JI69">
            <v>89467305.300000012</v>
          </cell>
          <cell r="JJ69">
            <v>89467305.300000012</v>
          </cell>
          <cell r="JK69">
            <v>89467305.300000012</v>
          </cell>
          <cell r="JL69">
            <v>89467305.300000012</v>
          </cell>
          <cell r="JM69">
            <v>89467305.300000012</v>
          </cell>
          <cell r="JN69">
            <v>89467305.300000012</v>
          </cell>
          <cell r="JO69">
            <v>89467305.300000012</v>
          </cell>
          <cell r="JP69">
            <v>89467305.300000012</v>
          </cell>
          <cell r="JQ69">
            <v>89467305.300000012</v>
          </cell>
          <cell r="JR69">
            <v>89467305.300000012</v>
          </cell>
          <cell r="JS69">
            <v>89467305.300000012</v>
          </cell>
          <cell r="JT69">
            <v>89467305.300000012</v>
          </cell>
          <cell r="JU69">
            <v>89467305.300000012</v>
          </cell>
          <cell r="JV69">
            <v>89467305.300000012</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10171193.889999999</v>
          </cell>
          <cell r="FO70">
            <v>10171193.889999999</v>
          </cell>
          <cell r="FP70">
            <v>10171193.889999999</v>
          </cell>
          <cell r="FQ70">
            <v>10171193.889999999</v>
          </cell>
          <cell r="FR70">
            <v>10171193.889999999</v>
          </cell>
          <cell r="FS70">
            <v>10171193.889999999</v>
          </cell>
          <cell r="FT70">
            <v>10171193.889999999</v>
          </cell>
          <cell r="FU70">
            <v>10171193.889999999</v>
          </cell>
          <cell r="FV70">
            <v>10171193.889999999</v>
          </cell>
          <cell r="FW70">
            <v>10171193.889999999</v>
          </cell>
          <cell r="FX70">
            <v>10171193.889999999</v>
          </cell>
          <cell r="FY70">
            <v>10171193.889999999</v>
          </cell>
          <cell r="FZ70">
            <v>10171193.889999999</v>
          </cell>
          <cell r="GA70">
            <v>10171193.889999999</v>
          </cell>
          <cell r="GB70">
            <v>10171193.889999999</v>
          </cell>
          <cell r="GC70">
            <v>10171193.889999999</v>
          </cell>
          <cell r="GD70">
            <v>10171193.889999999</v>
          </cell>
          <cell r="GE70">
            <v>10171193.889999999</v>
          </cell>
          <cell r="GF70">
            <v>10171193.889999999</v>
          </cell>
          <cell r="GG70">
            <v>10171193.889999999</v>
          </cell>
          <cell r="GH70">
            <v>10171193.889999999</v>
          </cell>
          <cell r="GI70">
            <v>10171193.889999999</v>
          </cell>
          <cell r="GJ70">
            <v>10171193.889999999</v>
          </cell>
          <cell r="GK70">
            <v>10171193.889999999</v>
          </cell>
          <cell r="GL70">
            <v>10171193.889999999</v>
          </cell>
          <cell r="GM70">
            <v>10171193.889999999</v>
          </cell>
          <cell r="GN70">
            <v>10171193.889999999</v>
          </cell>
          <cell r="GO70">
            <v>10171193.889999999</v>
          </cell>
          <cell r="GP70">
            <v>10171193.889999999</v>
          </cell>
          <cell r="GQ70">
            <v>10171193.889999999</v>
          </cell>
          <cell r="GR70">
            <v>10171193.889999999</v>
          </cell>
          <cell r="GS70">
            <v>10171193.889999999</v>
          </cell>
          <cell r="GT70">
            <v>10171193.889999999</v>
          </cell>
          <cell r="GU70">
            <v>10171193.889999999</v>
          </cell>
          <cell r="GV70">
            <v>10171193.889999999</v>
          </cell>
          <cell r="GW70">
            <v>10171193.889999999</v>
          </cell>
          <cell r="GX70">
            <v>10171193.889999999</v>
          </cell>
          <cell r="GY70">
            <v>10171193.889999999</v>
          </cell>
          <cell r="GZ70">
            <v>10171193.889999999</v>
          </cell>
          <cell r="HA70">
            <v>10171193.889999999</v>
          </cell>
          <cell r="HB70">
            <v>10171193.889999999</v>
          </cell>
          <cell r="HC70">
            <v>10171193.889999999</v>
          </cell>
          <cell r="HD70">
            <v>10171193.889999999</v>
          </cell>
          <cell r="HE70">
            <v>10171193.889999999</v>
          </cell>
          <cell r="HF70">
            <v>10171193.889999999</v>
          </cell>
          <cell r="HG70">
            <v>10171193.889999999</v>
          </cell>
          <cell r="HH70">
            <v>10171193.889999999</v>
          </cell>
          <cell r="HI70">
            <v>10171193.889999999</v>
          </cell>
          <cell r="HJ70">
            <v>10171193.889999999</v>
          </cell>
          <cell r="HK70">
            <v>10171193.889999999</v>
          </cell>
          <cell r="HL70">
            <v>10171193.889999999</v>
          </cell>
          <cell r="HM70">
            <v>10171193.889999999</v>
          </cell>
          <cell r="HN70">
            <v>10171193.889999999</v>
          </cell>
          <cell r="HO70">
            <v>10171193.889999999</v>
          </cell>
          <cell r="HP70">
            <v>10171193.889999999</v>
          </cell>
          <cell r="HQ70">
            <v>10171193.889999999</v>
          </cell>
          <cell r="HR70">
            <v>10171193.889999999</v>
          </cell>
          <cell r="HS70">
            <v>10171193.889999999</v>
          </cell>
          <cell r="HT70">
            <v>10171193.889999999</v>
          </cell>
          <cell r="HU70">
            <v>10171193.889999999</v>
          </cell>
          <cell r="HV70">
            <v>10171193.889999999</v>
          </cell>
          <cell r="HW70">
            <v>10171193.889999999</v>
          </cell>
          <cell r="HX70">
            <v>10171193.889999999</v>
          </cell>
          <cell r="HY70">
            <v>10171193.889999999</v>
          </cell>
          <cell r="HZ70">
            <v>10171193.889999999</v>
          </cell>
          <cell r="IA70">
            <v>10171193.889999999</v>
          </cell>
          <cell r="IB70">
            <v>10171193.889999999</v>
          </cell>
          <cell r="IC70">
            <v>10171193.889999999</v>
          </cell>
          <cell r="ID70">
            <v>10171193.889999999</v>
          </cell>
          <cell r="IE70">
            <v>10171193.889999999</v>
          </cell>
          <cell r="IF70">
            <v>10171193.889999999</v>
          </cell>
          <cell r="IG70">
            <v>10171193.889999999</v>
          </cell>
          <cell r="IH70">
            <v>10171193.889999999</v>
          </cell>
          <cell r="II70">
            <v>10171193.889999999</v>
          </cell>
          <cell r="IJ70">
            <v>10171193.889999999</v>
          </cell>
          <cell r="IK70">
            <v>10171193.889999999</v>
          </cell>
          <cell r="IL70">
            <v>10171193.889999999</v>
          </cell>
          <cell r="IM70">
            <v>10171193.889999999</v>
          </cell>
          <cell r="IN70">
            <v>10171193.889999999</v>
          </cell>
          <cell r="IO70">
            <v>10171193.889999999</v>
          </cell>
          <cell r="IP70">
            <v>10171193.889999999</v>
          </cell>
          <cell r="IQ70">
            <v>10171193.889999999</v>
          </cell>
          <cell r="IR70">
            <v>10171193.889999999</v>
          </cell>
          <cell r="IS70">
            <v>10171193.889999999</v>
          </cell>
          <cell r="IT70">
            <v>10171193.889999999</v>
          </cell>
          <cell r="IU70">
            <v>10171193.889999999</v>
          </cell>
          <cell r="IV70">
            <v>10171193.889999999</v>
          </cell>
          <cell r="IW70">
            <v>10171193.889999999</v>
          </cell>
          <cell r="IX70">
            <v>10171193.889999999</v>
          </cell>
          <cell r="IY70">
            <v>10171193.889999999</v>
          </cell>
          <cell r="IZ70">
            <v>10171193.889999999</v>
          </cell>
          <cell r="JA70">
            <v>10171193.889999999</v>
          </cell>
          <cell r="JB70">
            <v>10171193.889999999</v>
          </cell>
          <cell r="JC70">
            <v>10171193.889999999</v>
          </cell>
          <cell r="JD70">
            <v>10171193.889999999</v>
          </cell>
          <cell r="JE70">
            <v>10171193.889999999</v>
          </cell>
          <cell r="JF70">
            <v>10171193.889999999</v>
          </cell>
          <cell r="JG70">
            <v>10171193.889999999</v>
          </cell>
          <cell r="JH70">
            <v>10171193.889999999</v>
          </cell>
          <cell r="JI70">
            <v>10171193.889999999</v>
          </cell>
          <cell r="JJ70">
            <v>10171193.889999999</v>
          </cell>
          <cell r="JK70">
            <v>10171193.889999999</v>
          </cell>
          <cell r="JL70">
            <v>10171193.889999999</v>
          </cell>
          <cell r="JM70">
            <v>10171193.889999999</v>
          </cell>
          <cell r="JN70">
            <v>10171193.889999999</v>
          </cell>
          <cell r="JO70">
            <v>10171193.889999999</v>
          </cell>
          <cell r="JP70">
            <v>10171193.889999999</v>
          </cell>
          <cell r="JQ70">
            <v>10171193.889999999</v>
          </cell>
          <cell r="JR70">
            <v>10171193.889999999</v>
          </cell>
          <cell r="JS70">
            <v>10171193.889999999</v>
          </cell>
          <cell r="JT70">
            <v>10171193.889999999</v>
          </cell>
          <cell r="JU70">
            <v>10171193.889999999</v>
          </cell>
          <cell r="JV70">
            <v>10171193.889999999</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3097859.6300000004</v>
          </cell>
          <cell r="FO71">
            <v>3097859.6300000004</v>
          </cell>
          <cell r="FP71">
            <v>3097859.6300000004</v>
          </cell>
          <cell r="FQ71">
            <v>3097859.6300000004</v>
          </cell>
          <cell r="FR71">
            <v>3097859.6300000004</v>
          </cell>
          <cell r="FS71">
            <v>3097859.6300000004</v>
          </cell>
          <cell r="FT71">
            <v>3097859.6300000004</v>
          </cell>
          <cell r="FU71">
            <v>3097859.6300000004</v>
          </cell>
          <cell r="FV71">
            <v>3097859.6300000004</v>
          </cell>
          <cell r="FW71">
            <v>3097859.6300000004</v>
          </cell>
          <cell r="FX71">
            <v>3097859.6300000004</v>
          </cell>
          <cell r="FY71">
            <v>3097859.6300000004</v>
          </cell>
          <cell r="FZ71">
            <v>3097859.6300000004</v>
          </cell>
          <cell r="GA71">
            <v>3097859.6300000004</v>
          </cell>
          <cell r="GB71">
            <v>3097859.6300000004</v>
          </cell>
          <cell r="GC71">
            <v>3097859.6300000004</v>
          </cell>
          <cell r="GD71">
            <v>3097859.6300000004</v>
          </cell>
          <cell r="GE71">
            <v>3097859.6300000004</v>
          </cell>
          <cell r="GF71">
            <v>3097859.6300000004</v>
          </cell>
          <cell r="GG71">
            <v>3097859.6300000004</v>
          </cell>
          <cell r="GH71">
            <v>3097859.6300000004</v>
          </cell>
          <cell r="GI71">
            <v>3097859.6300000004</v>
          </cell>
          <cell r="GJ71">
            <v>3097859.6300000004</v>
          </cell>
          <cell r="GK71">
            <v>3097859.6300000004</v>
          </cell>
          <cell r="GL71">
            <v>3097859.6300000004</v>
          </cell>
          <cell r="GM71">
            <v>3097859.6300000004</v>
          </cell>
          <cell r="GN71">
            <v>3097859.6300000004</v>
          </cell>
          <cell r="GO71">
            <v>3097859.6300000004</v>
          </cell>
          <cell r="GP71">
            <v>3097859.6300000004</v>
          </cell>
          <cell r="GQ71">
            <v>3097859.6300000004</v>
          </cell>
          <cell r="GR71">
            <v>3097859.6300000004</v>
          </cell>
          <cell r="GS71">
            <v>3097859.6300000004</v>
          </cell>
          <cell r="GT71">
            <v>3097859.6300000004</v>
          </cell>
          <cell r="GU71">
            <v>3097859.6300000004</v>
          </cell>
          <cell r="GV71">
            <v>3097859.6300000004</v>
          </cell>
          <cell r="GW71">
            <v>3097859.6300000004</v>
          </cell>
          <cell r="GX71">
            <v>3097859.6300000004</v>
          </cell>
          <cell r="GY71">
            <v>3097859.6300000004</v>
          </cell>
          <cell r="GZ71">
            <v>3097859.6300000004</v>
          </cell>
          <cell r="HA71">
            <v>3097859.6300000004</v>
          </cell>
          <cell r="HB71">
            <v>3097859.6300000004</v>
          </cell>
          <cell r="HC71">
            <v>3097859.6300000004</v>
          </cell>
          <cell r="HD71">
            <v>3097859.6300000004</v>
          </cell>
          <cell r="HE71">
            <v>3097859.6300000004</v>
          </cell>
          <cell r="HF71">
            <v>3097859.6300000004</v>
          </cell>
          <cell r="HG71">
            <v>3097859.6300000004</v>
          </cell>
          <cell r="HH71">
            <v>3097859.6300000004</v>
          </cell>
          <cell r="HI71">
            <v>3097859.6300000004</v>
          </cell>
          <cell r="HJ71">
            <v>3097859.6300000004</v>
          </cell>
          <cell r="HK71">
            <v>3097859.6300000004</v>
          </cell>
          <cell r="HL71">
            <v>3097859.6300000004</v>
          </cell>
          <cell r="HM71">
            <v>3097859.6300000004</v>
          </cell>
          <cell r="HN71">
            <v>3097859.6300000004</v>
          </cell>
          <cell r="HO71">
            <v>3097859.6300000004</v>
          </cell>
          <cell r="HP71">
            <v>3097859.6300000004</v>
          </cell>
          <cell r="HQ71">
            <v>3097859.6300000004</v>
          </cell>
          <cell r="HR71">
            <v>3097859.6300000004</v>
          </cell>
          <cell r="HS71">
            <v>3097859.6300000004</v>
          </cell>
          <cell r="HT71">
            <v>3097859.6300000004</v>
          </cell>
          <cell r="HU71">
            <v>3097859.6300000004</v>
          </cell>
          <cell r="HV71">
            <v>3097859.6300000004</v>
          </cell>
          <cell r="HW71">
            <v>3097859.6300000004</v>
          </cell>
          <cell r="HX71">
            <v>3097859.6300000004</v>
          </cell>
          <cell r="HY71">
            <v>3097859.6300000004</v>
          </cell>
          <cell r="HZ71">
            <v>3097859.6300000004</v>
          </cell>
          <cell r="IA71">
            <v>3097859.6300000004</v>
          </cell>
          <cell r="IB71">
            <v>3097859.6300000004</v>
          </cell>
          <cell r="IC71">
            <v>3097859.6300000004</v>
          </cell>
          <cell r="ID71">
            <v>3097859.6300000004</v>
          </cell>
          <cell r="IE71">
            <v>3097859.6300000004</v>
          </cell>
          <cell r="IF71">
            <v>3097859.6300000004</v>
          </cell>
          <cell r="IG71">
            <v>3097859.6300000004</v>
          </cell>
          <cell r="IH71">
            <v>3097859.6300000004</v>
          </cell>
          <cell r="II71">
            <v>3097859.6300000004</v>
          </cell>
          <cell r="IJ71">
            <v>3097859.6300000004</v>
          </cell>
          <cell r="IK71">
            <v>3097859.6300000004</v>
          </cell>
          <cell r="IL71">
            <v>3097859.6300000004</v>
          </cell>
          <cell r="IM71">
            <v>3097859.6300000004</v>
          </cell>
          <cell r="IN71">
            <v>3097859.6300000004</v>
          </cell>
          <cell r="IO71">
            <v>3097859.6300000004</v>
          </cell>
          <cell r="IP71">
            <v>3097859.6300000004</v>
          </cell>
          <cell r="IQ71">
            <v>3097859.6300000004</v>
          </cell>
          <cell r="IR71">
            <v>3097859.6300000004</v>
          </cell>
          <cell r="IS71">
            <v>3097859.6300000004</v>
          </cell>
          <cell r="IT71">
            <v>3097859.6300000004</v>
          </cell>
          <cell r="IU71">
            <v>3097859.6300000004</v>
          </cell>
          <cell r="IV71">
            <v>3097859.6300000004</v>
          </cell>
          <cell r="IW71">
            <v>3097859.6300000004</v>
          </cell>
          <cell r="IX71">
            <v>3097859.6300000004</v>
          </cell>
          <cell r="IY71">
            <v>3097859.6300000004</v>
          </cell>
          <cell r="IZ71">
            <v>3097859.6300000004</v>
          </cell>
          <cell r="JA71">
            <v>3097859.6300000004</v>
          </cell>
          <cell r="JB71">
            <v>3097859.6300000004</v>
          </cell>
          <cell r="JC71">
            <v>3097859.6300000004</v>
          </cell>
          <cell r="JD71">
            <v>3097859.6300000004</v>
          </cell>
          <cell r="JE71">
            <v>3097859.6300000004</v>
          </cell>
          <cell r="JF71">
            <v>3097859.6300000004</v>
          </cell>
          <cell r="JG71">
            <v>3097859.6300000004</v>
          </cell>
          <cell r="JH71">
            <v>3097859.6300000004</v>
          </cell>
          <cell r="JI71">
            <v>3097859.6300000004</v>
          </cell>
          <cell r="JJ71">
            <v>3097859.6300000004</v>
          </cell>
          <cell r="JK71">
            <v>3097859.6300000004</v>
          </cell>
          <cell r="JL71">
            <v>3097859.6300000004</v>
          </cell>
          <cell r="JM71">
            <v>3097859.6300000004</v>
          </cell>
          <cell r="JN71">
            <v>3097859.6300000004</v>
          </cell>
          <cell r="JO71">
            <v>3097859.6300000004</v>
          </cell>
          <cell r="JP71">
            <v>3097859.6300000004</v>
          </cell>
          <cell r="JQ71">
            <v>3097859.6300000004</v>
          </cell>
          <cell r="JR71">
            <v>3097859.6300000004</v>
          </cell>
          <cell r="JS71">
            <v>3097859.6300000004</v>
          </cell>
          <cell r="JT71">
            <v>3097859.6300000004</v>
          </cell>
          <cell r="JU71">
            <v>3097859.6300000004</v>
          </cell>
          <cell r="JV71">
            <v>3097859.6300000004</v>
          </cell>
        </row>
        <row r="72">
          <cell r="A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738171515.42000008</v>
          </cell>
          <cell r="FO74">
            <v>738171515.42000008</v>
          </cell>
          <cell r="FP74">
            <v>738171515.42000008</v>
          </cell>
          <cell r="FQ74">
            <v>738171515.42000008</v>
          </cell>
          <cell r="FR74">
            <v>738171515.42000008</v>
          </cell>
          <cell r="FS74">
            <v>738171515.42000008</v>
          </cell>
          <cell r="FT74">
            <v>738171515.42000008</v>
          </cell>
          <cell r="FU74">
            <v>738171515.42000008</v>
          </cell>
          <cell r="FV74">
            <v>738171515.42000008</v>
          </cell>
          <cell r="FW74">
            <v>738171515.42000008</v>
          </cell>
          <cell r="FX74">
            <v>738171515.42000008</v>
          </cell>
          <cell r="FY74">
            <v>738171515.42000008</v>
          </cell>
          <cell r="FZ74">
            <v>738171515.42000008</v>
          </cell>
          <cell r="GA74">
            <v>738171515.42000008</v>
          </cell>
          <cell r="GB74">
            <v>738171515.42000008</v>
          </cell>
          <cell r="GC74">
            <v>738171515.42000008</v>
          </cell>
          <cell r="GD74">
            <v>738171515.42000008</v>
          </cell>
          <cell r="GE74">
            <v>738171515.42000008</v>
          </cell>
          <cell r="GF74">
            <v>738171515.42000008</v>
          </cell>
          <cell r="GG74">
            <v>738171515.42000008</v>
          </cell>
          <cell r="GH74">
            <v>738171515.42000008</v>
          </cell>
          <cell r="GI74">
            <v>738171515.42000008</v>
          </cell>
          <cell r="GJ74">
            <v>738171515.42000008</v>
          </cell>
          <cell r="GK74">
            <v>738171515.42000008</v>
          </cell>
          <cell r="GL74">
            <v>738171515.42000008</v>
          </cell>
          <cell r="GM74">
            <v>738171515.42000008</v>
          </cell>
          <cell r="GN74">
            <v>738171515.42000008</v>
          </cell>
          <cell r="GO74">
            <v>738171515.42000008</v>
          </cell>
          <cell r="GP74">
            <v>738171515.42000008</v>
          </cell>
          <cell r="GQ74">
            <v>738171515.42000008</v>
          </cell>
          <cell r="GR74">
            <v>738171515.42000008</v>
          </cell>
          <cell r="GS74">
            <v>738171515.42000008</v>
          </cell>
          <cell r="GT74">
            <v>738171515.42000008</v>
          </cell>
          <cell r="GU74">
            <v>738171515.42000008</v>
          </cell>
          <cell r="GV74">
            <v>738171515.42000008</v>
          </cell>
          <cell r="GW74">
            <v>738171515.42000008</v>
          </cell>
          <cell r="GX74">
            <v>738171515.42000008</v>
          </cell>
          <cell r="GY74">
            <v>738171515.42000008</v>
          </cell>
          <cell r="GZ74">
            <v>738171515.42000008</v>
          </cell>
          <cell r="HA74">
            <v>738171515.42000008</v>
          </cell>
          <cell r="HB74">
            <v>738171515.42000008</v>
          </cell>
          <cell r="HC74">
            <v>738171515.42000008</v>
          </cell>
          <cell r="HD74">
            <v>738171515.42000008</v>
          </cell>
          <cell r="HE74">
            <v>738171515.42000008</v>
          </cell>
          <cell r="HF74">
            <v>738171515.42000008</v>
          </cell>
          <cell r="HG74">
            <v>738171515.42000008</v>
          </cell>
          <cell r="HH74">
            <v>738171515.42000008</v>
          </cell>
          <cell r="HI74">
            <v>738171515.42000008</v>
          </cell>
          <cell r="HJ74">
            <v>738171515.42000008</v>
          </cell>
          <cell r="HK74">
            <v>738171515.42000008</v>
          </cell>
          <cell r="HL74">
            <v>738171515.42000008</v>
          </cell>
          <cell r="HM74">
            <v>738171515.42000008</v>
          </cell>
          <cell r="HN74">
            <v>738171515.42000008</v>
          </cell>
          <cell r="HO74">
            <v>738171515.42000008</v>
          </cell>
          <cell r="HP74">
            <v>738171515.42000008</v>
          </cell>
          <cell r="HQ74">
            <v>738171515.42000008</v>
          </cell>
          <cell r="HR74">
            <v>738171515.42000008</v>
          </cell>
          <cell r="HS74">
            <v>738171515.42000008</v>
          </cell>
          <cell r="HT74">
            <v>738171515.42000008</v>
          </cell>
          <cell r="HU74">
            <v>738171515.42000008</v>
          </cell>
          <cell r="HV74">
            <v>738171515.42000008</v>
          </cell>
          <cell r="HW74">
            <v>738171515.42000008</v>
          </cell>
          <cell r="HX74">
            <v>738171515.42000008</v>
          </cell>
          <cell r="HY74">
            <v>738171515.42000008</v>
          </cell>
          <cell r="HZ74">
            <v>738171515.42000008</v>
          </cell>
          <cell r="IA74">
            <v>738171515.42000008</v>
          </cell>
          <cell r="IB74">
            <v>738171515.42000008</v>
          </cell>
          <cell r="IC74">
            <v>738171515.42000008</v>
          </cell>
          <cell r="ID74">
            <v>738171515.42000008</v>
          </cell>
          <cell r="IE74">
            <v>738171515.42000008</v>
          </cell>
          <cell r="IF74">
            <v>738171515.42000008</v>
          </cell>
          <cell r="IG74">
            <v>738171515.42000008</v>
          </cell>
          <cell r="IH74">
            <v>738171515.42000008</v>
          </cell>
          <cell r="II74">
            <v>738171515.42000008</v>
          </cell>
          <cell r="IJ74">
            <v>738171515.42000008</v>
          </cell>
          <cell r="IK74">
            <v>738171515.42000008</v>
          </cell>
          <cell r="IL74">
            <v>738171515.42000008</v>
          </cell>
          <cell r="IM74">
            <v>738171515.42000008</v>
          </cell>
          <cell r="IN74">
            <v>738171515.42000008</v>
          </cell>
          <cell r="IO74">
            <v>738171515.42000008</v>
          </cell>
          <cell r="IP74">
            <v>738171515.42000008</v>
          </cell>
          <cell r="IQ74">
            <v>738171515.42000008</v>
          </cell>
          <cell r="IR74">
            <v>738171515.42000008</v>
          </cell>
          <cell r="IS74">
            <v>738171515.42000008</v>
          </cell>
          <cell r="IT74">
            <v>738171515.42000008</v>
          </cell>
          <cell r="IU74">
            <v>738171515.42000008</v>
          </cell>
          <cell r="IV74">
            <v>738171515.42000008</v>
          </cell>
          <cell r="IW74">
            <v>738171515.42000008</v>
          </cell>
          <cell r="IX74">
            <v>738171515.42000008</v>
          </cell>
          <cell r="IY74">
            <v>738171515.42000008</v>
          </cell>
          <cell r="IZ74">
            <v>738171515.42000008</v>
          </cell>
          <cell r="JA74">
            <v>738171515.42000008</v>
          </cell>
          <cell r="JB74">
            <v>738171515.42000008</v>
          </cell>
          <cell r="JC74">
            <v>738171515.42000008</v>
          </cell>
          <cell r="JD74">
            <v>738171515.42000008</v>
          </cell>
          <cell r="JE74">
            <v>738171515.42000008</v>
          </cell>
          <cell r="JF74">
            <v>738171515.42000008</v>
          </cell>
          <cell r="JG74">
            <v>738171515.42000008</v>
          </cell>
          <cell r="JH74">
            <v>738171515.42000008</v>
          </cell>
          <cell r="JI74">
            <v>738171515.42000008</v>
          </cell>
          <cell r="JJ74">
            <v>738171515.42000008</v>
          </cell>
          <cell r="JK74">
            <v>738171515.42000008</v>
          </cell>
          <cell r="JL74">
            <v>738171515.42000008</v>
          </cell>
          <cell r="JM74">
            <v>738171515.42000008</v>
          </cell>
          <cell r="JN74">
            <v>738171515.42000008</v>
          </cell>
          <cell r="JO74">
            <v>738171515.42000008</v>
          </cell>
          <cell r="JP74">
            <v>738171515.42000008</v>
          </cell>
          <cell r="JQ74">
            <v>738171515.42000008</v>
          </cell>
          <cell r="JR74">
            <v>738171515.42000008</v>
          </cell>
          <cell r="JS74">
            <v>738171515.42000008</v>
          </cell>
          <cell r="JT74">
            <v>738171515.42000008</v>
          </cell>
          <cell r="JU74">
            <v>738171515.42000008</v>
          </cell>
          <cell r="JV74">
            <v>738171515.42000008</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0</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t="e">
            <v>#DIV/0!</v>
          </cell>
          <cell r="FT97" t="e">
            <v>#DIV/0!</v>
          </cell>
          <cell r="FU97" t="e">
            <v>#DIV/0!</v>
          </cell>
          <cell r="FV97" t="e">
            <v>#DIV/0!</v>
          </cell>
          <cell r="FW97" t="e">
            <v>#DIV/0!</v>
          </cell>
          <cell r="FX97" t="e">
            <v>#DIV/0!</v>
          </cell>
          <cell r="FY97" t="e">
            <v>#DIV/0!</v>
          </cell>
          <cell r="FZ97" t="e">
            <v>#DIV/0!</v>
          </cell>
          <cell r="GA97" t="e">
            <v>#DIV/0!</v>
          </cell>
          <cell r="GB97" t="e">
            <v>#DIV/0!</v>
          </cell>
          <cell r="GC97" t="e">
            <v>#DIV/0!</v>
          </cell>
          <cell r="GD97" t="e">
            <v>#DIV/0!</v>
          </cell>
          <cell r="GE97" t="e">
            <v>#DIV/0!</v>
          </cell>
          <cell r="GF97" t="e">
            <v>#DIV/0!</v>
          </cell>
          <cell r="GG97" t="e">
            <v>#DIV/0!</v>
          </cell>
          <cell r="GH97" t="e">
            <v>#DIV/0!</v>
          </cell>
          <cell r="GI97" t="e">
            <v>#DIV/0!</v>
          </cell>
          <cell r="GJ97" t="e">
            <v>#DIV/0!</v>
          </cell>
          <cell r="GK97" t="e">
            <v>#DIV/0!</v>
          </cell>
          <cell r="GL97" t="e">
            <v>#DIV/0!</v>
          </cell>
          <cell r="GM97" t="e">
            <v>#DIV/0!</v>
          </cell>
          <cell r="GN97" t="e">
            <v>#DIV/0!</v>
          </cell>
          <cell r="GO97" t="e">
            <v>#DIV/0!</v>
          </cell>
          <cell r="GP97" t="e">
            <v>#DIV/0!</v>
          </cell>
          <cell r="GQ97" t="e">
            <v>#DIV/0!</v>
          </cell>
          <cell r="GR97" t="e">
            <v>#DIV/0!</v>
          </cell>
          <cell r="GS97" t="e">
            <v>#DIV/0!</v>
          </cell>
          <cell r="GT97" t="e">
            <v>#DIV/0!</v>
          </cell>
          <cell r="GU97" t="e">
            <v>#DIV/0!</v>
          </cell>
          <cell r="GV97" t="e">
            <v>#DIV/0!</v>
          </cell>
          <cell r="GW97" t="e">
            <v>#DIV/0!</v>
          </cell>
          <cell r="GX97" t="e">
            <v>#DIV/0!</v>
          </cell>
          <cell r="GY97" t="e">
            <v>#DIV/0!</v>
          </cell>
          <cell r="GZ97" t="e">
            <v>#DIV/0!</v>
          </cell>
          <cell r="HA97" t="e">
            <v>#DIV/0!</v>
          </cell>
          <cell r="HB97" t="e">
            <v>#DIV/0!</v>
          </cell>
          <cell r="HC97" t="e">
            <v>#DIV/0!</v>
          </cell>
          <cell r="HD97" t="e">
            <v>#DIV/0!</v>
          </cell>
          <cell r="HE97" t="e">
            <v>#DIV/0!</v>
          </cell>
          <cell r="HF97" t="e">
            <v>#DIV/0!</v>
          </cell>
          <cell r="HG97" t="e">
            <v>#DIV/0!</v>
          </cell>
          <cell r="HH97" t="e">
            <v>#DIV/0!</v>
          </cell>
          <cell r="HI97" t="e">
            <v>#DIV/0!</v>
          </cell>
          <cell r="HJ97" t="e">
            <v>#DIV/0!</v>
          </cell>
          <cell r="HK97" t="e">
            <v>#DIV/0!</v>
          </cell>
          <cell r="HL97" t="e">
            <v>#DIV/0!</v>
          </cell>
          <cell r="HM97" t="e">
            <v>#DIV/0!</v>
          </cell>
          <cell r="HN97" t="e">
            <v>#DIV/0!</v>
          </cell>
          <cell r="HO97" t="e">
            <v>#DIV/0!</v>
          </cell>
          <cell r="HP97" t="e">
            <v>#DIV/0!</v>
          </cell>
          <cell r="HQ97" t="e">
            <v>#DIV/0!</v>
          </cell>
          <cell r="HR97" t="e">
            <v>#DIV/0!</v>
          </cell>
          <cell r="HS97" t="e">
            <v>#DIV/0!</v>
          </cell>
          <cell r="HT97" t="e">
            <v>#DIV/0!</v>
          </cell>
          <cell r="HU97" t="e">
            <v>#DIV/0!</v>
          </cell>
          <cell r="HV97" t="e">
            <v>#DIV/0!</v>
          </cell>
          <cell r="HW97" t="e">
            <v>#DIV/0!</v>
          </cell>
          <cell r="HX97" t="e">
            <v>#DIV/0!</v>
          </cell>
          <cell r="HY97" t="e">
            <v>#DIV/0!</v>
          </cell>
          <cell r="HZ97" t="e">
            <v>#DIV/0!</v>
          </cell>
          <cell r="IA97" t="e">
            <v>#DIV/0!</v>
          </cell>
          <cell r="IB97" t="e">
            <v>#DIV/0!</v>
          </cell>
          <cell r="IC97" t="e">
            <v>#DIV/0!</v>
          </cell>
          <cell r="ID97" t="e">
            <v>#DIV/0!</v>
          </cell>
          <cell r="IE97" t="e">
            <v>#DIV/0!</v>
          </cell>
          <cell r="IF97" t="e">
            <v>#DIV/0!</v>
          </cell>
          <cell r="IG97" t="e">
            <v>#DIV/0!</v>
          </cell>
          <cell r="IH97" t="e">
            <v>#DIV/0!</v>
          </cell>
          <cell r="II97" t="e">
            <v>#DIV/0!</v>
          </cell>
          <cell r="IJ97" t="e">
            <v>#DIV/0!</v>
          </cell>
          <cell r="IK97" t="e">
            <v>#DIV/0!</v>
          </cell>
          <cell r="IL97" t="e">
            <v>#DIV/0!</v>
          </cell>
          <cell r="IM97" t="e">
            <v>#DIV/0!</v>
          </cell>
          <cell r="IN97" t="e">
            <v>#DIV/0!</v>
          </cell>
          <cell r="IO97" t="e">
            <v>#DIV/0!</v>
          </cell>
          <cell r="IP97" t="e">
            <v>#DIV/0!</v>
          </cell>
          <cell r="IQ97" t="e">
            <v>#DIV/0!</v>
          </cell>
          <cell r="IR97" t="e">
            <v>#DIV/0!</v>
          </cell>
          <cell r="IS97" t="e">
            <v>#DIV/0!</v>
          </cell>
          <cell r="IT97" t="e">
            <v>#DIV/0!</v>
          </cell>
          <cell r="IU97" t="e">
            <v>#DIV/0!</v>
          </cell>
          <cell r="IV97" t="e">
            <v>#DIV/0!</v>
          </cell>
          <cell r="IW97" t="e">
            <v>#DIV/0!</v>
          </cell>
          <cell r="IX97" t="e">
            <v>#DIV/0!</v>
          </cell>
          <cell r="IY97" t="e">
            <v>#DIV/0!</v>
          </cell>
          <cell r="IZ97" t="e">
            <v>#DIV/0!</v>
          </cell>
          <cell r="JA97" t="e">
            <v>#DIV/0!</v>
          </cell>
          <cell r="JB97" t="e">
            <v>#DIV/0!</v>
          </cell>
          <cell r="JC97" t="e">
            <v>#DIV/0!</v>
          </cell>
          <cell r="JD97" t="e">
            <v>#DIV/0!</v>
          </cell>
          <cell r="JE97" t="e">
            <v>#DIV/0!</v>
          </cell>
          <cell r="JF97" t="e">
            <v>#DIV/0!</v>
          </cell>
          <cell r="JG97" t="e">
            <v>#DIV/0!</v>
          </cell>
          <cell r="JH97" t="e">
            <v>#DIV/0!</v>
          </cell>
          <cell r="JI97" t="e">
            <v>#DIV/0!</v>
          </cell>
          <cell r="JJ97" t="e">
            <v>#DIV/0!</v>
          </cell>
          <cell r="JK97" t="e">
            <v>#DIV/0!</v>
          </cell>
          <cell r="JL97" t="e">
            <v>#DIV/0!</v>
          </cell>
          <cell r="JM97" t="e">
            <v>#DIV/0!</v>
          </cell>
          <cell r="JN97" t="e">
            <v>#DIV/0!</v>
          </cell>
          <cell r="JO97" t="e">
            <v>#DIV/0!</v>
          </cell>
          <cell r="JP97" t="e">
            <v>#DIV/0!</v>
          </cell>
          <cell r="JQ97" t="e">
            <v>#DIV/0!</v>
          </cell>
          <cell r="JR97" t="e">
            <v>#DIV/0!</v>
          </cell>
          <cell r="JS97" t="e">
            <v>#DIV/0!</v>
          </cell>
          <cell r="JT97" t="e">
            <v>#DIV/0!</v>
          </cell>
          <cell r="JU97" t="e">
            <v>#DIV/0!</v>
          </cell>
          <cell r="JV97" t="e">
            <v>#DIV/0!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t="str">
            <v/>
          </cell>
          <cell r="FO103" t="str">
            <v/>
          </cell>
          <cell r="FP103" t="str">
            <v/>
          </cell>
          <cell r="FQ103" t="str">
            <v/>
          </cell>
          <cell r="FR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t="str">
            <v/>
          </cell>
          <cell r="FO104" t="str">
            <v/>
          </cell>
          <cell r="FP104" t="str">
            <v/>
          </cell>
          <cell r="FQ104" t="str">
            <v/>
          </cell>
          <cell r="FR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t="str">
            <v/>
          </cell>
          <cell r="FO105" t="str">
            <v/>
          </cell>
          <cell r="FP105" t="str">
            <v/>
          </cell>
          <cell r="FQ105" t="str">
            <v/>
          </cell>
          <cell r="FR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t="str">
            <v/>
          </cell>
          <cell r="FO106" t="str">
            <v/>
          </cell>
          <cell r="FP106" t="str">
            <v/>
          </cell>
          <cell r="FQ106" t="str">
            <v/>
          </cell>
          <cell r="FR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t="str">
            <v/>
          </cell>
          <cell r="FO107" t="str">
            <v/>
          </cell>
          <cell r="FP107" t="str">
            <v/>
          </cell>
          <cell r="FQ107" t="str">
            <v/>
          </cell>
          <cell r="FR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t="str">
            <v/>
          </cell>
          <cell r="FO109" t="str">
            <v/>
          </cell>
          <cell r="FP109" t="str">
            <v/>
          </cell>
          <cell r="FQ109" t="str">
            <v/>
          </cell>
          <cell r="FR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t="str">
            <v/>
          </cell>
          <cell r="FO110" t="str">
            <v/>
          </cell>
          <cell r="FP110" t="str">
            <v/>
          </cell>
          <cell r="FQ110" t="str">
            <v/>
          </cell>
          <cell r="FR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t="str">
            <v/>
          </cell>
          <cell r="FO111" t="str">
            <v/>
          </cell>
          <cell r="FP111" t="str">
            <v/>
          </cell>
          <cell r="FQ111" t="str">
            <v/>
          </cell>
          <cell r="FR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t="str">
            <v/>
          </cell>
          <cell r="FO113" t="str">
            <v/>
          </cell>
          <cell r="FP113" t="str">
            <v/>
          </cell>
          <cell r="FQ113" t="str">
            <v/>
          </cell>
          <cell r="FR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t="str">
            <v/>
          </cell>
          <cell r="FO114" t="str">
            <v/>
          </cell>
          <cell r="FP114" t="str">
            <v/>
          </cell>
          <cell r="FQ114" t="str">
            <v/>
          </cell>
          <cell r="FR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t="str">
            <v/>
          </cell>
          <cell r="FO115" t="str">
            <v/>
          </cell>
          <cell r="FP115" t="str">
            <v/>
          </cell>
          <cell r="FQ115" t="str">
            <v/>
          </cell>
          <cell r="FR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t="str">
            <v/>
          </cell>
          <cell r="FO116" t="str">
            <v/>
          </cell>
          <cell r="FP116" t="str">
            <v/>
          </cell>
          <cell r="FQ116" t="str">
            <v/>
          </cell>
          <cell r="FR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t="str">
            <v/>
          </cell>
          <cell r="FO117" t="str">
            <v/>
          </cell>
          <cell r="FP117" t="str">
            <v/>
          </cell>
          <cell r="FQ117" t="str">
            <v/>
          </cell>
          <cell r="FR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t="str">
            <v/>
          </cell>
          <cell r="FO119" t="str">
            <v/>
          </cell>
          <cell r="FP119" t="str">
            <v/>
          </cell>
          <cell r="FQ119" t="str">
            <v/>
          </cell>
          <cell r="FR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t="str">
            <v/>
          </cell>
          <cell r="FO120" t="str">
            <v/>
          </cell>
          <cell r="FP120" t="str">
            <v/>
          </cell>
          <cell r="FQ120" t="str">
            <v/>
          </cell>
          <cell r="FR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t="str">
            <v/>
          </cell>
          <cell r="FO121" t="str">
            <v/>
          </cell>
          <cell r="FP121" t="str">
            <v/>
          </cell>
          <cell r="FQ121" t="str">
            <v/>
          </cell>
          <cell r="FR121" t="str">
            <v/>
          </cell>
        </row>
        <row r="122">
          <cell r="A122">
            <v>0</v>
          </cell>
          <cell r="FG122" t="str">
            <v/>
          </cell>
          <cell r="FH122" t="str">
            <v/>
          </cell>
          <cell r="FI122" t="str">
            <v/>
          </cell>
          <cell r="FJ122" t="str">
            <v/>
          </cell>
          <cell r="FK122" t="str">
            <v/>
          </cell>
          <cell r="FL122" t="str">
            <v/>
          </cell>
          <cell r="FM122" t="str">
            <v/>
          </cell>
          <cell r="FN122" t="str">
            <v/>
          </cell>
          <cell r="FO122" t="str">
            <v/>
          </cell>
          <cell r="FP122" t="str">
            <v/>
          </cell>
          <cell r="FQ122" t="str">
            <v/>
          </cell>
          <cell r="FR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0</v>
          </cell>
          <cell r="FO124">
            <v>0</v>
          </cell>
          <cell r="FP124">
            <v>0</v>
          </cell>
          <cell r="FQ124">
            <v>0</v>
          </cell>
          <cell r="FR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v>0</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0</v>
          </cell>
          <cell r="FO152">
            <v>0</v>
          </cell>
          <cell r="FP152">
            <v>0</v>
          </cell>
          <cell r="FQ152">
            <v>0</v>
          </cell>
          <cell r="FR152">
            <v>0</v>
          </cell>
          <cell r="FS152">
            <v>0</v>
          </cell>
          <cell r="FT152">
            <v>0</v>
          </cell>
          <cell r="FU152">
            <v>0</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0</v>
          </cell>
          <cell r="FO153">
            <v>0</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0</v>
          </cell>
          <cell r="FO154">
            <v>0</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0</v>
          </cell>
          <cell r="FO155">
            <v>0</v>
          </cell>
          <cell r="FP155">
            <v>0</v>
          </cell>
          <cell r="FQ155">
            <v>0</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0</v>
          </cell>
          <cell r="FO156">
            <v>0</v>
          </cell>
          <cell r="FP156">
            <v>0</v>
          </cell>
          <cell r="FQ156">
            <v>0</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0</v>
          </cell>
          <cell r="FO157">
            <v>0</v>
          </cell>
          <cell r="FP157">
            <v>0</v>
          </cell>
          <cell r="FQ157">
            <v>0</v>
          </cell>
          <cell r="FR157">
            <v>0</v>
          </cell>
          <cell r="FS157">
            <v>0</v>
          </cell>
          <cell r="FT157">
            <v>0</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0</v>
          </cell>
          <cell r="FO159">
            <v>0</v>
          </cell>
          <cell r="FP159">
            <v>0</v>
          </cell>
          <cell r="FQ159">
            <v>0</v>
          </cell>
          <cell r="FR159">
            <v>0</v>
          </cell>
          <cell r="FS159">
            <v>0</v>
          </cell>
          <cell r="FT159">
            <v>0</v>
          </cell>
          <cell r="FU159">
            <v>0</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0</v>
          </cell>
          <cell r="FO160">
            <v>0</v>
          </cell>
          <cell r="FP160">
            <v>0</v>
          </cell>
          <cell r="FQ160">
            <v>0</v>
          </cell>
          <cell r="FR160">
            <v>0</v>
          </cell>
          <cell r="FS160">
            <v>0</v>
          </cell>
          <cell r="FT160">
            <v>0</v>
          </cell>
          <cell r="FU160">
            <v>0</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0</v>
          </cell>
          <cell r="FO161">
            <v>0</v>
          </cell>
          <cell r="FP161">
            <v>0</v>
          </cell>
          <cell r="FQ161">
            <v>0</v>
          </cell>
          <cell r="FR161">
            <v>0</v>
          </cell>
          <cell r="FS161">
            <v>0</v>
          </cell>
          <cell r="FT161">
            <v>0</v>
          </cell>
          <cell r="FU161">
            <v>0</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0</v>
          </cell>
          <cell r="FO163">
            <v>0</v>
          </cell>
          <cell r="FP163">
            <v>0</v>
          </cell>
          <cell r="FQ163">
            <v>0</v>
          </cell>
          <cell r="FR163">
            <v>0</v>
          </cell>
          <cell r="FS163">
            <v>0</v>
          </cell>
          <cell r="FT163">
            <v>0</v>
          </cell>
          <cell r="FU163">
            <v>0</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0</v>
          </cell>
          <cell r="FO165">
            <v>0</v>
          </cell>
          <cell r="FP165">
            <v>0</v>
          </cell>
          <cell r="FQ165">
            <v>0</v>
          </cell>
          <cell r="FR165">
            <v>0</v>
          </cell>
          <cell r="FS165">
            <v>0</v>
          </cell>
          <cell r="FT165">
            <v>0</v>
          </cell>
          <cell r="FU165">
            <v>0</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0</v>
          </cell>
          <cell r="FO166">
            <v>0</v>
          </cell>
          <cell r="FP166">
            <v>0</v>
          </cell>
          <cell r="FQ166">
            <v>0</v>
          </cell>
          <cell r="FR166">
            <v>0</v>
          </cell>
          <cell r="FS166">
            <v>0</v>
          </cell>
          <cell r="FT166">
            <v>0</v>
          </cell>
          <cell r="FU166">
            <v>0</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0</v>
          </cell>
          <cell r="FO167">
            <v>0</v>
          </cell>
          <cell r="FP167">
            <v>0</v>
          </cell>
          <cell r="FQ167">
            <v>0</v>
          </cell>
          <cell r="FR167">
            <v>0</v>
          </cell>
          <cell r="FS167">
            <v>0</v>
          </cell>
          <cell r="FT167">
            <v>0</v>
          </cell>
          <cell r="FU167">
            <v>0</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0</v>
          </cell>
          <cell r="FO169">
            <v>0</v>
          </cell>
          <cell r="FP169">
            <v>0</v>
          </cell>
          <cell r="FQ169">
            <v>0</v>
          </cell>
          <cell r="FR169">
            <v>0</v>
          </cell>
          <cell r="FS169">
            <v>0</v>
          </cell>
          <cell r="FT169">
            <v>0</v>
          </cell>
          <cell r="FU169">
            <v>0</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0</v>
          </cell>
          <cell r="FO170">
            <v>0</v>
          </cell>
          <cell r="FP170">
            <v>0</v>
          </cell>
          <cell r="FQ170">
            <v>0</v>
          </cell>
          <cell r="FR170">
            <v>0</v>
          </cell>
          <cell r="FS170">
            <v>0</v>
          </cell>
          <cell r="FT170">
            <v>0</v>
          </cell>
          <cell r="FU170">
            <v>0</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0</v>
          </cell>
          <cell r="FO171">
            <v>0</v>
          </cell>
          <cell r="FP171">
            <v>0</v>
          </cell>
          <cell r="FQ171">
            <v>0</v>
          </cell>
          <cell r="FR171">
            <v>0</v>
          </cell>
          <cell r="FS171">
            <v>0</v>
          </cell>
          <cell r="FT171">
            <v>0</v>
          </cell>
          <cell r="FU171">
            <v>0</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0</v>
          </cell>
          <cell r="FO174">
            <v>0</v>
          </cell>
          <cell r="FP174">
            <v>0</v>
          </cell>
          <cell r="FQ174">
            <v>0</v>
          </cell>
          <cell r="FR174">
            <v>0</v>
          </cell>
          <cell r="FS174">
            <v>0</v>
          </cell>
          <cell r="FT174">
            <v>0</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v>0</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row>
        <row r="220">
          <cell r="A220" t="str">
            <v>Raiffeisen ZDMF</v>
          </cell>
          <cell r="FE220">
            <v>8048</v>
          </cell>
          <cell r="FF220">
            <v>8929</v>
          </cell>
        </row>
        <row r="221">
          <cell r="A221" t="str">
            <v>Erste ZDMF</v>
          </cell>
        </row>
        <row r="222">
          <cell r="A222">
            <v>0</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v>0</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refreshError="1"/>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55647913.780000001</v>
          </cell>
          <cell r="EU5">
            <v>56115098.659999996</v>
          </cell>
          <cell r="EV5">
            <v>57247041.840000004</v>
          </cell>
          <cell r="EW5">
            <v>57720263.880000003</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155893391.61000001</v>
          </cell>
          <cell r="EU10">
            <v>157922695.09</v>
          </cell>
          <cell r="EV10">
            <v>161817583.78</v>
          </cell>
          <cell r="EW10">
            <v>163616303.91</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78561573.700000003</v>
          </cell>
          <cell r="EU14">
            <v>80321795.590000004</v>
          </cell>
          <cell r="EV14">
            <v>82836620.530000001</v>
          </cell>
          <cell r="EW14">
            <v>84451997.019999996</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row>
        <row r="22">
          <cell r="A22">
            <v>0</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699631775.61999989</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t="str">
            <v/>
          </cell>
          <cell r="EV27" t="str">
            <v/>
          </cell>
          <cell r="EW27" t="str">
            <v/>
          </cell>
          <cell r="EX27" t="str">
            <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t="str">
            <v/>
          </cell>
          <cell r="EV28" t="str">
            <v/>
          </cell>
          <cell r="EW28" t="str">
            <v/>
          </cell>
          <cell r="EX28" t="str">
            <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t="str">
            <v/>
          </cell>
          <cell r="EV29" t="str">
            <v/>
          </cell>
          <cell r="EW29" t="str">
            <v/>
          </cell>
          <cell r="EX29" t="str">
            <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9.2112219092151532E-3</v>
          </cell>
          <cell r="EU30" t="str">
            <v/>
          </cell>
          <cell r="EV30" t="str">
            <v/>
          </cell>
          <cell r="EW30" t="str">
            <v/>
          </cell>
          <cell r="EX30" t="str">
            <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t="str">
            <v/>
          </cell>
          <cell r="EV31" t="str">
            <v/>
          </cell>
          <cell r="EW31" t="str">
            <v/>
          </cell>
          <cell r="EX31" t="str">
            <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t="str">
            <v/>
          </cell>
          <cell r="EV32" t="str">
            <v/>
          </cell>
          <cell r="EW32" t="str">
            <v/>
          </cell>
          <cell r="EX32" t="str">
            <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1.2454366840713575E-2</v>
          </cell>
          <cell r="EU35" t="str">
            <v/>
          </cell>
          <cell r="EV35" t="str">
            <v/>
          </cell>
          <cell r="EW35" t="str">
            <v/>
          </cell>
          <cell r="EX35" t="str">
            <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t="str">
            <v/>
          </cell>
          <cell r="EV36" t="str">
            <v/>
          </cell>
          <cell r="EW36" t="str">
            <v/>
          </cell>
          <cell r="EX36" t="str">
            <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2.1806111851823625E-2</v>
          </cell>
          <cell r="EU39" t="str">
            <v/>
          </cell>
          <cell r="EV39" t="str">
            <v/>
          </cell>
          <cell r="EW39" t="str">
            <v/>
          </cell>
          <cell r="EX39" t="str">
            <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t="str">
            <v/>
          </cell>
          <cell r="EV40" t="str">
            <v/>
          </cell>
          <cell r="EW40" t="str">
            <v/>
          </cell>
          <cell r="EX40" t="str">
            <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t="str">
            <v/>
          </cell>
          <cell r="EV41" t="str">
            <v/>
          </cell>
          <cell r="EW41" t="str">
            <v/>
          </cell>
          <cell r="EX41" t="str">
            <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t="str">
            <v/>
          </cell>
          <cell r="EV42" t="str">
            <v/>
          </cell>
          <cell r="EW42" t="str">
            <v/>
          </cell>
          <cell r="EX42" t="str">
            <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t="str">
            <v/>
          </cell>
          <cell r="EV44" t="str">
            <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t="str">
            <v/>
          </cell>
          <cell r="EV45" t="str">
            <v/>
          </cell>
          <cell r="EW45" t="str">
            <v/>
          </cell>
          <cell r="EX45" t="str">
            <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t="str">
            <v/>
          </cell>
          <cell r="EV46" t="str">
            <v/>
          </cell>
          <cell r="EW46" t="str">
            <v/>
          </cell>
          <cell r="EX46" t="str">
            <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v>0</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2.0495787083528848E-2</v>
          </cell>
          <cell r="EU49">
            <v>-1</v>
          </cell>
          <cell r="EV49" t="e">
            <v>#DIV/0!</v>
          </cell>
          <cell r="EW49" t="e">
            <v>#DIV/0!</v>
          </cell>
          <cell r="EX49" t="e">
            <v>#DIV/0!</v>
          </cell>
          <cell r="EY49" t="e">
            <v>#DIV/0!</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t="str">
            <v/>
          </cell>
          <cell r="EV52" t="str">
            <v/>
          </cell>
          <cell r="EW52" t="str">
            <v/>
          </cell>
          <cell r="EX52" t="str">
            <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t="str">
            <v/>
          </cell>
          <cell r="EV53" t="str">
            <v/>
          </cell>
          <cell r="EW53" t="str">
            <v/>
          </cell>
          <cell r="EX53" t="str">
            <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t="str">
            <v/>
          </cell>
          <cell r="EV54" t="str">
            <v/>
          </cell>
          <cell r="EW54" t="str">
            <v/>
          </cell>
          <cell r="EX54" t="str">
            <v/>
          </cell>
          <cell r="EY54" t="str">
            <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507906.84000000358</v>
          </cell>
          <cell r="EU55" t="str">
            <v/>
          </cell>
          <cell r="EV55" t="str">
            <v/>
          </cell>
          <cell r="EW55" t="str">
            <v/>
          </cell>
          <cell r="EX55" t="str">
            <v/>
          </cell>
          <cell r="EY55" t="str">
            <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t="str">
            <v/>
          </cell>
          <cell r="EV56" t="str">
            <v/>
          </cell>
          <cell r="EW56" t="str">
            <v/>
          </cell>
          <cell r="EX56" t="str">
            <v/>
          </cell>
          <cell r="EY56" t="str">
            <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t="str">
            <v/>
          </cell>
          <cell r="EV57" t="str">
            <v/>
          </cell>
          <cell r="EW57" t="str">
            <v/>
          </cell>
          <cell r="EX57" t="str">
            <v/>
          </cell>
          <cell r="EY57" t="str">
            <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t="str">
            <v/>
          </cell>
          <cell r="EV59" t="str">
            <v/>
          </cell>
          <cell r="EW59" t="str">
            <v/>
          </cell>
          <cell r="EX59" t="str">
            <v/>
          </cell>
          <cell r="EY59" t="str">
            <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1917670.1200000048</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t="str">
            <v/>
          </cell>
          <cell r="EV61" t="str">
            <v/>
          </cell>
          <cell r="EW61" t="str">
            <v/>
          </cell>
          <cell r="EX61" t="str">
            <v/>
          </cell>
          <cell r="EY61" t="str">
            <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t="str">
            <v/>
          </cell>
          <cell r="EV63" t="str">
            <v/>
          </cell>
          <cell r="EW63" t="str">
            <v/>
          </cell>
          <cell r="EX63" t="str">
            <v/>
          </cell>
          <cell r="EY63" t="str">
            <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1676563.1400000006</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t="str">
            <v/>
          </cell>
          <cell r="EV65" t="str">
            <v/>
          </cell>
          <cell r="EW65" t="str">
            <v/>
          </cell>
          <cell r="EX65" t="str">
            <v/>
          </cell>
          <cell r="EY65" t="str">
            <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t="str">
            <v/>
          </cell>
          <cell r="EV66" t="str">
            <v/>
          </cell>
          <cell r="EW66" t="str">
            <v/>
          </cell>
          <cell r="EX66" t="str">
            <v/>
          </cell>
          <cell r="EY66" t="str">
            <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t="str">
            <v/>
          </cell>
          <cell r="EV67" t="str">
            <v/>
          </cell>
          <cell r="EW67" t="str">
            <v/>
          </cell>
          <cell r="EX67" t="str">
            <v/>
          </cell>
          <cell r="EY67" t="str">
            <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t="str">
            <v/>
          </cell>
          <cell r="EV69" t="str">
            <v/>
          </cell>
          <cell r="EW69" t="str">
            <v/>
          </cell>
          <cell r="EX69" t="str">
            <v/>
          </cell>
          <cell r="EY69" t="str">
            <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t="str">
            <v/>
          </cell>
          <cell r="EV70" t="str">
            <v/>
          </cell>
          <cell r="EW70" t="str">
            <v/>
          </cell>
          <cell r="EX70" t="str">
            <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t="str">
            <v/>
          </cell>
          <cell r="EV71" t="str">
            <v/>
          </cell>
          <cell r="EW71" t="str">
            <v/>
          </cell>
          <cell r="EX71" t="str">
            <v/>
          </cell>
          <cell r="EY71" t="str">
            <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v>0</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14051507.209999919</v>
          </cell>
          <cell r="EU74">
            <v>-699631775.61999989</v>
          </cell>
          <cell r="EV74">
            <v>0</v>
          </cell>
          <cell r="EW74">
            <v>0</v>
          </cell>
          <cell r="EX74">
            <v>0</v>
          </cell>
          <cell r="EY74">
            <v>0</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2.6327194735655257E-2</v>
          </cell>
          <cell r="EU77" t="str">
            <v/>
          </cell>
          <cell r="EV77" t="str">
            <v/>
          </cell>
          <cell r="EW77" t="str">
            <v/>
          </cell>
          <cell r="EX77" t="str">
            <v/>
          </cell>
          <cell r="EY77" t="str">
            <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3.7384312679082835E-2</v>
          </cell>
          <cell r="EU78" t="str">
            <v/>
          </cell>
          <cell r="EV78" t="str">
            <v/>
          </cell>
          <cell r="EW78" t="str">
            <v/>
          </cell>
          <cell r="EX78" t="str">
            <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8.8286737055735115E-2</v>
          </cell>
          <cell r="EU79" t="str">
            <v/>
          </cell>
          <cell r="EV79" t="str">
            <v/>
          </cell>
          <cell r="EW79" t="str">
            <v/>
          </cell>
          <cell r="EX79" t="str">
            <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7.9538859896244582E-2</v>
          </cell>
          <cell r="EU80" t="str">
            <v/>
          </cell>
          <cell r="EV80" t="str">
            <v/>
          </cell>
          <cell r="EW80" t="str">
            <v/>
          </cell>
          <cell r="EX80" t="str">
            <v/>
          </cell>
          <cell r="EY80" t="str">
            <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2.9395099574737071E-2</v>
          </cell>
          <cell r="EU81" t="str">
            <v/>
          </cell>
          <cell r="EV81" t="str">
            <v/>
          </cell>
          <cell r="EW81" t="str">
            <v/>
          </cell>
          <cell r="EX81" t="str">
            <v/>
          </cell>
          <cell r="EY81" t="str">
            <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2.3630742264884898E-2</v>
          </cell>
          <cell r="EU82" t="str">
            <v/>
          </cell>
          <cell r="EV82" t="str">
            <v/>
          </cell>
          <cell r="EW82" t="str">
            <v/>
          </cell>
          <cell r="EX82" t="str">
            <v/>
          </cell>
          <cell r="EY82" t="str">
            <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2.8858337576374137E-2</v>
          </cell>
          <cell r="EU84" t="str">
            <v/>
          </cell>
          <cell r="EV84" t="str">
            <v/>
          </cell>
          <cell r="EW84" t="str">
            <v/>
          </cell>
          <cell r="EX84" t="str">
            <v/>
          </cell>
          <cell r="EY84" t="str">
            <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0.2228220573198671</v>
          </cell>
          <cell r="EU85" t="str">
            <v/>
          </cell>
          <cell r="EV85" t="str">
            <v/>
          </cell>
          <cell r="EW85" t="str">
            <v/>
          </cell>
          <cell r="EX85" t="str">
            <v/>
          </cell>
          <cell r="EY85" t="str">
            <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5.807854466585842E-2</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8.7045107186608326E-3</v>
          </cell>
          <cell r="EU88" t="str">
            <v/>
          </cell>
          <cell r="EV88" t="str">
            <v/>
          </cell>
          <cell r="EW88" t="str">
            <v/>
          </cell>
          <cell r="EX88" t="str">
            <v/>
          </cell>
          <cell r="EY88" t="str">
            <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0.11228988796339372</v>
          </cell>
          <cell r="EU89" t="str">
            <v/>
          </cell>
          <cell r="EV89" t="str">
            <v/>
          </cell>
          <cell r="EW89" t="str">
            <v/>
          </cell>
          <cell r="EX89" t="str">
            <v/>
          </cell>
          <cell r="EY89" t="str">
            <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0.10043040893580506</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1.046203186456696E-2</v>
          </cell>
          <cell r="EU91" t="str">
            <v/>
          </cell>
          <cell r="EV91" t="str">
            <v/>
          </cell>
          <cell r="EW91" t="str">
            <v/>
          </cell>
          <cell r="EX91" t="str">
            <v/>
          </cell>
          <cell r="EY91" t="str">
            <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1.76021334352441E-2</v>
          </cell>
          <cell r="EU92" t="str">
            <v/>
          </cell>
          <cell r="EV92" t="str">
            <v/>
          </cell>
          <cell r="EW92" t="str">
            <v/>
          </cell>
          <cell r="EX92" t="str">
            <v/>
          </cell>
          <cell r="EY92" t="str">
            <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0.13667400285709169</v>
          </cell>
          <cell r="EU94" t="str">
            <v/>
          </cell>
          <cell r="EV94" t="str">
            <v/>
          </cell>
          <cell r="EW94" t="str">
            <v/>
          </cell>
          <cell r="EX94" t="str">
            <v/>
          </cell>
          <cell r="EY94" t="str">
            <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1.4951246862294425E-2</v>
          </cell>
          <cell r="EU95" t="str">
            <v/>
          </cell>
          <cell r="EV95" t="str">
            <v/>
          </cell>
          <cell r="EW95" t="str">
            <v/>
          </cell>
          <cell r="EX95" t="str">
            <v/>
          </cell>
          <cell r="EY95" t="str">
            <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4.563891594503963E-3</v>
          </cell>
          <cell r="EU96" t="str">
            <v/>
          </cell>
          <cell r="EV96" t="str">
            <v/>
          </cell>
          <cell r="EW96" t="str">
            <v/>
          </cell>
          <cell r="EX96" t="str">
            <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v>0</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v>
          </cell>
          <cell r="EU99">
            <v>0</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0</v>
          </cell>
          <cell r="EV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55647.913780000003</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0</v>
          </cell>
          <cell r="EV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0</v>
          </cell>
          <cell r="EV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0</v>
          </cell>
          <cell r="EV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155893.39161000002</v>
          </cell>
          <cell r="EU110">
            <v>0</v>
          </cell>
          <cell r="EV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0</v>
          </cell>
          <cell r="EV111">
            <v>0</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78561.573700000008</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0</v>
          </cell>
          <cell r="EV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0</v>
          </cell>
          <cell r="EV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0</v>
          </cell>
          <cell r="EV121">
            <v>0</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699631.77561999985</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39"/>
      <c r="B1" s="340"/>
      <c r="C1" s="340"/>
      <c r="D1" s="340"/>
      <c r="E1" s="340"/>
      <c r="F1" s="340"/>
      <c r="G1" s="340"/>
      <c r="H1" s="340"/>
      <c r="I1" s="340"/>
    </row>
    <row r="2" spans="1:9" ht="18">
      <c r="A2" s="726" t="s">
        <v>0</v>
      </c>
      <c r="B2" s="726"/>
      <c r="C2" s="726"/>
      <c r="D2" s="726"/>
      <c r="E2" s="726"/>
      <c r="F2" s="726"/>
      <c r="G2" s="726"/>
      <c r="H2" s="726"/>
      <c r="I2" s="726"/>
    </row>
    <row r="3" spans="1:9" ht="18">
      <c r="A3" s="341"/>
      <c r="B3" s="341"/>
      <c r="C3" s="341"/>
      <c r="D3" s="341"/>
      <c r="E3" s="341"/>
      <c r="F3" s="341"/>
      <c r="G3" s="341"/>
      <c r="H3" s="341"/>
      <c r="I3" s="341"/>
    </row>
    <row r="4" spans="1:9" ht="16.5">
      <c r="A4" s="727" t="s">
        <v>1</v>
      </c>
      <c r="B4" s="727"/>
      <c r="C4" s="727"/>
      <c r="D4" s="727"/>
      <c r="E4" s="727"/>
      <c r="F4" s="727"/>
      <c r="G4" s="727"/>
      <c r="H4" s="727"/>
      <c r="I4" s="727"/>
    </row>
    <row r="5" spans="1:9" ht="15" customHeight="1">
      <c r="A5" s="342"/>
      <c r="B5" s="342"/>
      <c r="C5" s="342"/>
      <c r="D5" s="342"/>
      <c r="E5" s="342"/>
      <c r="F5" s="342"/>
      <c r="G5" s="342"/>
      <c r="H5" s="342"/>
      <c r="I5" s="342"/>
    </row>
    <row r="6" spans="1:9" ht="15" customHeight="1">
      <c r="A6" s="343"/>
      <c r="B6" s="343"/>
      <c r="C6" s="343"/>
      <c r="D6" s="343"/>
      <c r="E6" s="343"/>
      <c r="F6" s="343"/>
      <c r="G6" s="343"/>
      <c r="H6" s="343"/>
      <c r="I6" s="343"/>
    </row>
    <row r="7" spans="1:9">
      <c r="A7" s="728" t="s">
        <v>1343</v>
      </c>
      <c r="B7" s="729"/>
      <c r="C7" s="729"/>
      <c r="D7" s="729"/>
      <c r="E7" s="729"/>
      <c r="F7" s="729"/>
      <c r="G7" s="729"/>
      <c r="H7" s="729"/>
      <c r="I7" s="729"/>
    </row>
    <row r="8" spans="1:9">
      <c r="A8" s="344"/>
      <c r="B8" s="344"/>
      <c r="C8" s="344"/>
      <c r="D8" s="344"/>
      <c r="E8" s="344"/>
      <c r="F8" s="344"/>
      <c r="G8" s="344"/>
      <c r="H8" s="344"/>
      <c r="I8" s="344"/>
    </row>
    <row r="9" spans="1:9">
      <c r="A9" s="345"/>
      <c r="B9" s="345"/>
      <c r="C9" s="345"/>
      <c r="D9" s="345"/>
      <c r="E9" s="345"/>
      <c r="F9" s="345"/>
      <c r="G9" s="345"/>
      <c r="H9" s="345"/>
      <c r="I9" s="345"/>
    </row>
    <row r="10" spans="1:9">
      <c r="A10" s="345"/>
      <c r="B10" s="345"/>
      <c r="C10" s="345"/>
      <c r="D10" s="345"/>
      <c r="E10" s="345"/>
      <c r="F10" s="345"/>
      <c r="G10" s="345"/>
      <c r="H10" s="345"/>
      <c r="I10" s="345"/>
    </row>
    <row r="11" spans="1:9">
      <c r="A11" s="345"/>
      <c r="B11" s="345"/>
      <c r="C11" s="345"/>
      <c r="D11" s="345"/>
      <c r="E11" s="345"/>
      <c r="F11" s="345"/>
      <c r="G11" s="345"/>
      <c r="H11" s="345"/>
      <c r="I11" s="345"/>
    </row>
    <row r="12" spans="1:9">
      <c r="A12" s="345"/>
      <c r="B12" s="345"/>
      <c r="C12" s="345"/>
      <c r="D12" s="345"/>
      <c r="E12" s="345"/>
      <c r="F12" s="345"/>
      <c r="G12" s="345"/>
      <c r="H12" s="345"/>
      <c r="I12" s="345"/>
    </row>
    <row r="13" spans="1:9">
      <c r="A13" s="345"/>
      <c r="B13" s="345"/>
      <c r="C13" s="345"/>
      <c r="D13" s="345"/>
      <c r="E13" s="345"/>
      <c r="F13" s="345"/>
      <c r="G13" s="345"/>
      <c r="H13" s="345"/>
      <c r="I13" s="345"/>
    </row>
    <row r="14" spans="1:9">
      <c r="A14" s="345"/>
      <c r="B14" s="345"/>
      <c r="C14" s="345"/>
      <c r="D14" s="345"/>
      <c r="E14" s="345"/>
      <c r="F14" s="345"/>
      <c r="G14" s="345"/>
      <c r="H14" s="345"/>
      <c r="I14" s="345"/>
    </row>
    <row r="15" spans="1:9">
      <c r="A15" s="345"/>
      <c r="B15" s="345"/>
      <c r="C15" s="345"/>
      <c r="D15" s="345"/>
      <c r="E15" s="345"/>
      <c r="F15" s="345"/>
      <c r="G15" s="345"/>
      <c r="H15" s="345"/>
      <c r="I15" s="345"/>
    </row>
    <row r="16" spans="1:9">
      <c r="A16" s="345"/>
      <c r="B16" s="345"/>
      <c r="C16" s="345"/>
      <c r="D16" s="345"/>
      <c r="E16" s="345"/>
      <c r="F16" s="345"/>
      <c r="G16" s="345"/>
      <c r="H16" s="345"/>
      <c r="I16" s="345"/>
    </row>
    <row r="17" spans="1:9">
      <c r="A17" s="345"/>
      <c r="B17" s="345"/>
      <c r="C17" s="345"/>
      <c r="D17" s="345"/>
      <c r="E17" s="345"/>
      <c r="F17" s="345"/>
      <c r="G17" s="345"/>
      <c r="H17" s="345"/>
      <c r="I17" s="345"/>
    </row>
    <row r="18" spans="1:9" ht="30">
      <c r="A18" s="730" t="s">
        <v>2</v>
      </c>
      <c r="B18" s="730"/>
      <c r="C18" s="730"/>
      <c r="D18" s="730"/>
      <c r="E18" s="730"/>
      <c r="F18" s="730"/>
      <c r="G18" s="730"/>
      <c r="H18" s="730"/>
      <c r="I18" s="730"/>
    </row>
    <row r="19" spans="1:9" ht="18.75" customHeight="1">
      <c r="A19" s="346"/>
      <c r="B19" s="346"/>
      <c r="C19" s="346"/>
      <c r="D19" s="346"/>
      <c r="E19" s="346"/>
      <c r="F19" s="346"/>
      <c r="G19" s="346"/>
      <c r="H19" s="346"/>
      <c r="I19" s="346"/>
    </row>
    <row r="20" spans="1:9" ht="18.75" customHeight="1">
      <c r="A20" s="731" t="s">
        <v>1344</v>
      </c>
      <c r="B20" s="731"/>
      <c r="C20" s="731"/>
      <c r="D20" s="731"/>
      <c r="E20" s="731"/>
      <c r="F20" s="731"/>
      <c r="G20" s="731"/>
      <c r="H20" s="731"/>
      <c r="I20" s="731"/>
    </row>
    <row r="21" spans="1:9" ht="18.75" customHeight="1">
      <c r="A21" s="347"/>
      <c r="B21" s="347"/>
      <c r="C21" s="347"/>
      <c r="D21" s="347"/>
      <c r="E21" s="347"/>
      <c r="F21" s="347"/>
      <c r="G21" s="347"/>
      <c r="H21" s="347"/>
      <c r="I21" s="347"/>
    </row>
    <row r="22" spans="1:9" ht="26.25" customHeight="1">
      <c r="A22" s="732" t="s">
        <v>3</v>
      </c>
      <c r="B22" s="732"/>
      <c r="C22" s="732"/>
      <c r="D22" s="732"/>
      <c r="E22" s="732"/>
      <c r="F22" s="732"/>
      <c r="G22" s="732"/>
      <c r="H22" s="732"/>
      <c r="I22" s="732"/>
    </row>
    <row r="23" spans="1:9" ht="18.75">
      <c r="A23" s="348"/>
      <c r="B23" s="348"/>
      <c r="C23" s="348"/>
      <c r="D23" s="348"/>
      <c r="E23" s="348"/>
      <c r="F23" s="348"/>
      <c r="G23" s="348"/>
      <c r="H23" s="348"/>
      <c r="I23" s="348"/>
    </row>
    <row r="24" spans="1:9" ht="18.75" customHeight="1">
      <c r="A24" s="722" t="s">
        <v>1345</v>
      </c>
      <c r="B24" s="722"/>
      <c r="C24" s="722"/>
      <c r="D24" s="722"/>
      <c r="E24" s="722"/>
      <c r="F24" s="722"/>
      <c r="G24" s="722"/>
      <c r="H24" s="722"/>
      <c r="I24" s="722"/>
    </row>
    <row r="25" spans="1:9">
      <c r="A25" s="345"/>
      <c r="B25" s="345"/>
      <c r="C25" s="345"/>
      <c r="D25" s="345"/>
      <c r="E25" s="345"/>
      <c r="F25" s="345"/>
      <c r="G25" s="345"/>
      <c r="H25" s="345"/>
      <c r="I25" s="345"/>
    </row>
    <row r="26" spans="1:9">
      <c r="A26" s="345"/>
      <c r="B26" s="345"/>
      <c r="C26" s="345"/>
      <c r="D26" s="345"/>
      <c r="E26" s="345"/>
      <c r="F26" s="345"/>
      <c r="G26" s="345"/>
      <c r="H26" s="345"/>
      <c r="I26" s="345"/>
    </row>
    <row r="27" spans="1:9">
      <c r="A27" s="345"/>
      <c r="B27" s="345"/>
      <c r="C27" s="345"/>
      <c r="D27" s="345"/>
      <c r="E27" s="345"/>
      <c r="F27" s="345"/>
      <c r="G27" s="345"/>
      <c r="H27" s="345"/>
      <c r="I27" s="345"/>
    </row>
    <row r="28" spans="1:9">
      <c r="A28" s="345"/>
      <c r="B28" s="345"/>
      <c r="C28" s="345"/>
      <c r="D28" s="345"/>
      <c r="E28" s="345"/>
      <c r="F28" s="345"/>
      <c r="G28" s="345"/>
      <c r="H28" s="345"/>
      <c r="I28" s="345"/>
    </row>
    <row r="29" spans="1:9">
      <c r="A29" s="345"/>
      <c r="B29" s="345"/>
      <c r="C29" s="345"/>
      <c r="D29" s="345"/>
      <c r="E29" s="345"/>
      <c r="F29" s="345"/>
      <c r="G29" s="345"/>
      <c r="H29" s="345"/>
      <c r="I29" s="345"/>
    </row>
    <row r="30" spans="1:9">
      <c r="A30" s="345"/>
      <c r="B30" s="345"/>
      <c r="C30" s="345"/>
      <c r="D30" s="345"/>
      <c r="E30" s="345"/>
      <c r="F30" s="345"/>
      <c r="G30" s="345"/>
      <c r="H30" s="345"/>
      <c r="I30" s="345"/>
    </row>
    <row r="31" spans="1:9">
      <c r="A31" s="345"/>
      <c r="B31" s="345"/>
      <c r="C31" s="345"/>
      <c r="D31" s="345"/>
      <c r="E31" s="345"/>
      <c r="F31" s="345"/>
      <c r="G31" s="345"/>
      <c r="H31" s="345"/>
      <c r="I31" s="345"/>
    </row>
    <row r="32" spans="1:9">
      <c r="A32" s="345"/>
      <c r="B32" s="345"/>
      <c r="C32" s="345"/>
      <c r="D32" s="345"/>
      <c r="E32" s="345"/>
      <c r="F32" s="345"/>
      <c r="G32" s="345"/>
      <c r="H32" s="345"/>
      <c r="I32" s="345"/>
    </row>
    <row r="33" spans="1:9">
      <c r="A33" s="345"/>
      <c r="B33" s="345"/>
      <c r="C33" s="345"/>
      <c r="D33" s="345"/>
      <c r="E33" s="345"/>
      <c r="F33" s="345"/>
      <c r="G33" s="345"/>
      <c r="H33" s="345"/>
      <c r="I33" s="345"/>
    </row>
    <row r="34" spans="1:9">
      <c r="A34" s="345"/>
      <c r="B34" s="345"/>
      <c r="C34" s="345"/>
      <c r="D34" s="345"/>
      <c r="E34" s="345"/>
      <c r="F34" s="345"/>
      <c r="G34" s="345"/>
      <c r="H34" s="345"/>
      <c r="I34" s="345"/>
    </row>
    <row r="35" spans="1:9">
      <c r="A35" s="345"/>
      <c r="B35" s="345"/>
      <c r="C35" s="345"/>
      <c r="D35" s="345"/>
      <c r="E35" s="345"/>
      <c r="F35" s="345"/>
      <c r="G35" s="345"/>
      <c r="H35" s="345"/>
      <c r="I35" s="345"/>
    </row>
    <row r="36" spans="1:9">
      <c r="A36" s="723"/>
      <c r="B36" s="723"/>
      <c r="C36" s="723"/>
      <c r="D36" s="723"/>
      <c r="E36" s="723"/>
      <c r="F36" s="723"/>
      <c r="G36" s="723"/>
      <c r="H36" s="723"/>
      <c r="I36" s="723"/>
    </row>
    <row r="37" spans="1:9" ht="50.25" customHeight="1">
      <c r="A37" s="724" t="s">
        <v>4</v>
      </c>
      <c r="B37" s="724"/>
      <c r="C37" s="724"/>
      <c r="D37" s="724"/>
      <c r="E37" s="724"/>
      <c r="F37" s="724"/>
      <c r="G37" s="724"/>
      <c r="H37" s="724"/>
      <c r="I37" s="724"/>
    </row>
    <row r="38" spans="1:9">
      <c r="A38" s="349"/>
      <c r="B38" s="349"/>
      <c r="C38" s="349"/>
      <c r="D38" s="349"/>
      <c r="E38" s="349"/>
      <c r="F38" s="349"/>
      <c r="G38" s="349"/>
      <c r="H38" s="349"/>
      <c r="I38" s="349"/>
    </row>
    <row r="39" spans="1:9" ht="65.25" customHeight="1">
      <c r="A39" s="725" t="s">
        <v>5</v>
      </c>
      <c r="B39" s="725"/>
      <c r="C39" s="725"/>
      <c r="D39" s="725"/>
      <c r="E39" s="725"/>
      <c r="F39" s="725"/>
      <c r="G39" s="725"/>
      <c r="H39" s="725"/>
      <c r="I39" s="725"/>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8.85546875" customWidth="1"/>
  </cols>
  <sheetData>
    <row r="1" spans="1:19" ht="12.75" customHeight="1">
      <c r="A1" s="350" t="s">
        <v>827</v>
      </c>
      <c r="L1" s="351" t="str">
        <f>Naslovnica!A20</f>
        <v>Listopad 2016.</v>
      </c>
    </row>
    <row r="2" spans="1:19" ht="12.75" customHeight="1">
      <c r="A2" s="111" t="s">
        <v>833</v>
      </c>
      <c r="J2" s="87"/>
      <c r="K2" s="87"/>
      <c r="L2" s="112" t="str">
        <f>Naslovnica!A24</f>
        <v>October 2016</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451</v>
      </c>
    </row>
    <row r="26" spans="1:1" ht="12.75" customHeight="1">
      <c r="A26" s="37"/>
    </row>
    <row r="27" spans="1:1" ht="12.75" customHeight="1">
      <c r="A27" s="350" t="s">
        <v>828</v>
      </c>
    </row>
    <row r="28" spans="1:1" ht="12.75" customHeight="1">
      <c r="A28" s="111" t="s">
        <v>832</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451</v>
      </c>
    </row>
    <row r="52" spans="1:1" ht="12.75" customHeight="1"/>
    <row r="53" spans="1:1" ht="12.75" customHeight="1">
      <c r="A53" s="350" t="s">
        <v>829</v>
      </c>
    </row>
    <row r="54" spans="1:1" ht="12.75" customHeight="1">
      <c r="A54" s="111" t="s">
        <v>834</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451</v>
      </c>
    </row>
    <row r="78" spans="1:12" ht="12.75" customHeight="1">
      <c r="A78" s="73" t="s">
        <v>305</v>
      </c>
    </row>
    <row r="79" spans="1:12" ht="12.75" customHeight="1">
      <c r="L79" s="40" t="s">
        <v>344</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6.570312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13" t="s">
        <v>854</v>
      </c>
      <c r="AG1" s="351" t="str">
        <f>Naslovnica!A20</f>
        <v>Listopad 2016.</v>
      </c>
    </row>
    <row r="2" spans="1:33" ht="12.75" customHeight="1">
      <c r="A2" s="113" t="s">
        <v>855</v>
      </c>
      <c r="AG2" s="112" t="str">
        <f>Naslovnica!A24</f>
        <v>October 2016</v>
      </c>
    </row>
    <row r="3" spans="1:33" ht="12.75" customHeight="1">
      <c r="A3" s="113"/>
      <c r="AG3" s="112"/>
    </row>
    <row r="4" spans="1:33" ht="12.75" customHeight="1">
      <c r="I4" s="623"/>
      <c r="J4" s="623"/>
      <c r="K4" s="623"/>
      <c r="AG4" s="21" t="s">
        <v>452</v>
      </c>
    </row>
    <row r="5" spans="1:33" ht="15" customHeight="1">
      <c r="A5" s="383" t="s">
        <v>837</v>
      </c>
      <c r="B5" s="775" t="s">
        <v>842</v>
      </c>
      <c r="C5" s="775"/>
      <c r="D5" s="775"/>
      <c r="E5" s="775"/>
      <c r="F5" s="775"/>
      <c r="G5" s="775"/>
      <c r="H5" s="775"/>
      <c r="I5" s="775"/>
      <c r="J5" s="773" t="s">
        <v>849</v>
      </c>
      <c r="K5" s="773"/>
      <c r="L5" s="775" t="s">
        <v>843</v>
      </c>
      <c r="M5" s="775"/>
      <c r="N5" s="775"/>
      <c r="O5" s="775"/>
      <c r="P5" s="775"/>
      <c r="Q5" s="775"/>
      <c r="R5" s="775"/>
      <c r="S5" s="775"/>
      <c r="T5" s="773" t="s">
        <v>850</v>
      </c>
      <c r="U5" s="773"/>
      <c r="V5" s="775" t="s">
        <v>844</v>
      </c>
      <c r="W5" s="775"/>
      <c r="X5" s="775"/>
      <c r="Y5" s="775"/>
      <c r="Z5" s="775"/>
      <c r="AA5" s="775"/>
      <c r="AB5" s="775"/>
      <c r="AC5" s="775"/>
      <c r="AD5" s="773" t="s">
        <v>851</v>
      </c>
      <c r="AE5" s="773"/>
      <c r="AF5" s="774" t="s">
        <v>792</v>
      </c>
      <c r="AG5" s="774"/>
    </row>
    <row r="6" spans="1:33" ht="22.5" customHeight="1">
      <c r="A6" s="776" t="s">
        <v>453</v>
      </c>
      <c r="B6" s="750" t="s">
        <v>838</v>
      </c>
      <c r="C6" s="750"/>
      <c r="D6" s="750" t="s">
        <v>839</v>
      </c>
      <c r="E6" s="750"/>
      <c r="F6" s="750" t="s">
        <v>840</v>
      </c>
      <c r="G6" s="750"/>
      <c r="H6" s="750" t="s">
        <v>841</v>
      </c>
      <c r="I6" s="750"/>
      <c r="J6" s="773"/>
      <c r="K6" s="773"/>
      <c r="L6" s="750" t="s">
        <v>838</v>
      </c>
      <c r="M6" s="750"/>
      <c r="N6" s="750" t="s">
        <v>839</v>
      </c>
      <c r="O6" s="750"/>
      <c r="P6" s="750" t="s">
        <v>840</v>
      </c>
      <c r="Q6" s="750"/>
      <c r="R6" s="750" t="s">
        <v>841</v>
      </c>
      <c r="S6" s="750"/>
      <c r="T6" s="773"/>
      <c r="U6" s="773"/>
      <c r="V6" s="750" t="s">
        <v>838</v>
      </c>
      <c r="W6" s="750"/>
      <c r="X6" s="750" t="s">
        <v>839</v>
      </c>
      <c r="Y6" s="750"/>
      <c r="Z6" s="750" t="s">
        <v>840</v>
      </c>
      <c r="AA6" s="750"/>
      <c r="AB6" s="750" t="s">
        <v>841</v>
      </c>
      <c r="AC6" s="750"/>
      <c r="AD6" s="773"/>
      <c r="AE6" s="773"/>
      <c r="AF6" s="774"/>
      <c r="AG6" s="774"/>
    </row>
    <row r="7" spans="1:33">
      <c r="A7" s="776"/>
      <c r="B7" s="383" t="s">
        <v>130</v>
      </c>
      <c r="C7" s="383" t="s">
        <v>131</v>
      </c>
      <c r="D7" s="383" t="s">
        <v>130</v>
      </c>
      <c r="E7" s="383" t="s">
        <v>131</v>
      </c>
      <c r="F7" s="383" t="s">
        <v>130</v>
      </c>
      <c r="G7" s="383" t="s">
        <v>131</v>
      </c>
      <c r="H7" s="383" t="s">
        <v>130</v>
      </c>
      <c r="I7" s="383" t="s">
        <v>131</v>
      </c>
      <c r="J7" s="383" t="s">
        <v>130</v>
      </c>
      <c r="K7" s="383" t="s">
        <v>131</v>
      </c>
      <c r="L7" s="383" t="s">
        <v>130</v>
      </c>
      <c r="M7" s="383" t="s">
        <v>131</v>
      </c>
      <c r="N7" s="383" t="s">
        <v>130</v>
      </c>
      <c r="O7" s="383" t="s">
        <v>131</v>
      </c>
      <c r="P7" s="383" t="s">
        <v>130</v>
      </c>
      <c r="Q7" s="383" t="s">
        <v>131</v>
      </c>
      <c r="R7" s="383" t="s">
        <v>130</v>
      </c>
      <c r="S7" s="383" t="s">
        <v>131</v>
      </c>
      <c r="T7" s="383" t="s">
        <v>130</v>
      </c>
      <c r="U7" s="383" t="s">
        <v>131</v>
      </c>
      <c r="V7" s="383" t="s">
        <v>130</v>
      </c>
      <c r="W7" s="383" t="s">
        <v>131</v>
      </c>
      <c r="X7" s="383" t="s">
        <v>130</v>
      </c>
      <c r="Y7" s="383" t="s">
        <v>131</v>
      </c>
      <c r="Z7" s="383" t="s">
        <v>130</v>
      </c>
      <c r="AA7" s="383" t="s">
        <v>131</v>
      </c>
      <c r="AB7" s="383" t="s">
        <v>130</v>
      </c>
      <c r="AC7" s="383" t="s">
        <v>131</v>
      </c>
      <c r="AD7" s="383" t="s">
        <v>130</v>
      </c>
      <c r="AE7" s="383" t="s">
        <v>131</v>
      </c>
      <c r="AF7" s="383" t="s">
        <v>130</v>
      </c>
      <c r="AG7" s="383" t="s">
        <v>131</v>
      </c>
    </row>
    <row r="8" spans="1:33">
      <c r="A8" s="776"/>
      <c r="B8" s="384" t="s">
        <v>122</v>
      </c>
      <c r="C8" s="384" t="s">
        <v>123</v>
      </c>
      <c r="D8" s="384" t="s">
        <v>122</v>
      </c>
      <c r="E8" s="384" t="s">
        <v>123</v>
      </c>
      <c r="F8" s="384" t="s">
        <v>122</v>
      </c>
      <c r="G8" s="384" t="s">
        <v>123</v>
      </c>
      <c r="H8" s="384" t="s">
        <v>122</v>
      </c>
      <c r="I8" s="384" t="s">
        <v>123</v>
      </c>
      <c r="J8" s="384" t="s">
        <v>122</v>
      </c>
      <c r="K8" s="384" t="s">
        <v>123</v>
      </c>
      <c r="L8" s="384" t="s">
        <v>122</v>
      </c>
      <c r="M8" s="384" t="s">
        <v>123</v>
      </c>
      <c r="N8" s="384" t="s">
        <v>122</v>
      </c>
      <c r="O8" s="384" t="s">
        <v>123</v>
      </c>
      <c r="P8" s="384" t="s">
        <v>122</v>
      </c>
      <c r="Q8" s="384" t="s">
        <v>123</v>
      </c>
      <c r="R8" s="384" t="s">
        <v>122</v>
      </c>
      <c r="S8" s="384" t="s">
        <v>123</v>
      </c>
      <c r="T8" s="384" t="s">
        <v>122</v>
      </c>
      <c r="U8" s="384" t="s">
        <v>123</v>
      </c>
      <c r="V8" s="384" t="s">
        <v>122</v>
      </c>
      <c r="W8" s="384" t="s">
        <v>123</v>
      </c>
      <c r="X8" s="384" t="s">
        <v>122</v>
      </c>
      <c r="Y8" s="384" t="s">
        <v>123</v>
      </c>
      <c r="Z8" s="384" t="s">
        <v>122</v>
      </c>
      <c r="AA8" s="384" t="s">
        <v>123</v>
      </c>
      <c r="AB8" s="384" t="s">
        <v>122</v>
      </c>
      <c r="AC8" s="384" t="s">
        <v>123</v>
      </c>
      <c r="AD8" s="384" t="s">
        <v>122</v>
      </c>
      <c r="AE8" s="384" t="s">
        <v>123</v>
      </c>
      <c r="AF8" s="384" t="s">
        <v>122</v>
      </c>
      <c r="AG8" s="384" t="s">
        <v>123</v>
      </c>
    </row>
    <row r="9" spans="1:33" ht="18">
      <c r="A9" s="199" t="s">
        <v>558</v>
      </c>
      <c r="B9" s="173">
        <v>9808.1638199999998</v>
      </c>
      <c r="C9" s="174">
        <v>4.2400465300848365E-2</v>
      </c>
      <c r="D9" s="173">
        <v>2441.1686299999997</v>
      </c>
      <c r="E9" s="174">
        <v>3.6745298417673697E-2</v>
      </c>
      <c r="F9" s="173">
        <v>3046.7817200000004</v>
      </c>
      <c r="G9" s="174">
        <v>4.7128639672860267E-2</v>
      </c>
      <c r="H9" s="173">
        <v>430.62599999999998</v>
      </c>
      <c r="I9" s="174">
        <v>3.4806073371979576E-3</v>
      </c>
      <c r="J9" s="173">
        <v>15726.740170000001</v>
      </c>
      <c r="K9" s="174">
        <v>3.235111723668127E-2</v>
      </c>
      <c r="L9" s="173">
        <v>759831.60015999991</v>
      </c>
      <c r="M9" s="174">
        <v>2.4168827411892493E-2</v>
      </c>
      <c r="N9" s="173">
        <v>350333.17155999999</v>
      </c>
      <c r="O9" s="174">
        <v>3.2694047629863443E-2</v>
      </c>
      <c r="P9" s="173">
        <v>366849.36825</v>
      </c>
      <c r="Q9" s="174">
        <v>2.8669858846426977E-2</v>
      </c>
      <c r="R9" s="173">
        <v>145625.24216999998</v>
      </c>
      <c r="S9" s="174">
        <v>6.0426038935451828E-3</v>
      </c>
      <c r="T9" s="173">
        <v>1622639.3821399999</v>
      </c>
      <c r="U9" s="174">
        <v>2.0526904290544625E-2</v>
      </c>
      <c r="V9" s="173">
        <v>33794.45031</v>
      </c>
      <c r="W9" s="174">
        <v>2.9626178053305113E-2</v>
      </c>
      <c r="X9" s="173">
        <v>6847.5325999999995</v>
      </c>
      <c r="Y9" s="174">
        <v>2.252859380696912E-2</v>
      </c>
      <c r="Z9" s="173">
        <v>1118.03478</v>
      </c>
      <c r="AA9" s="174">
        <v>2.6262722159842013E-3</v>
      </c>
      <c r="AB9" s="173">
        <v>7797.2660099999994</v>
      </c>
      <c r="AC9" s="174">
        <v>7.8137887238320103E-3</v>
      </c>
      <c r="AD9" s="173">
        <v>49557.2837</v>
      </c>
      <c r="AE9" s="174">
        <v>1.7277934407625397E-2</v>
      </c>
      <c r="AF9" s="173">
        <v>1687923.4060099998</v>
      </c>
      <c r="AG9" s="174">
        <v>2.0483571751020887E-2</v>
      </c>
    </row>
    <row r="10" spans="1:33" ht="18">
      <c r="A10" s="199" t="s">
        <v>559</v>
      </c>
      <c r="B10" s="176">
        <v>628.88131999999996</v>
      </c>
      <c r="C10" s="177">
        <v>2.7186393983998237E-3</v>
      </c>
      <c r="D10" s="176">
        <v>6.5858400000000001</v>
      </c>
      <c r="E10" s="177">
        <v>9.9132298013780454E-5</v>
      </c>
      <c r="F10" s="176">
        <v>179.85983999999999</v>
      </c>
      <c r="G10" s="177">
        <v>2.7821322201507428E-3</v>
      </c>
      <c r="H10" s="176">
        <v>117.42135</v>
      </c>
      <c r="I10" s="177">
        <v>9.4907788278852045E-4</v>
      </c>
      <c r="J10" s="176">
        <v>932.74834999999985</v>
      </c>
      <c r="K10" s="177">
        <v>1.9187352812462097E-3</v>
      </c>
      <c r="L10" s="176">
        <v>211319.9221</v>
      </c>
      <c r="M10" s="177">
        <v>6.7216929709872494E-3</v>
      </c>
      <c r="N10" s="176">
        <v>1642.7991299999999</v>
      </c>
      <c r="O10" s="177">
        <v>1.5331049801351623E-4</v>
      </c>
      <c r="P10" s="176">
        <v>33981.596770000004</v>
      </c>
      <c r="Q10" s="177">
        <v>2.6557155799929576E-3</v>
      </c>
      <c r="R10" s="176">
        <v>71512.314480000001</v>
      </c>
      <c r="S10" s="177">
        <v>2.967346755783085E-3</v>
      </c>
      <c r="T10" s="176">
        <v>318456.63248000003</v>
      </c>
      <c r="U10" s="174">
        <v>4.0285776911102387E-3</v>
      </c>
      <c r="V10" s="176">
        <v>133.28800000000001</v>
      </c>
      <c r="W10" s="177">
        <v>1.1684800267931718E-4</v>
      </c>
      <c r="X10" s="176">
        <v>143.57196999999999</v>
      </c>
      <c r="Y10" s="177">
        <v>4.7235621692350271E-4</v>
      </c>
      <c r="Z10" s="176">
        <v>566.26833999999997</v>
      </c>
      <c r="AA10" s="177">
        <v>1.3301686447835684E-3</v>
      </c>
      <c r="AB10" s="176">
        <v>40.374610000000004</v>
      </c>
      <c r="AC10" s="177">
        <v>4.0460165389062453E-5</v>
      </c>
      <c r="AD10" s="176">
        <v>883.5029199999999</v>
      </c>
      <c r="AE10" s="177">
        <v>3.080295036571084E-4</v>
      </c>
      <c r="AF10" s="176">
        <v>320272.88375000004</v>
      </c>
      <c r="AG10" s="174">
        <v>3.8866293167337182E-3</v>
      </c>
    </row>
    <row r="11" spans="1:33" ht="27">
      <c r="A11" s="199" t="s">
        <v>560</v>
      </c>
      <c r="B11" s="176">
        <v>221155.97041000001</v>
      </c>
      <c r="C11" s="177">
        <v>0.9560521440642753</v>
      </c>
      <c r="D11" s="176">
        <v>65314.861400000002</v>
      </c>
      <c r="E11" s="177">
        <v>0.98314145272790787</v>
      </c>
      <c r="F11" s="176">
        <v>63646.444530000001</v>
      </c>
      <c r="G11" s="177">
        <v>0.98450451209647472</v>
      </c>
      <c r="H11" s="176">
        <v>126030.25379</v>
      </c>
      <c r="I11" s="177">
        <v>1.0186608009047171</v>
      </c>
      <c r="J11" s="176">
        <v>476147.53012999997</v>
      </c>
      <c r="K11" s="177">
        <v>0.97947218576015049</v>
      </c>
      <c r="L11" s="176">
        <v>30697831.08642</v>
      </c>
      <c r="M11" s="177">
        <v>0.97644080779330933</v>
      </c>
      <c r="N11" s="176">
        <v>10367850.54542</v>
      </c>
      <c r="O11" s="177">
        <v>0.96755610678223702</v>
      </c>
      <c r="P11" s="176">
        <v>12402747.586200001</v>
      </c>
      <c r="Q11" s="177">
        <v>0.96929435724663238</v>
      </c>
      <c r="R11" s="176">
        <v>23958315.930990003</v>
      </c>
      <c r="S11" s="177">
        <v>0.99413131247111308</v>
      </c>
      <c r="T11" s="176">
        <v>77426745.14903</v>
      </c>
      <c r="U11" s="177">
        <v>0.97947295295301962</v>
      </c>
      <c r="V11" s="176">
        <v>1109214.16805</v>
      </c>
      <c r="W11" s="177">
        <v>0.97240156713464809</v>
      </c>
      <c r="X11" s="176">
        <v>297433.04311000003</v>
      </c>
      <c r="Y11" s="177">
        <v>0.97856390095841617</v>
      </c>
      <c r="Z11" s="176">
        <v>425296.70001999999</v>
      </c>
      <c r="AA11" s="177">
        <v>0.99902518847606281</v>
      </c>
      <c r="AB11" s="176">
        <v>1032485.98112</v>
      </c>
      <c r="AC11" s="177">
        <v>1.034673859586597</v>
      </c>
      <c r="AD11" s="176">
        <v>2864429.8922999999</v>
      </c>
      <c r="AE11" s="177">
        <v>0.99867119622621436</v>
      </c>
      <c r="AF11" s="176">
        <v>80767322.571459994</v>
      </c>
      <c r="AG11" s="177">
        <v>0.98014118480714296</v>
      </c>
    </row>
    <row r="12" spans="1:33" ht="18.75">
      <c r="A12" s="199" t="s">
        <v>561</v>
      </c>
      <c r="B12" s="178">
        <v>192425.41316999999</v>
      </c>
      <c r="C12" s="179">
        <v>0.83185060974195624</v>
      </c>
      <c r="D12" s="178">
        <v>52574.786240000001</v>
      </c>
      <c r="E12" s="179">
        <v>0.79137351917970733</v>
      </c>
      <c r="F12" s="178">
        <v>52926.986810000002</v>
      </c>
      <c r="G12" s="179">
        <v>0.81869235133087181</v>
      </c>
      <c r="H12" s="178">
        <v>111917.55423000001</v>
      </c>
      <c r="I12" s="179">
        <v>0.90459252440444449</v>
      </c>
      <c r="J12" s="178">
        <v>409844.74045000004</v>
      </c>
      <c r="K12" s="179">
        <v>0.84308223470415222</v>
      </c>
      <c r="L12" s="178">
        <v>27603560.845830001</v>
      </c>
      <c r="M12" s="179">
        <v>0.87801783697342373</v>
      </c>
      <c r="N12" s="178">
        <v>9256568.9978999998</v>
      </c>
      <c r="O12" s="179">
        <v>0.86384828007823689</v>
      </c>
      <c r="P12" s="178">
        <v>10604149.76385</v>
      </c>
      <c r="Q12" s="179">
        <v>0.82873109027345704</v>
      </c>
      <c r="R12" s="178">
        <v>22504192.900959998</v>
      </c>
      <c r="S12" s="179">
        <v>0.93379363095367662</v>
      </c>
      <c r="T12" s="178">
        <v>69968472.508540004</v>
      </c>
      <c r="U12" s="179">
        <v>0.88512343182761855</v>
      </c>
      <c r="V12" s="178">
        <v>1109214.16805</v>
      </c>
      <c r="W12" s="179">
        <v>0.97240156713464809</v>
      </c>
      <c r="X12" s="178">
        <v>297433.04311000003</v>
      </c>
      <c r="Y12" s="179">
        <v>0.97856390095841617</v>
      </c>
      <c r="Z12" s="178">
        <v>425296.70001999999</v>
      </c>
      <c r="AA12" s="179">
        <v>0.99902518847606281</v>
      </c>
      <c r="AB12" s="178">
        <v>1032485.98112</v>
      </c>
      <c r="AC12" s="179">
        <v>1.034673859586597</v>
      </c>
      <c r="AD12" s="178">
        <v>2864429.8922999999</v>
      </c>
      <c r="AE12" s="179">
        <v>0.99867119622621436</v>
      </c>
      <c r="AF12" s="178">
        <v>73242747.141289994</v>
      </c>
      <c r="AG12" s="179">
        <v>0.88882769263619377</v>
      </c>
    </row>
    <row r="13" spans="1:33" ht="19.5">
      <c r="A13" s="200" t="s">
        <v>474</v>
      </c>
      <c r="B13" s="178">
        <v>84626.626140000008</v>
      </c>
      <c r="C13" s="179">
        <v>0.3658389471289375</v>
      </c>
      <c r="D13" s="178">
        <v>22667.909210000002</v>
      </c>
      <c r="E13" s="179">
        <v>0.34120505981849525</v>
      </c>
      <c r="F13" s="178">
        <v>19915.61002</v>
      </c>
      <c r="G13" s="179">
        <v>0.30806132330930008</v>
      </c>
      <c r="H13" s="178">
        <v>25088.090989999997</v>
      </c>
      <c r="I13" s="179">
        <v>0.20277873044378175</v>
      </c>
      <c r="J13" s="178">
        <v>152298.23636000001</v>
      </c>
      <c r="K13" s="179">
        <v>0.31328921608438792</v>
      </c>
      <c r="L13" s="178">
        <v>3529361.1046500001</v>
      </c>
      <c r="M13" s="179">
        <v>0.11226240050370387</v>
      </c>
      <c r="N13" s="178">
        <v>1634812.35255</v>
      </c>
      <c r="O13" s="179">
        <v>0.15256515014595154</v>
      </c>
      <c r="P13" s="178">
        <v>1869657.2350899999</v>
      </c>
      <c r="Q13" s="179">
        <v>0.14611667256491515</v>
      </c>
      <c r="R13" s="178">
        <v>2682950.0869999998</v>
      </c>
      <c r="S13" s="179">
        <v>0.11132688536900778</v>
      </c>
      <c r="T13" s="178">
        <v>9716780.77929</v>
      </c>
      <c r="U13" s="179">
        <v>0.12292036743594863</v>
      </c>
      <c r="V13" s="178">
        <v>0</v>
      </c>
      <c r="W13" s="179">
        <v>0</v>
      </c>
      <c r="X13" s="178">
        <v>0</v>
      </c>
      <c r="Y13" s="179">
        <v>0</v>
      </c>
      <c r="Z13" s="178">
        <v>0</v>
      </c>
      <c r="AA13" s="179">
        <v>0</v>
      </c>
      <c r="AB13" s="178">
        <v>0</v>
      </c>
      <c r="AC13" s="179">
        <v>0</v>
      </c>
      <c r="AD13" s="178">
        <v>0</v>
      </c>
      <c r="AE13" s="179">
        <v>0</v>
      </c>
      <c r="AF13" s="178">
        <v>9869079.0156500004</v>
      </c>
      <c r="AG13" s="179">
        <v>0.11976490604595817</v>
      </c>
    </row>
    <row r="14" spans="1:33" ht="19.5">
      <c r="A14" s="200" t="s">
        <v>562</v>
      </c>
      <c r="B14" s="178">
        <v>104044.59295000001</v>
      </c>
      <c r="C14" s="179">
        <v>0.44978236845124064</v>
      </c>
      <c r="D14" s="178">
        <v>26464.865300000001</v>
      </c>
      <c r="E14" s="179">
        <v>0.39835813105301027</v>
      </c>
      <c r="F14" s="178">
        <v>28674.654170000002</v>
      </c>
      <c r="G14" s="179">
        <v>0.44354915064995531</v>
      </c>
      <c r="H14" s="178">
        <v>79423.123489999998</v>
      </c>
      <c r="I14" s="179">
        <v>0.64195080269763882</v>
      </c>
      <c r="J14" s="178">
        <v>238607.23591000002</v>
      </c>
      <c r="K14" s="179">
        <v>0.49083348354478962</v>
      </c>
      <c r="L14" s="178">
        <v>22488876.027430002</v>
      </c>
      <c r="M14" s="179">
        <v>0.71532924305852708</v>
      </c>
      <c r="N14" s="178">
        <v>7300308.7576299999</v>
      </c>
      <c r="O14" s="179">
        <v>0.68128473581836468</v>
      </c>
      <c r="P14" s="178">
        <v>8270688.1700200001</v>
      </c>
      <c r="Q14" s="179">
        <v>0.64636737287685608</v>
      </c>
      <c r="R14" s="178">
        <v>18845700.85912</v>
      </c>
      <c r="S14" s="179">
        <v>0.78198740610483208</v>
      </c>
      <c r="T14" s="178">
        <v>56905573.814199999</v>
      </c>
      <c r="U14" s="179">
        <v>0.71987360847983128</v>
      </c>
      <c r="V14" s="178">
        <v>1052023.22835</v>
      </c>
      <c r="W14" s="179">
        <v>0.92226466752404357</v>
      </c>
      <c r="X14" s="178">
        <v>273001.55900999997</v>
      </c>
      <c r="Y14" s="179">
        <v>0.8981835634642471</v>
      </c>
      <c r="Z14" s="178">
        <v>394312.27476999996</v>
      </c>
      <c r="AA14" s="179">
        <v>0.92624253750851926</v>
      </c>
      <c r="AB14" s="178">
        <v>952991.50748999999</v>
      </c>
      <c r="AC14" s="179">
        <v>0.95501093403545823</v>
      </c>
      <c r="AD14" s="178">
        <v>2672328.5696200002</v>
      </c>
      <c r="AE14" s="179">
        <v>0.93169589400877029</v>
      </c>
      <c r="AF14" s="178">
        <v>59816509.619729996</v>
      </c>
      <c r="AG14" s="179">
        <v>0.72589535895333834</v>
      </c>
    </row>
    <row r="15" spans="1:33" ht="19.5">
      <c r="A15" s="200" t="s">
        <v>563</v>
      </c>
      <c r="B15" s="178">
        <v>0</v>
      </c>
      <c r="C15" s="179">
        <v>0</v>
      </c>
      <c r="D15" s="178">
        <v>0</v>
      </c>
      <c r="E15" s="179">
        <v>0</v>
      </c>
      <c r="F15" s="178">
        <v>0</v>
      </c>
      <c r="G15" s="179">
        <v>0</v>
      </c>
      <c r="H15" s="178">
        <v>0</v>
      </c>
      <c r="I15" s="179">
        <v>0</v>
      </c>
      <c r="J15" s="178">
        <v>0</v>
      </c>
      <c r="K15" s="179">
        <v>0</v>
      </c>
      <c r="L15" s="178">
        <v>0</v>
      </c>
      <c r="M15" s="179">
        <v>0</v>
      </c>
      <c r="N15" s="178">
        <v>0</v>
      </c>
      <c r="O15" s="179">
        <v>0</v>
      </c>
      <c r="P15" s="178">
        <v>0</v>
      </c>
      <c r="Q15" s="179">
        <v>0</v>
      </c>
      <c r="R15" s="178">
        <v>0</v>
      </c>
      <c r="S15" s="179">
        <v>0</v>
      </c>
      <c r="T15" s="178">
        <v>0</v>
      </c>
      <c r="U15" s="179">
        <v>0</v>
      </c>
      <c r="V15" s="178">
        <v>0</v>
      </c>
      <c r="W15" s="179">
        <v>0</v>
      </c>
      <c r="X15" s="178">
        <v>0</v>
      </c>
      <c r="Y15" s="179">
        <v>0</v>
      </c>
      <c r="Z15" s="178">
        <v>0</v>
      </c>
      <c r="AA15" s="179">
        <v>0</v>
      </c>
      <c r="AB15" s="178">
        <v>0</v>
      </c>
      <c r="AC15" s="179">
        <v>0</v>
      </c>
      <c r="AD15" s="178">
        <v>0</v>
      </c>
      <c r="AE15" s="179">
        <v>0</v>
      </c>
      <c r="AF15" s="178">
        <v>0</v>
      </c>
      <c r="AG15" s="179">
        <v>0</v>
      </c>
    </row>
    <row r="16" spans="1:33" ht="19.5">
      <c r="A16" s="200" t="s">
        <v>564</v>
      </c>
      <c r="B16" s="178">
        <v>3754.1940800000002</v>
      </c>
      <c r="C16" s="179">
        <v>1.6229294161778221E-2</v>
      </c>
      <c r="D16" s="178">
        <v>3442.0117300000002</v>
      </c>
      <c r="E16" s="179">
        <v>5.1810328308201842E-2</v>
      </c>
      <c r="F16" s="178">
        <v>4284.75605</v>
      </c>
      <c r="G16" s="179">
        <v>6.6278041069039242E-2</v>
      </c>
      <c r="H16" s="178">
        <v>7205.1502799999998</v>
      </c>
      <c r="I16" s="179">
        <v>5.8236843409784633E-2</v>
      </c>
      <c r="J16" s="178">
        <v>18686.112139999997</v>
      </c>
      <c r="K16" s="179">
        <v>3.8438773579541702E-2</v>
      </c>
      <c r="L16" s="178">
        <v>156842.31638999999</v>
      </c>
      <c r="M16" s="179">
        <v>4.9888618411147011E-3</v>
      </c>
      <c r="N16" s="178">
        <v>253185.45799</v>
      </c>
      <c r="O16" s="179">
        <v>2.3627957883217955E-2</v>
      </c>
      <c r="P16" s="178">
        <v>350680.82422000001</v>
      </c>
      <c r="Q16" s="179">
        <v>2.7406261535891499E-2</v>
      </c>
      <c r="R16" s="178">
        <v>628360.83622000006</v>
      </c>
      <c r="S16" s="179">
        <v>2.6073334395295373E-2</v>
      </c>
      <c r="T16" s="178">
        <v>1389069.4348200001</v>
      </c>
      <c r="U16" s="179">
        <v>1.7572170166279714E-2</v>
      </c>
      <c r="V16" s="178">
        <v>12516.4697</v>
      </c>
      <c r="W16" s="179">
        <v>1.0972664343685795E-2</v>
      </c>
      <c r="X16" s="178">
        <v>24431.484100000001</v>
      </c>
      <c r="Y16" s="179">
        <v>8.0380337494169007E-2</v>
      </c>
      <c r="Z16" s="178">
        <v>29721.263030000002</v>
      </c>
      <c r="AA16" s="179">
        <v>6.9815473289343843E-2</v>
      </c>
      <c r="AB16" s="178">
        <v>79494.473629999993</v>
      </c>
      <c r="AC16" s="179">
        <v>7.9662925551138797E-2</v>
      </c>
      <c r="AD16" s="178">
        <v>146163.69046000001</v>
      </c>
      <c r="AE16" s="179">
        <v>5.095934377340261E-2</v>
      </c>
      <c r="AF16" s="178">
        <v>1553919.2374200001</v>
      </c>
      <c r="AG16" s="179">
        <v>1.8857381846623708E-2</v>
      </c>
    </row>
    <row r="17" spans="1:33" ht="19.5">
      <c r="A17" s="537" t="s">
        <v>670</v>
      </c>
      <c r="B17" s="178">
        <v>0</v>
      </c>
      <c r="C17" s="179">
        <v>0</v>
      </c>
      <c r="D17" s="178">
        <v>0</v>
      </c>
      <c r="E17" s="179">
        <v>0</v>
      </c>
      <c r="F17" s="178">
        <v>0</v>
      </c>
      <c r="G17" s="179">
        <v>0</v>
      </c>
      <c r="H17" s="178">
        <v>0</v>
      </c>
      <c r="I17" s="179">
        <v>0</v>
      </c>
      <c r="J17" s="178">
        <v>0</v>
      </c>
      <c r="K17" s="179">
        <v>0</v>
      </c>
      <c r="L17" s="178">
        <v>40707.306779999999</v>
      </c>
      <c r="M17" s="179">
        <v>1.2948235790162051E-3</v>
      </c>
      <c r="N17" s="178">
        <v>46463.191509999997</v>
      </c>
      <c r="O17" s="179">
        <v>4.3360718298502384E-3</v>
      </c>
      <c r="P17" s="178">
        <v>70498.717829999994</v>
      </c>
      <c r="Q17" s="179">
        <v>5.5095863969507721E-3</v>
      </c>
      <c r="R17" s="178">
        <v>40163.038549999997</v>
      </c>
      <c r="S17" s="179">
        <v>1.6665334216957016E-3</v>
      </c>
      <c r="T17" s="178">
        <v>197832.25466999999</v>
      </c>
      <c r="U17" s="179">
        <v>2.5026409452962297E-3</v>
      </c>
      <c r="V17" s="178">
        <v>0</v>
      </c>
      <c r="W17" s="179">
        <v>0</v>
      </c>
      <c r="X17" s="178">
        <v>0</v>
      </c>
      <c r="Y17" s="179">
        <v>0</v>
      </c>
      <c r="Z17" s="178">
        <v>0</v>
      </c>
      <c r="AA17" s="179">
        <v>0</v>
      </c>
      <c r="AB17" s="178">
        <v>0</v>
      </c>
      <c r="AC17" s="179">
        <v>0</v>
      </c>
      <c r="AD17" s="178">
        <v>0</v>
      </c>
      <c r="AE17" s="179">
        <v>0</v>
      </c>
      <c r="AF17" s="178">
        <v>197832.25466999999</v>
      </c>
      <c r="AG17" s="179">
        <v>2.4007672201064164E-3</v>
      </c>
    </row>
    <row r="18" spans="1:33" ht="19.5">
      <c r="A18" s="537" t="s">
        <v>671</v>
      </c>
      <c r="B18" s="178">
        <v>0</v>
      </c>
      <c r="C18" s="179">
        <v>0</v>
      </c>
      <c r="D18" s="178">
        <v>0</v>
      </c>
      <c r="E18" s="179">
        <v>0</v>
      </c>
      <c r="F18" s="178">
        <v>51.966569999999997</v>
      </c>
      <c r="G18" s="179">
        <v>8.0383630257715674E-4</v>
      </c>
      <c r="H18" s="178">
        <v>201.18947</v>
      </c>
      <c r="I18" s="179">
        <v>1.6261478532391643E-3</v>
      </c>
      <c r="J18" s="178">
        <v>253.15603999999999</v>
      </c>
      <c r="K18" s="179">
        <v>5.2076149543290727E-4</v>
      </c>
      <c r="L18" s="178">
        <v>771782.24312</v>
      </c>
      <c r="M18" s="179">
        <v>2.4548955096896075E-2</v>
      </c>
      <c r="N18" s="178">
        <v>21799.238219999999</v>
      </c>
      <c r="O18" s="179">
        <v>2.0343644008525117E-3</v>
      </c>
      <c r="P18" s="178">
        <v>42624.81669</v>
      </c>
      <c r="Q18" s="179">
        <v>3.3311968988435749E-3</v>
      </c>
      <c r="R18" s="178">
        <v>307018.08006999997</v>
      </c>
      <c r="S18" s="179">
        <v>1.273947166284564E-2</v>
      </c>
      <c r="T18" s="178">
        <v>1143224.3780999999</v>
      </c>
      <c r="U18" s="179">
        <v>1.4462152003809431E-2</v>
      </c>
      <c r="V18" s="178">
        <v>0</v>
      </c>
      <c r="W18" s="179">
        <v>0</v>
      </c>
      <c r="X18" s="178">
        <v>0</v>
      </c>
      <c r="Y18" s="179">
        <v>0</v>
      </c>
      <c r="Z18" s="178">
        <v>1263.1622199999999</v>
      </c>
      <c r="AA18" s="179">
        <v>2.9671776781997096E-3</v>
      </c>
      <c r="AB18" s="178">
        <v>0</v>
      </c>
      <c r="AC18" s="179">
        <v>0</v>
      </c>
      <c r="AD18" s="178">
        <v>1263.1622199999999</v>
      </c>
      <c r="AE18" s="179">
        <v>4.4039609021893347E-4</v>
      </c>
      <c r="AF18" s="178">
        <v>1144740.6963599999</v>
      </c>
      <c r="AG18" s="179">
        <v>1.389184965781839E-2</v>
      </c>
    </row>
    <row r="19" spans="1:33" ht="19.5">
      <c r="A19" s="175" t="s">
        <v>681</v>
      </c>
      <c r="B19" s="178">
        <v>0</v>
      </c>
      <c r="C19" s="179">
        <v>0</v>
      </c>
      <c r="D19" s="178">
        <v>0</v>
      </c>
      <c r="E19" s="179">
        <v>0</v>
      </c>
      <c r="F19" s="178">
        <v>0</v>
      </c>
      <c r="G19" s="179">
        <v>0</v>
      </c>
      <c r="H19" s="178">
        <v>0</v>
      </c>
      <c r="I19" s="179">
        <v>0</v>
      </c>
      <c r="J19" s="178">
        <v>0</v>
      </c>
      <c r="K19" s="179">
        <v>0</v>
      </c>
      <c r="L19" s="178">
        <v>0</v>
      </c>
      <c r="M19" s="179">
        <v>0</v>
      </c>
      <c r="N19" s="178">
        <v>0</v>
      </c>
      <c r="O19" s="179">
        <v>0</v>
      </c>
      <c r="P19" s="178">
        <v>0</v>
      </c>
      <c r="Q19" s="179">
        <v>0</v>
      </c>
      <c r="R19" s="178">
        <v>0</v>
      </c>
      <c r="S19" s="179">
        <v>0</v>
      </c>
      <c r="T19" s="178">
        <v>0</v>
      </c>
      <c r="U19" s="179">
        <v>0</v>
      </c>
      <c r="V19" s="178">
        <v>44674.47</v>
      </c>
      <c r="W19" s="179">
        <v>3.9164235266918819E-2</v>
      </c>
      <c r="X19" s="178">
        <v>0</v>
      </c>
      <c r="Y19" s="179">
        <v>0</v>
      </c>
      <c r="Z19" s="178">
        <v>0</v>
      </c>
      <c r="AA19" s="179">
        <v>0</v>
      </c>
      <c r="AB19" s="178">
        <v>0</v>
      </c>
      <c r="AC19" s="179">
        <v>0</v>
      </c>
      <c r="AD19" s="178">
        <v>44674.47</v>
      </c>
      <c r="AE19" s="179">
        <v>1.5575562353822644E-2</v>
      </c>
      <c r="AF19" s="178">
        <v>44674.47</v>
      </c>
      <c r="AG19" s="179">
        <v>5.4214113532969667E-4</v>
      </c>
    </row>
    <row r="20" spans="1:33" ht="17.25" customHeight="1">
      <c r="A20" s="199" t="s">
        <v>597</v>
      </c>
      <c r="B20" s="178">
        <v>0</v>
      </c>
      <c r="C20" s="179">
        <v>0</v>
      </c>
      <c r="D20" s="178">
        <v>0</v>
      </c>
      <c r="E20" s="179">
        <v>0</v>
      </c>
      <c r="F20" s="178">
        <v>0</v>
      </c>
      <c r="G20" s="179">
        <v>0</v>
      </c>
      <c r="H20" s="178">
        <v>0</v>
      </c>
      <c r="I20" s="179">
        <v>0</v>
      </c>
      <c r="J20" s="178">
        <v>0</v>
      </c>
      <c r="K20" s="179">
        <v>0</v>
      </c>
      <c r="L20" s="178">
        <v>615991.84746000008</v>
      </c>
      <c r="M20" s="179">
        <v>1.9593552894165735E-2</v>
      </c>
      <c r="N20" s="178">
        <v>0</v>
      </c>
      <c r="O20" s="179">
        <v>0</v>
      </c>
      <c r="P20" s="178">
        <v>0</v>
      </c>
      <c r="Q20" s="179">
        <v>0</v>
      </c>
      <c r="R20" s="178">
        <v>0</v>
      </c>
      <c r="S20" s="179">
        <v>0</v>
      </c>
      <c r="T20" s="178">
        <v>615991.84746000008</v>
      </c>
      <c r="U20" s="179">
        <v>7.7924927964531775E-3</v>
      </c>
      <c r="V20" s="178">
        <v>0</v>
      </c>
      <c r="W20" s="179">
        <v>0</v>
      </c>
      <c r="X20" s="178">
        <v>0</v>
      </c>
      <c r="Y20" s="179">
        <v>0</v>
      </c>
      <c r="Z20" s="178">
        <v>0</v>
      </c>
      <c r="AA20" s="179">
        <v>0</v>
      </c>
      <c r="AB20" s="178">
        <v>0</v>
      </c>
      <c r="AC20" s="179">
        <v>0</v>
      </c>
      <c r="AD20" s="178">
        <v>0</v>
      </c>
      <c r="AE20" s="179">
        <v>0</v>
      </c>
      <c r="AF20" s="178">
        <v>615991.84746000008</v>
      </c>
      <c r="AG20" s="179">
        <v>7.475287777018994E-3</v>
      </c>
    </row>
    <row r="21" spans="1:33" ht="19.5">
      <c r="A21" s="200" t="s">
        <v>740</v>
      </c>
      <c r="B21" s="178">
        <v>28730.557239999998</v>
      </c>
      <c r="C21" s="179">
        <v>0.12420153432231903</v>
      </c>
      <c r="D21" s="178">
        <v>12740.07516</v>
      </c>
      <c r="E21" s="179">
        <v>0.19176793354820063</v>
      </c>
      <c r="F21" s="178">
        <v>10719.45772</v>
      </c>
      <c r="G21" s="179">
        <v>0.16581216076560293</v>
      </c>
      <c r="H21" s="178">
        <v>14112.699560000001</v>
      </c>
      <c r="I21" s="179">
        <v>0.1140682765002726</v>
      </c>
      <c r="J21" s="178">
        <v>66302.789680000002</v>
      </c>
      <c r="K21" s="179">
        <v>0.13638995105599822</v>
      </c>
      <c r="L21" s="178">
        <v>3094270.2405900001</v>
      </c>
      <c r="M21" s="179">
        <v>9.8422970819885755E-2</v>
      </c>
      <c r="N21" s="178">
        <v>1111281.54752</v>
      </c>
      <c r="O21" s="179">
        <v>0.10370782670400015</v>
      </c>
      <c r="P21" s="178">
        <v>1798597.8223499998</v>
      </c>
      <c r="Q21" s="179">
        <v>0.14056326697317528</v>
      </c>
      <c r="R21" s="178">
        <v>1454123.03003</v>
      </c>
      <c r="S21" s="179">
        <v>6.033768151743632E-2</v>
      </c>
      <c r="T21" s="178">
        <v>7458272.6404900001</v>
      </c>
      <c r="U21" s="179">
        <v>9.4349521125401126E-2</v>
      </c>
      <c r="V21" s="178">
        <v>0</v>
      </c>
      <c r="W21" s="179">
        <v>0</v>
      </c>
      <c r="X21" s="178">
        <v>0</v>
      </c>
      <c r="Y21" s="179">
        <v>0</v>
      </c>
      <c r="Z21" s="178">
        <v>0</v>
      </c>
      <c r="AA21" s="179">
        <v>0</v>
      </c>
      <c r="AB21" s="178">
        <v>0</v>
      </c>
      <c r="AC21" s="179">
        <v>0</v>
      </c>
      <c r="AD21" s="178">
        <v>0</v>
      </c>
      <c r="AE21" s="179">
        <v>0</v>
      </c>
      <c r="AF21" s="178">
        <v>7524575.4301700005</v>
      </c>
      <c r="AG21" s="179">
        <v>9.1313492170949195E-2</v>
      </c>
    </row>
    <row r="22" spans="1:33" ht="19.5">
      <c r="A22" s="200" t="s">
        <v>741</v>
      </c>
      <c r="B22" s="178">
        <v>28730.557239999998</v>
      </c>
      <c r="C22" s="179">
        <v>0.12420153432231903</v>
      </c>
      <c r="D22" s="178">
        <v>8591.6081300000005</v>
      </c>
      <c r="E22" s="179">
        <v>0.12932380039004576</v>
      </c>
      <c r="F22" s="178">
        <v>5832.9785300000003</v>
      </c>
      <c r="G22" s="179">
        <v>9.0226464716973598E-2</v>
      </c>
      <c r="H22" s="178">
        <v>12101.581390000001</v>
      </c>
      <c r="I22" s="179">
        <v>9.7813074402688785E-2</v>
      </c>
      <c r="J22" s="178">
        <v>55256.725290000002</v>
      </c>
      <c r="K22" s="179">
        <v>0.1136673448310605</v>
      </c>
      <c r="L22" s="178">
        <v>3094270.2405900001</v>
      </c>
      <c r="M22" s="179">
        <v>9.8422970819885755E-2</v>
      </c>
      <c r="N22" s="178">
        <v>654317.94286000007</v>
      </c>
      <c r="O22" s="179">
        <v>6.1062736062592181E-2</v>
      </c>
      <c r="P22" s="178">
        <v>1337836.4311500001</v>
      </c>
      <c r="Q22" s="179">
        <v>0.10455403487171774</v>
      </c>
      <c r="R22" s="178">
        <v>856145.33626999997</v>
      </c>
      <c r="S22" s="179">
        <v>3.5525071514362808E-2</v>
      </c>
      <c r="T22" s="178">
        <v>5942569.9508700008</v>
      </c>
      <c r="U22" s="179">
        <v>7.5175400008164237E-2</v>
      </c>
      <c r="V22" s="178">
        <v>0</v>
      </c>
      <c r="W22" s="179">
        <v>0</v>
      </c>
      <c r="X22" s="178">
        <v>0</v>
      </c>
      <c r="Y22" s="179">
        <v>0</v>
      </c>
      <c r="Z22" s="178">
        <v>0</v>
      </c>
      <c r="AA22" s="179">
        <v>0</v>
      </c>
      <c r="AB22" s="178">
        <v>0</v>
      </c>
      <c r="AC22" s="179">
        <v>0</v>
      </c>
      <c r="AD22" s="178">
        <v>0</v>
      </c>
      <c r="AE22" s="179">
        <v>0</v>
      </c>
      <c r="AF22" s="178">
        <v>5997826.6761600012</v>
      </c>
      <c r="AG22" s="179">
        <v>7.2785834140262295E-2</v>
      </c>
    </row>
    <row r="23" spans="1:33" ht="19.5">
      <c r="A23" s="200" t="s">
        <v>742</v>
      </c>
      <c r="B23" s="178">
        <v>0</v>
      </c>
      <c r="C23" s="179">
        <v>0</v>
      </c>
      <c r="D23" s="178">
        <v>0</v>
      </c>
      <c r="E23" s="179">
        <v>0</v>
      </c>
      <c r="F23" s="178">
        <v>0</v>
      </c>
      <c r="G23" s="179">
        <v>0</v>
      </c>
      <c r="H23" s="178">
        <v>0</v>
      </c>
      <c r="I23" s="179">
        <v>0</v>
      </c>
      <c r="J23" s="178">
        <v>0</v>
      </c>
      <c r="K23" s="179">
        <v>0</v>
      </c>
      <c r="L23" s="178">
        <v>0</v>
      </c>
      <c r="M23" s="179">
        <v>0</v>
      </c>
      <c r="N23" s="178">
        <v>0</v>
      </c>
      <c r="O23" s="179">
        <v>0</v>
      </c>
      <c r="P23" s="178">
        <v>0</v>
      </c>
      <c r="Q23" s="179">
        <v>0</v>
      </c>
      <c r="R23" s="178">
        <v>0</v>
      </c>
      <c r="S23" s="179">
        <v>0</v>
      </c>
      <c r="T23" s="178">
        <v>0</v>
      </c>
      <c r="U23" s="179">
        <v>0</v>
      </c>
      <c r="V23" s="178">
        <v>0</v>
      </c>
      <c r="W23" s="179">
        <v>0</v>
      </c>
      <c r="X23" s="178">
        <v>0</v>
      </c>
      <c r="Y23" s="179">
        <v>0</v>
      </c>
      <c r="Z23" s="178">
        <v>0</v>
      </c>
      <c r="AA23" s="179">
        <v>0</v>
      </c>
      <c r="AB23" s="178">
        <v>0</v>
      </c>
      <c r="AC23" s="179">
        <v>0</v>
      </c>
      <c r="AD23" s="178">
        <v>0</v>
      </c>
      <c r="AE23" s="179">
        <v>0</v>
      </c>
      <c r="AF23" s="178">
        <v>0</v>
      </c>
      <c r="AG23" s="179">
        <v>0</v>
      </c>
    </row>
    <row r="24" spans="1:33" ht="19.5">
      <c r="A24" s="200" t="s">
        <v>563</v>
      </c>
      <c r="B24" s="178">
        <v>0</v>
      </c>
      <c r="C24" s="179">
        <v>0</v>
      </c>
      <c r="D24" s="178">
        <v>0</v>
      </c>
      <c r="E24" s="179">
        <v>0</v>
      </c>
      <c r="F24" s="178">
        <v>0</v>
      </c>
      <c r="G24" s="179">
        <v>0</v>
      </c>
      <c r="H24" s="178">
        <v>0</v>
      </c>
      <c r="I24" s="179">
        <v>0</v>
      </c>
      <c r="J24" s="178">
        <v>0</v>
      </c>
      <c r="K24" s="179">
        <v>0</v>
      </c>
      <c r="L24" s="178">
        <v>0</v>
      </c>
      <c r="M24" s="179">
        <v>0</v>
      </c>
      <c r="N24" s="178">
        <v>0</v>
      </c>
      <c r="O24" s="179">
        <v>0</v>
      </c>
      <c r="P24" s="178">
        <v>0</v>
      </c>
      <c r="Q24" s="179">
        <v>0</v>
      </c>
      <c r="R24" s="178">
        <v>0</v>
      </c>
      <c r="S24" s="179">
        <v>0</v>
      </c>
      <c r="T24" s="178">
        <v>0</v>
      </c>
      <c r="U24" s="179">
        <v>0</v>
      </c>
      <c r="V24" s="178">
        <v>0</v>
      </c>
      <c r="W24" s="179">
        <v>0</v>
      </c>
      <c r="X24" s="178">
        <v>0</v>
      </c>
      <c r="Y24" s="179">
        <v>0</v>
      </c>
      <c r="Z24" s="178">
        <v>0</v>
      </c>
      <c r="AA24" s="179">
        <v>0</v>
      </c>
      <c r="AB24" s="178">
        <v>0</v>
      </c>
      <c r="AC24" s="179">
        <v>0</v>
      </c>
      <c r="AD24" s="178">
        <v>0</v>
      </c>
      <c r="AE24" s="179">
        <v>0</v>
      </c>
      <c r="AF24" s="178">
        <v>0</v>
      </c>
      <c r="AG24" s="179">
        <v>0</v>
      </c>
    </row>
    <row r="25" spans="1:33" ht="19.5">
      <c r="A25" s="200" t="s">
        <v>743</v>
      </c>
      <c r="B25" s="178">
        <v>0</v>
      </c>
      <c r="C25" s="179">
        <v>0</v>
      </c>
      <c r="D25" s="178">
        <v>0</v>
      </c>
      <c r="E25" s="179">
        <v>0</v>
      </c>
      <c r="F25" s="178">
        <v>0</v>
      </c>
      <c r="G25" s="179">
        <v>0</v>
      </c>
      <c r="H25" s="178">
        <v>0</v>
      </c>
      <c r="I25" s="179">
        <v>0</v>
      </c>
      <c r="J25" s="178">
        <v>0</v>
      </c>
      <c r="K25" s="179">
        <v>0</v>
      </c>
      <c r="L25" s="178">
        <v>0</v>
      </c>
      <c r="M25" s="179">
        <v>0</v>
      </c>
      <c r="N25" s="178">
        <v>0</v>
      </c>
      <c r="O25" s="179">
        <v>0</v>
      </c>
      <c r="P25" s="178">
        <v>0</v>
      </c>
      <c r="Q25" s="179">
        <v>0</v>
      </c>
      <c r="R25" s="178">
        <v>0</v>
      </c>
      <c r="S25" s="179">
        <v>0</v>
      </c>
      <c r="T25" s="178">
        <v>0</v>
      </c>
      <c r="U25" s="179">
        <v>0</v>
      </c>
      <c r="V25" s="178">
        <v>0</v>
      </c>
      <c r="W25" s="179">
        <v>0</v>
      </c>
      <c r="X25" s="178">
        <v>0</v>
      </c>
      <c r="Y25" s="179">
        <v>0</v>
      </c>
      <c r="Z25" s="178">
        <v>0</v>
      </c>
      <c r="AA25" s="179">
        <v>0</v>
      </c>
      <c r="AB25" s="178">
        <v>0</v>
      </c>
      <c r="AC25" s="179">
        <v>0</v>
      </c>
      <c r="AD25" s="178">
        <v>0</v>
      </c>
      <c r="AE25" s="179">
        <v>0</v>
      </c>
      <c r="AF25" s="178">
        <v>0</v>
      </c>
      <c r="AG25" s="179">
        <v>0</v>
      </c>
    </row>
    <row r="26" spans="1:33" ht="19.5">
      <c r="A26" s="537" t="s">
        <v>670</v>
      </c>
      <c r="B26" s="178">
        <v>0</v>
      </c>
      <c r="C26" s="179">
        <v>0</v>
      </c>
      <c r="D26" s="178">
        <v>0</v>
      </c>
      <c r="E26" s="179">
        <v>0</v>
      </c>
      <c r="F26" s="178">
        <v>374.38771999999994</v>
      </c>
      <c r="G26" s="179">
        <v>5.7911545937146093E-3</v>
      </c>
      <c r="H26" s="178">
        <v>0</v>
      </c>
      <c r="I26" s="179">
        <v>0</v>
      </c>
      <c r="J26" s="178">
        <v>374.38771999999994</v>
      </c>
      <c r="K26" s="179">
        <v>7.7014440950694501E-4</v>
      </c>
      <c r="L26" s="178">
        <v>0</v>
      </c>
      <c r="M26" s="179">
        <v>0</v>
      </c>
      <c r="N26" s="178">
        <v>0</v>
      </c>
      <c r="O26" s="179">
        <v>0</v>
      </c>
      <c r="P26" s="178">
        <v>18345.022069999999</v>
      </c>
      <c r="Q26" s="179">
        <v>1.4336925146973799E-3</v>
      </c>
      <c r="R26" s="178">
        <v>0</v>
      </c>
      <c r="S26" s="179">
        <v>0</v>
      </c>
      <c r="T26" s="178">
        <v>18345.022069999999</v>
      </c>
      <c r="U26" s="179">
        <v>2.3207036411392176E-4</v>
      </c>
      <c r="V26" s="178">
        <v>0</v>
      </c>
      <c r="W26" s="179">
        <v>0</v>
      </c>
      <c r="X26" s="178">
        <v>0</v>
      </c>
      <c r="Y26" s="179">
        <v>0</v>
      </c>
      <c r="Z26" s="178">
        <v>0</v>
      </c>
      <c r="AA26" s="179">
        <v>0</v>
      </c>
      <c r="AB26" s="178">
        <v>0</v>
      </c>
      <c r="AC26" s="179">
        <v>0</v>
      </c>
      <c r="AD26" s="178">
        <v>0</v>
      </c>
      <c r="AE26" s="179">
        <v>0</v>
      </c>
      <c r="AF26" s="178">
        <v>18719.409789999998</v>
      </c>
      <c r="AG26" s="179">
        <v>2.2716692724619763E-4</v>
      </c>
    </row>
    <row r="27" spans="1:33" ht="39">
      <c r="A27" s="537" t="s">
        <v>688</v>
      </c>
      <c r="B27" s="178">
        <v>0</v>
      </c>
      <c r="C27" s="179">
        <v>0</v>
      </c>
      <c r="D27" s="178">
        <v>4148.4670299999998</v>
      </c>
      <c r="E27" s="179">
        <v>6.244413315815487E-2</v>
      </c>
      <c r="F27" s="178">
        <v>4512.0914699999994</v>
      </c>
      <c r="G27" s="179">
        <v>6.9794541454914719E-2</v>
      </c>
      <c r="H27" s="178">
        <v>2011.11817</v>
      </c>
      <c r="I27" s="179">
        <v>1.6255202097583816E-2</v>
      </c>
      <c r="J27" s="178">
        <v>10671.676669999999</v>
      </c>
      <c r="K27" s="179">
        <v>2.1952461815430781E-2</v>
      </c>
      <c r="L27" s="178">
        <v>0</v>
      </c>
      <c r="M27" s="179">
        <v>0</v>
      </c>
      <c r="N27" s="178">
        <v>456963.60466000001</v>
      </c>
      <c r="O27" s="179">
        <v>4.2645090641407972E-2</v>
      </c>
      <c r="P27" s="178">
        <v>442416.36913000001</v>
      </c>
      <c r="Q27" s="179">
        <v>3.4575539586760164E-2</v>
      </c>
      <c r="R27" s="178">
        <v>597977.69375999994</v>
      </c>
      <c r="S27" s="179">
        <v>2.4812610003073516E-2</v>
      </c>
      <c r="T27" s="178">
        <v>1497357.6675499999</v>
      </c>
      <c r="U27" s="179">
        <v>1.8942050753122976E-2</v>
      </c>
      <c r="V27" s="178">
        <v>0</v>
      </c>
      <c r="W27" s="179">
        <v>0</v>
      </c>
      <c r="X27" s="178">
        <v>0</v>
      </c>
      <c r="Y27" s="179">
        <v>0</v>
      </c>
      <c r="Z27" s="178">
        <v>0</v>
      </c>
      <c r="AA27" s="179">
        <v>0</v>
      </c>
      <c r="AB27" s="178">
        <v>0</v>
      </c>
      <c r="AC27" s="179">
        <v>0</v>
      </c>
      <c r="AD27" s="178">
        <v>0</v>
      </c>
      <c r="AE27" s="179">
        <v>0</v>
      </c>
      <c r="AF27" s="178">
        <v>1508029.3442199999</v>
      </c>
      <c r="AG27" s="179">
        <v>1.8300491103440706E-2</v>
      </c>
    </row>
    <row r="28" spans="1:33" ht="19.5" customHeight="1">
      <c r="A28" s="175" t="s">
        <v>681</v>
      </c>
      <c r="B28" s="178">
        <v>0</v>
      </c>
      <c r="C28" s="179">
        <v>0</v>
      </c>
      <c r="D28" s="178">
        <v>0</v>
      </c>
      <c r="E28" s="179">
        <v>0</v>
      </c>
      <c r="F28" s="178">
        <v>0</v>
      </c>
      <c r="G28" s="179">
        <v>0</v>
      </c>
      <c r="H28" s="178">
        <v>0</v>
      </c>
      <c r="I28" s="179">
        <v>0</v>
      </c>
      <c r="J28" s="178">
        <v>0</v>
      </c>
      <c r="K28" s="179">
        <v>0</v>
      </c>
      <c r="L28" s="178">
        <v>0</v>
      </c>
      <c r="M28" s="179">
        <v>0</v>
      </c>
      <c r="N28" s="178">
        <v>0</v>
      </c>
      <c r="O28" s="179">
        <v>0</v>
      </c>
      <c r="P28" s="178">
        <v>0</v>
      </c>
      <c r="Q28" s="179">
        <v>0</v>
      </c>
      <c r="R28" s="178">
        <v>0</v>
      </c>
      <c r="S28" s="179">
        <v>0</v>
      </c>
      <c r="T28" s="178">
        <v>0</v>
      </c>
      <c r="U28" s="179">
        <v>0</v>
      </c>
      <c r="V28" s="178">
        <v>0</v>
      </c>
      <c r="W28" s="179">
        <v>0</v>
      </c>
      <c r="X28" s="178">
        <v>0</v>
      </c>
      <c r="Y28" s="179">
        <v>0</v>
      </c>
      <c r="Z28" s="178">
        <v>0</v>
      </c>
      <c r="AA28" s="179">
        <v>0</v>
      </c>
      <c r="AB28" s="178">
        <v>0</v>
      </c>
      <c r="AC28" s="179">
        <v>0</v>
      </c>
      <c r="AD28" s="178">
        <v>0</v>
      </c>
      <c r="AE28" s="179">
        <v>0</v>
      </c>
      <c r="AF28" s="178">
        <v>0</v>
      </c>
      <c r="AG28" s="179">
        <v>0</v>
      </c>
    </row>
    <row r="29" spans="1:33" ht="19.5">
      <c r="A29" s="200" t="s">
        <v>597</v>
      </c>
      <c r="B29" s="178">
        <v>0</v>
      </c>
      <c r="C29" s="179">
        <v>0</v>
      </c>
      <c r="D29" s="178">
        <v>0</v>
      </c>
      <c r="E29" s="179">
        <v>0</v>
      </c>
      <c r="F29" s="178">
        <v>0</v>
      </c>
      <c r="G29" s="179">
        <v>0</v>
      </c>
      <c r="H29" s="178">
        <v>0</v>
      </c>
      <c r="I29" s="179">
        <v>0</v>
      </c>
      <c r="J29" s="178">
        <v>0</v>
      </c>
      <c r="K29" s="179">
        <v>0</v>
      </c>
      <c r="L29" s="178">
        <v>0</v>
      </c>
      <c r="M29" s="179">
        <v>0</v>
      </c>
      <c r="N29" s="178">
        <v>0</v>
      </c>
      <c r="O29" s="179">
        <v>0</v>
      </c>
      <c r="P29" s="178">
        <v>0</v>
      </c>
      <c r="Q29" s="179">
        <v>0</v>
      </c>
      <c r="R29" s="178">
        <v>0</v>
      </c>
      <c r="S29" s="179">
        <v>0</v>
      </c>
      <c r="T29" s="178">
        <v>0</v>
      </c>
      <c r="U29" s="179">
        <v>0</v>
      </c>
      <c r="V29" s="178">
        <v>0</v>
      </c>
      <c r="W29" s="179">
        <v>0</v>
      </c>
      <c r="X29" s="178">
        <v>0</v>
      </c>
      <c r="Y29" s="179">
        <v>0</v>
      </c>
      <c r="Z29" s="178">
        <v>0</v>
      </c>
      <c r="AA29" s="179">
        <v>0</v>
      </c>
      <c r="AB29" s="178">
        <v>0</v>
      </c>
      <c r="AC29" s="179">
        <v>0</v>
      </c>
      <c r="AD29" s="178">
        <v>0</v>
      </c>
      <c r="AE29" s="179">
        <v>0</v>
      </c>
      <c r="AF29" s="178">
        <v>0</v>
      </c>
      <c r="AG29" s="179">
        <v>0</v>
      </c>
    </row>
    <row r="30" spans="1:33" ht="19.5">
      <c r="A30" s="200" t="s">
        <v>1012</v>
      </c>
      <c r="B30" s="178">
        <v>0</v>
      </c>
      <c r="C30" s="179">
        <v>0</v>
      </c>
      <c r="D30" s="178">
        <v>0</v>
      </c>
      <c r="E30" s="179">
        <v>0</v>
      </c>
      <c r="F30" s="178">
        <v>0</v>
      </c>
      <c r="G30" s="179">
        <v>0</v>
      </c>
      <c r="H30" s="178">
        <v>0</v>
      </c>
      <c r="I30" s="179">
        <v>0</v>
      </c>
      <c r="J30" s="178">
        <v>0</v>
      </c>
      <c r="K30" s="179">
        <v>0</v>
      </c>
      <c r="L30" s="178">
        <v>0</v>
      </c>
      <c r="M30" s="179">
        <v>0</v>
      </c>
      <c r="N30" s="178">
        <v>0</v>
      </c>
      <c r="O30" s="179">
        <v>0</v>
      </c>
      <c r="P30" s="178">
        <v>0</v>
      </c>
      <c r="Q30" s="179">
        <v>0</v>
      </c>
      <c r="R30" s="178">
        <v>0</v>
      </c>
      <c r="S30" s="179">
        <v>0</v>
      </c>
      <c r="T30" s="178">
        <v>0</v>
      </c>
      <c r="U30" s="179">
        <v>0</v>
      </c>
      <c r="V30" s="178">
        <v>0</v>
      </c>
      <c r="W30" s="179">
        <v>0</v>
      </c>
      <c r="X30" s="178">
        <v>0</v>
      </c>
      <c r="Y30" s="179">
        <v>0</v>
      </c>
      <c r="Z30" s="178">
        <v>0</v>
      </c>
      <c r="AA30" s="179">
        <v>0</v>
      </c>
      <c r="AB30" s="178">
        <v>0</v>
      </c>
      <c r="AC30" s="179">
        <v>0</v>
      </c>
      <c r="AD30" s="178">
        <v>0</v>
      </c>
      <c r="AE30" s="179">
        <v>0</v>
      </c>
      <c r="AF30" s="178">
        <v>0</v>
      </c>
      <c r="AG30" s="179">
        <v>0</v>
      </c>
    </row>
    <row r="31" spans="1:33" ht="18">
      <c r="A31" s="199" t="s">
        <v>744</v>
      </c>
      <c r="B31" s="176">
        <v>231593.01555000001</v>
      </c>
      <c r="C31" s="177">
        <v>1.0011712487635236</v>
      </c>
      <c r="D31" s="176">
        <v>67762.615870000009</v>
      </c>
      <c r="E31" s="177">
        <v>1.0199858834435955</v>
      </c>
      <c r="F31" s="176">
        <v>66873.086089999997</v>
      </c>
      <c r="G31" s="177">
        <v>1.0344152839894858</v>
      </c>
      <c r="H31" s="176">
        <v>126578.30114</v>
      </c>
      <c r="I31" s="177">
        <v>1.0230904861247037</v>
      </c>
      <c r="J31" s="176">
        <v>492807.01864999998</v>
      </c>
      <c r="K31" s="177">
        <v>1.0137420382780777</v>
      </c>
      <c r="L31" s="176">
        <v>31668982.608679999</v>
      </c>
      <c r="M31" s="177">
        <v>1.0073313281761891</v>
      </c>
      <c r="N31" s="176">
        <v>10719826.516110001</v>
      </c>
      <c r="O31" s="177">
        <v>1.0004034649101141</v>
      </c>
      <c r="P31" s="176">
        <v>12803578.55122</v>
      </c>
      <c r="Q31" s="177">
        <v>1.0006199316730522</v>
      </c>
      <c r="R31" s="176">
        <v>24175453.487640001</v>
      </c>
      <c r="S31" s="177">
        <v>1.0031412631204413</v>
      </c>
      <c r="T31" s="176">
        <v>79367841.163650006</v>
      </c>
      <c r="U31" s="177">
        <v>1.0040284349346744</v>
      </c>
      <c r="V31" s="176">
        <v>1143141.9063599999</v>
      </c>
      <c r="W31" s="177">
        <v>1.0021445931906325</v>
      </c>
      <c r="X31" s="176">
        <v>304424.14767999999</v>
      </c>
      <c r="Y31" s="177">
        <v>1.0015648509823087</v>
      </c>
      <c r="Z31" s="176">
        <v>426981.00313999999</v>
      </c>
      <c r="AA31" s="177">
        <v>1.0029816293368305</v>
      </c>
      <c r="AB31" s="176">
        <v>1040323.62174</v>
      </c>
      <c r="AC31" s="177">
        <v>1.042528108475818</v>
      </c>
      <c r="AD31" s="176">
        <v>2914870.6789199999</v>
      </c>
      <c r="AE31" s="177">
        <v>1.016257160137497</v>
      </c>
      <c r="AF31" s="176">
        <v>82775518.861220002</v>
      </c>
      <c r="AG31" s="177">
        <v>1.0045113858748973</v>
      </c>
    </row>
    <row r="32" spans="1:33" ht="18">
      <c r="A32" s="199" t="s">
        <v>745</v>
      </c>
      <c r="B32" s="176">
        <v>270.9357</v>
      </c>
      <c r="C32" s="177">
        <v>1.1712487635235137E-3</v>
      </c>
      <c r="D32" s="176">
        <v>1327.7592999999999</v>
      </c>
      <c r="E32" s="177">
        <v>1.9985883443595431E-2</v>
      </c>
      <c r="F32" s="176">
        <v>2224.88616</v>
      </c>
      <c r="G32" s="177">
        <v>3.4415283989485707E-2</v>
      </c>
      <c r="H32" s="176">
        <v>2856.7898399999999</v>
      </c>
      <c r="I32" s="177">
        <v>2.3090486124703522E-2</v>
      </c>
      <c r="J32" s="176">
        <v>6680.3709999999992</v>
      </c>
      <c r="K32" s="177">
        <v>1.3742038278077923E-2</v>
      </c>
      <c r="L32" s="176">
        <v>230485.93646999999</v>
      </c>
      <c r="M32" s="177">
        <v>7.3313281761890866E-3</v>
      </c>
      <c r="N32" s="176">
        <v>4323.32953</v>
      </c>
      <c r="O32" s="177">
        <v>4.0346491011402052E-4</v>
      </c>
      <c r="P32" s="176">
        <v>7932.4263099999998</v>
      </c>
      <c r="Q32" s="177">
        <v>6.1993167305225032E-4</v>
      </c>
      <c r="R32" s="176">
        <v>75703.655360000004</v>
      </c>
      <c r="S32" s="177">
        <v>3.1412631204411935E-3</v>
      </c>
      <c r="T32" s="176">
        <v>318445.34766999999</v>
      </c>
      <c r="U32" s="177">
        <v>4.0284349346744238E-3</v>
      </c>
      <c r="V32" s="176">
        <v>2446.3279700000003</v>
      </c>
      <c r="W32" s="177">
        <v>2.1445931906326795E-3</v>
      </c>
      <c r="X32" s="176">
        <v>475.63413000000003</v>
      </c>
      <c r="Y32" s="177">
        <v>1.5648509823087437E-3</v>
      </c>
      <c r="Z32" s="176">
        <v>1269.3144600000001</v>
      </c>
      <c r="AA32" s="177">
        <v>2.9816293368306393E-3</v>
      </c>
      <c r="AB32" s="176">
        <v>42438.1803</v>
      </c>
      <c r="AC32" s="177">
        <v>4.2528108475818144E-2</v>
      </c>
      <c r="AD32" s="176">
        <v>46629.456859999998</v>
      </c>
      <c r="AE32" s="177">
        <v>1.6257160137497166E-2</v>
      </c>
      <c r="AF32" s="176">
        <v>371755.17552999995</v>
      </c>
      <c r="AG32" s="177">
        <v>4.5113858748973383E-3</v>
      </c>
    </row>
    <row r="33" spans="1:33" ht="22.5" customHeight="1">
      <c r="A33" s="458" t="s">
        <v>746</v>
      </c>
      <c r="B33" s="385">
        <v>231322.07984999998</v>
      </c>
      <c r="C33" s="635">
        <v>1</v>
      </c>
      <c r="D33" s="385">
        <v>66434.856570000004</v>
      </c>
      <c r="E33" s="635">
        <v>1</v>
      </c>
      <c r="F33" s="385">
        <v>64648.199930000002</v>
      </c>
      <c r="G33" s="635">
        <v>1</v>
      </c>
      <c r="H33" s="385">
        <v>123721.5113</v>
      </c>
      <c r="I33" s="635">
        <v>1</v>
      </c>
      <c r="J33" s="385">
        <v>486126.64765</v>
      </c>
      <c r="K33" s="635">
        <v>1</v>
      </c>
      <c r="L33" s="385">
        <v>31438496.67221</v>
      </c>
      <c r="M33" s="635">
        <v>1</v>
      </c>
      <c r="N33" s="385">
        <v>10715503.18658</v>
      </c>
      <c r="O33" s="635">
        <v>1</v>
      </c>
      <c r="P33" s="385">
        <v>12795646.124910001</v>
      </c>
      <c r="Q33" s="635">
        <v>1</v>
      </c>
      <c r="R33" s="385">
        <v>24099749.832279999</v>
      </c>
      <c r="S33" s="635">
        <v>1</v>
      </c>
      <c r="T33" s="385">
        <v>79049395.815980002</v>
      </c>
      <c r="U33" s="635">
        <v>1</v>
      </c>
      <c r="V33" s="385">
        <v>1140695.5783900002</v>
      </c>
      <c r="W33" s="635">
        <v>1</v>
      </c>
      <c r="X33" s="385">
        <v>303948.51355000003</v>
      </c>
      <c r="Y33" s="635">
        <v>1</v>
      </c>
      <c r="Z33" s="385">
        <v>425711.68868000002</v>
      </c>
      <c r="AA33" s="635">
        <v>1</v>
      </c>
      <c r="AB33" s="385">
        <v>997885.44144000008</v>
      </c>
      <c r="AC33" s="635">
        <v>1</v>
      </c>
      <c r="AD33" s="385">
        <v>2868241.2220600005</v>
      </c>
      <c r="AE33" s="635">
        <v>1</v>
      </c>
      <c r="AF33" s="385">
        <v>82403763.685690001</v>
      </c>
      <c r="AG33" s="635">
        <v>1</v>
      </c>
    </row>
    <row r="34" spans="1:33" ht="19.5">
      <c r="A34" s="175" t="s">
        <v>709</v>
      </c>
      <c r="B34" s="178">
        <v>283.21181999999999</v>
      </c>
      <c r="C34" s="179">
        <v>1.224318146299081E-3</v>
      </c>
      <c r="D34" s="178">
        <v>3.8227099999999998</v>
      </c>
      <c r="E34" s="179">
        <v>5.754072782519142E-5</v>
      </c>
      <c r="F34" s="178">
        <v>0</v>
      </c>
      <c r="G34" s="179">
        <v>0</v>
      </c>
      <c r="H34" s="178">
        <v>0</v>
      </c>
      <c r="I34" s="179">
        <v>0</v>
      </c>
      <c r="J34" s="178">
        <v>287.03452999999996</v>
      </c>
      <c r="K34" s="179">
        <v>5.90452161772169E-4</v>
      </c>
      <c r="L34" s="178">
        <v>32506.6875</v>
      </c>
      <c r="M34" s="179">
        <v>1.0339771598790925E-3</v>
      </c>
      <c r="N34" s="178">
        <v>146.6507</v>
      </c>
      <c r="O34" s="179">
        <v>1.3685843534036184E-5</v>
      </c>
      <c r="P34" s="178">
        <v>768.96</v>
      </c>
      <c r="Q34" s="179">
        <v>6.0095441253491888E-5</v>
      </c>
      <c r="R34" s="178">
        <v>0</v>
      </c>
      <c r="S34" s="179">
        <v>0</v>
      </c>
      <c r="T34" s="178">
        <v>33422.298199999997</v>
      </c>
      <c r="U34" s="174">
        <v>4.2280270272785074E-4</v>
      </c>
      <c r="V34" s="178">
        <v>707.99880000000007</v>
      </c>
      <c r="W34" s="179">
        <v>6.2067287137141649E-4</v>
      </c>
      <c r="X34" s="178">
        <v>143.57196999999999</v>
      </c>
      <c r="Y34" s="179">
        <v>4.7235621692350271E-4</v>
      </c>
      <c r="Z34" s="178">
        <v>66.268339999999995</v>
      </c>
      <c r="AA34" s="179">
        <v>1.5566483552631027E-4</v>
      </c>
      <c r="AB34" s="178">
        <v>3512.625</v>
      </c>
      <c r="AC34" s="179">
        <v>3.5200683907474404E-3</v>
      </c>
      <c r="AD34" s="178">
        <v>4430.4641099999999</v>
      </c>
      <c r="AE34" s="179">
        <v>1.5446623094057604E-3</v>
      </c>
      <c r="AF34" s="178">
        <v>38139.796839999995</v>
      </c>
      <c r="AG34" s="179">
        <v>4.6284047152840482E-4</v>
      </c>
    </row>
    <row r="35" spans="1:33" ht="28.5">
      <c r="A35" s="175" t="s">
        <v>710</v>
      </c>
      <c r="B35" s="178">
        <v>0</v>
      </c>
      <c r="C35" s="179">
        <v>0</v>
      </c>
      <c r="D35" s="178">
        <v>1300.55728</v>
      </c>
      <c r="E35" s="179">
        <v>1.9576429409908485E-2</v>
      </c>
      <c r="F35" s="178">
        <v>2200.5500000000002</v>
      </c>
      <c r="G35" s="179">
        <v>3.403884411913586E-2</v>
      </c>
      <c r="H35" s="178">
        <v>2700.7350000000001</v>
      </c>
      <c r="I35" s="179">
        <v>2.1829146537429987E-2</v>
      </c>
      <c r="J35" s="178">
        <v>6201.8422800000008</v>
      </c>
      <c r="K35" s="179">
        <v>1.2757667801138899E-2</v>
      </c>
      <c r="L35" s="178">
        <v>0</v>
      </c>
      <c r="M35" s="179">
        <v>0</v>
      </c>
      <c r="N35" s="178">
        <v>0</v>
      </c>
      <c r="O35" s="179">
        <v>0</v>
      </c>
      <c r="P35" s="178">
        <v>0</v>
      </c>
      <c r="Q35" s="179">
        <v>0</v>
      </c>
      <c r="R35" s="178">
        <v>0</v>
      </c>
      <c r="S35" s="179">
        <v>0</v>
      </c>
      <c r="T35" s="178">
        <v>0</v>
      </c>
      <c r="U35" s="174">
        <v>0</v>
      </c>
      <c r="V35" s="178">
        <v>0</v>
      </c>
      <c r="W35" s="179">
        <v>0</v>
      </c>
      <c r="X35" s="178">
        <v>0</v>
      </c>
      <c r="Y35" s="179">
        <v>0</v>
      </c>
      <c r="Z35" s="178">
        <v>0</v>
      </c>
      <c r="AA35" s="179">
        <v>0</v>
      </c>
      <c r="AB35" s="178">
        <v>35004.166669999999</v>
      </c>
      <c r="AC35" s="179">
        <v>3.507834187808892E-2</v>
      </c>
      <c r="AD35" s="178">
        <v>35004.166669999999</v>
      </c>
      <c r="AE35" s="179">
        <v>1.2204052574371569E-2</v>
      </c>
      <c r="AF35" s="178">
        <v>41206.008950000003</v>
      </c>
      <c r="AG35" s="174">
        <v>5.0005008396425616E-4</v>
      </c>
    </row>
    <row r="36" spans="1:33" ht="12.75" customHeight="1">
      <c r="A36" s="37" t="s">
        <v>451</v>
      </c>
    </row>
    <row r="37" spans="1:33" ht="12.75" customHeight="1">
      <c r="A37" s="37"/>
    </row>
    <row r="38" spans="1:33" ht="12.75" customHeight="1">
      <c r="A38" s="632"/>
      <c r="L38" s="328"/>
    </row>
    <row r="39" spans="1:33" ht="12.75" customHeight="1">
      <c r="A39" s="73" t="s">
        <v>305</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345</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50" t="s">
        <v>856</v>
      </c>
      <c r="H1" s="351" t="str">
        <f>Naslovnica!A20</f>
        <v>Listopad 2016.</v>
      </c>
    </row>
    <row r="2" spans="1:9" ht="12.75" customHeight="1">
      <c r="A2" s="111" t="s">
        <v>857</v>
      </c>
      <c r="H2" s="112" t="str">
        <f>Naslovnica!A24</f>
        <v>October 2016</v>
      </c>
    </row>
    <row r="3" spans="1:9" ht="12.75" customHeight="1"/>
    <row r="4" spans="1:9" ht="33.75">
      <c r="A4" s="386" t="s">
        <v>457</v>
      </c>
      <c r="B4" s="387" t="s">
        <v>136</v>
      </c>
      <c r="C4" s="387" t="s">
        <v>137</v>
      </c>
      <c r="D4" s="387" t="s">
        <v>138</v>
      </c>
      <c r="E4" s="387" t="s">
        <v>139</v>
      </c>
      <c r="F4" s="387" t="s">
        <v>140</v>
      </c>
      <c r="G4" s="387" t="s">
        <v>141</v>
      </c>
      <c r="H4" s="387" t="s">
        <v>112</v>
      </c>
    </row>
    <row r="5" spans="1:9" ht="22.5">
      <c r="A5" s="116" t="s">
        <v>455</v>
      </c>
      <c r="B5" s="117">
        <v>32353</v>
      </c>
      <c r="C5" s="117">
        <v>97514</v>
      </c>
      <c r="D5" s="117">
        <v>23144</v>
      </c>
      <c r="E5" s="117">
        <v>18766</v>
      </c>
      <c r="F5" s="117">
        <v>19966</v>
      </c>
      <c r="G5" s="117">
        <v>58306</v>
      </c>
      <c r="H5" s="117">
        <v>250049</v>
      </c>
      <c r="I5" s="87"/>
    </row>
    <row r="6" spans="1:9" ht="22.5">
      <c r="A6" s="388" t="s">
        <v>619</v>
      </c>
      <c r="B6" s="390">
        <v>0.12938664021851717</v>
      </c>
      <c r="C6" s="390">
        <v>0.38997956400545492</v>
      </c>
      <c r="D6" s="390">
        <v>9.2557858659702702E-2</v>
      </c>
      <c r="E6" s="390">
        <v>7.5049290339093536E-2</v>
      </c>
      <c r="F6" s="390">
        <v>7.9848349723454198E-2</v>
      </c>
      <c r="G6" s="390">
        <v>0.23317829705377746</v>
      </c>
      <c r="H6" s="390">
        <v>1</v>
      </c>
      <c r="I6" s="87"/>
    </row>
    <row r="7" spans="1:9" ht="22.5">
      <c r="A7" s="388" t="s">
        <v>458</v>
      </c>
      <c r="B7" s="389">
        <v>603</v>
      </c>
      <c r="C7" s="389">
        <v>494</v>
      </c>
      <c r="D7" s="389">
        <v>177</v>
      </c>
      <c r="E7" s="389">
        <v>87</v>
      </c>
      <c r="F7" s="389">
        <v>237</v>
      </c>
      <c r="G7" s="389">
        <v>317</v>
      </c>
      <c r="H7" s="389">
        <v>1915</v>
      </c>
      <c r="I7" s="87"/>
    </row>
    <row r="8" spans="1:9" ht="22.5">
      <c r="A8" s="167" t="s">
        <v>620</v>
      </c>
      <c r="B8" s="180">
        <v>14</v>
      </c>
      <c r="C8" s="180">
        <v>14</v>
      </c>
      <c r="D8" s="180">
        <v>21</v>
      </c>
      <c r="E8" s="180">
        <v>4</v>
      </c>
      <c r="F8" s="180">
        <v>2</v>
      </c>
      <c r="G8" s="180">
        <v>28</v>
      </c>
      <c r="H8" s="180">
        <v>83</v>
      </c>
      <c r="I8" s="87"/>
    </row>
    <row r="9" spans="1:9" ht="22.5">
      <c r="A9" s="143" t="s">
        <v>621</v>
      </c>
      <c r="B9" s="181">
        <v>8</v>
      </c>
      <c r="C9" s="181">
        <v>5</v>
      </c>
      <c r="D9" s="181">
        <v>1</v>
      </c>
      <c r="E9" s="181">
        <v>1</v>
      </c>
      <c r="F9" s="181">
        <v>2</v>
      </c>
      <c r="G9" s="181">
        <v>3</v>
      </c>
      <c r="H9" s="181">
        <v>20</v>
      </c>
    </row>
    <row r="10" spans="1:9" ht="22.5">
      <c r="A10" s="143" t="s">
        <v>622</v>
      </c>
      <c r="B10" s="181">
        <v>153</v>
      </c>
      <c r="C10" s="181">
        <v>130</v>
      </c>
      <c r="D10" s="181">
        <v>0</v>
      </c>
      <c r="E10" s="181">
        <v>16</v>
      </c>
      <c r="F10" s="181">
        <v>76</v>
      </c>
      <c r="G10" s="181">
        <v>79</v>
      </c>
      <c r="H10" s="181">
        <v>454</v>
      </c>
    </row>
    <row r="11" spans="1:9" ht="22.5">
      <c r="A11" s="337" t="s">
        <v>459</v>
      </c>
      <c r="B11" s="338">
        <v>175</v>
      </c>
      <c r="C11" s="338">
        <v>149</v>
      </c>
      <c r="D11" s="338">
        <v>22</v>
      </c>
      <c r="E11" s="338">
        <v>21</v>
      </c>
      <c r="F11" s="338">
        <v>80</v>
      </c>
      <c r="G11" s="338">
        <v>110</v>
      </c>
      <c r="H11" s="338">
        <v>557</v>
      </c>
    </row>
    <row r="12" spans="1:9" ht="22.5">
      <c r="A12" s="116" t="s">
        <v>456</v>
      </c>
      <c r="B12" s="117">
        <v>32781</v>
      </c>
      <c r="C12" s="117">
        <v>97859</v>
      </c>
      <c r="D12" s="117">
        <v>23299</v>
      </c>
      <c r="E12" s="117">
        <v>18832</v>
      </c>
      <c r="F12" s="117">
        <v>20123</v>
      </c>
      <c r="G12" s="117">
        <v>58513</v>
      </c>
      <c r="H12" s="117">
        <v>251407</v>
      </c>
    </row>
    <row r="13" spans="1:9" ht="21.75">
      <c r="A13" s="391" t="s">
        <v>460</v>
      </c>
      <c r="B13" s="392">
        <v>0.13039016415612931</v>
      </c>
      <c r="C13" s="392">
        <v>0.38924532729796701</v>
      </c>
      <c r="D13" s="392">
        <v>9.2674428317429502E-2</v>
      </c>
      <c r="E13" s="392">
        <v>7.4906426630921175E-2</v>
      </c>
      <c r="F13" s="392">
        <v>8.0041526290039661E-2</v>
      </c>
      <c r="G13" s="392">
        <v>0.23274212730751331</v>
      </c>
      <c r="H13" s="392">
        <v>1</v>
      </c>
    </row>
    <row r="14" spans="1:9" ht="12.75" customHeight="1">
      <c r="A14" s="36" t="s">
        <v>462</v>
      </c>
    </row>
    <row r="15" spans="1:9" ht="12.75" customHeight="1">
      <c r="A15" s="46" t="s">
        <v>461</v>
      </c>
    </row>
    <row r="16" spans="1:9" ht="12.75" customHeight="1"/>
    <row r="17" spans="1:9" ht="12.75" customHeight="1">
      <c r="A17" s="514" t="s">
        <v>334</v>
      </c>
      <c r="H17" s="351" t="str">
        <f>Naslovnica!A20</f>
        <v>Listopad 2016.</v>
      </c>
    </row>
    <row r="18" spans="1:9" ht="12.75" customHeight="1">
      <c r="A18" s="111" t="s">
        <v>335</v>
      </c>
      <c r="H18" s="112" t="str">
        <f>Naslovnica!A24</f>
        <v>October 2016</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462</v>
      </c>
    </row>
    <row r="37" spans="1:1" ht="12.75" customHeight="1"/>
    <row r="38" spans="1:1" ht="12.75" customHeight="1"/>
    <row r="39" spans="1:1" ht="12.75" customHeight="1">
      <c r="A39" s="73" t="s">
        <v>305</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346</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50" t="s">
        <v>858</v>
      </c>
      <c r="G1" s="516" t="s">
        <v>148</v>
      </c>
      <c r="H1" s="333"/>
      <c r="J1" s="351" t="s">
        <v>1391</v>
      </c>
    </row>
    <row r="2" spans="1:11" ht="12.75" customHeight="1">
      <c r="A2" s="111" t="s">
        <v>859</v>
      </c>
      <c r="G2" s="118" t="s">
        <v>149</v>
      </c>
      <c r="J2" s="112" t="s">
        <v>1392</v>
      </c>
    </row>
    <row r="3" spans="1:11" ht="12.75" customHeight="1"/>
    <row r="4" spans="1:11" ht="12.75" customHeight="1"/>
    <row r="5" spans="1:11" ht="13.5" customHeight="1">
      <c r="A5" s="352"/>
      <c r="B5" s="353"/>
      <c r="C5" s="353" t="s">
        <v>1340</v>
      </c>
      <c r="D5" s="353"/>
      <c r="E5" s="354"/>
      <c r="F5" s="353" t="s">
        <v>1248</v>
      </c>
      <c r="G5" s="354"/>
      <c r="H5" s="774" t="s">
        <v>467</v>
      </c>
      <c r="I5" s="777"/>
      <c r="J5" s="777"/>
    </row>
    <row r="6" spans="1:11" ht="24">
      <c r="A6" s="352"/>
      <c r="B6" s="354"/>
      <c r="C6" s="393" t="s">
        <v>1341</v>
      </c>
      <c r="D6" s="354"/>
      <c r="E6" s="354"/>
      <c r="F6" s="393" t="s">
        <v>1249</v>
      </c>
      <c r="G6" s="354"/>
      <c r="H6" s="778" t="s">
        <v>1022</v>
      </c>
      <c r="I6" s="778"/>
      <c r="J6" s="355" t="s">
        <v>1021</v>
      </c>
    </row>
    <row r="7" spans="1:11" ht="30" customHeight="1">
      <c r="A7" s="356" t="s">
        <v>463</v>
      </c>
      <c r="B7" s="356" t="s">
        <v>464</v>
      </c>
      <c r="C7" s="356" t="s">
        <v>465</v>
      </c>
      <c r="D7" s="356" t="s">
        <v>466</v>
      </c>
      <c r="E7" s="356" t="s">
        <v>464</v>
      </c>
      <c r="F7" s="356" t="s">
        <v>465</v>
      </c>
      <c r="G7" s="356" t="s">
        <v>466</v>
      </c>
      <c r="H7" s="356" t="s">
        <v>464</v>
      </c>
      <c r="I7" s="356" t="s">
        <v>465</v>
      </c>
      <c r="J7" s="356" t="s">
        <v>466</v>
      </c>
    </row>
    <row r="8" spans="1:11" ht="12.75" customHeight="1">
      <c r="A8" s="144" t="s">
        <v>30</v>
      </c>
      <c r="B8" s="145">
        <v>878</v>
      </c>
      <c r="C8" s="145">
        <v>789</v>
      </c>
      <c r="D8" s="145">
        <v>1667</v>
      </c>
      <c r="E8" s="146">
        <v>879</v>
      </c>
      <c r="F8" s="146">
        <v>810</v>
      </c>
      <c r="G8" s="145">
        <v>1689</v>
      </c>
      <c r="H8" s="145">
        <v>-1</v>
      </c>
      <c r="I8" s="145">
        <v>-21</v>
      </c>
      <c r="J8" s="147">
        <v>-1.3025458851391392E-2</v>
      </c>
      <c r="K8" s="87"/>
    </row>
    <row r="9" spans="1:11" ht="12.75" customHeight="1">
      <c r="A9" s="144" t="s">
        <v>31</v>
      </c>
      <c r="B9" s="145">
        <v>3711</v>
      </c>
      <c r="C9" s="145">
        <v>2367</v>
      </c>
      <c r="D9" s="145">
        <v>6078</v>
      </c>
      <c r="E9" s="146">
        <v>3789</v>
      </c>
      <c r="F9" s="146">
        <v>2461</v>
      </c>
      <c r="G9" s="145">
        <v>6250</v>
      </c>
      <c r="H9" s="145">
        <v>-78</v>
      </c>
      <c r="I9" s="145">
        <v>-94</v>
      </c>
      <c r="J9" s="147">
        <v>-2.7519999999999989E-2</v>
      </c>
      <c r="K9" s="87"/>
    </row>
    <row r="10" spans="1:11" ht="12.75" customHeight="1">
      <c r="A10" s="144" t="s">
        <v>32</v>
      </c>
      <c r="B10" s="145">
        <v>11684</v>
      </c>
      <c r="C10" s="145">
        <v>7815</v>
      </c>
      <c r="D10" s="145">
        <v>19499</v>
      </c>
      <c r="E10" s="146">
        <v>11809</v>
      </c>
      <c r="F10" s="146">
        <v>7996</v>
      </c>
      <c r="G10" s="145">
        <v>19805</v>
      </c>
      <c r="H10" s="145">
        <v>-125</v>
      </c>
      <c r="I10" s="145">
        <v>-181</v>
      </c>
      <c r="J10" s="147">
        <v>-1.5450643776824036E-2</v>
      </c>
    </row>
    <row r="11" spans="1:11" ht="12.75" customHeight="1">
      <c r="A11" s="144" t="s">
        <v>33</v>
      </c>
      <c r="B11" s="145">
        <v>18219</v>
      </c>
      <c r="C11" s="145">
        <v>13786</v>
      </c>
      <c r="D11" s="145">
        <v>32005</v>
      </c>
      <c r="E11" s="146">
        <v>18463</v>
      </c>
      <c r="F11" s="146">
        <v>13928</v>
      </c>
      <c r="G11" s="145">
        <v>32391</v>
      </c>
      <c r="H11" s="145">
        <v>-244</v>
      </c>
      <c r="I11" s="145">
        <v>-142</v>
      </c>
      <c r="J11" s="147">
        <v>-1.1916890494273136E-2</v>
      </c>
    </row>
    <row r="12" spans="1:11" ht="12.75" customHeight="1">
      <c r="A12" s="144" t="s">
        <v>34</v>
      </c>
      <c r="B12" s="145">
        <v>20216</v>
      </c>
      <c r="C12" s="145">
        <v>17088</v>
      </c>
      <c r="D12" s="145">
        <v>37304</v>
      </c>
      <c r="E12" s="146">
        <v>20232</v>
      </c>
      <c r="F12" s="146">
        <v>16739</v>
      </c>
      <c r="G12" s="145">
        <v>36971</v>
      </c>
      <c r="H12" s="145">
        <v>-16</v>
      </c>
      <c r="I12" s="145">
        <v>349</v>
      </c>
      <c r="J12" s="147">
        <v>9.0070595872440151E-3</v>
      </c>
    </row>
    <row r="13" spans="1:11" ht="12.75" customHeight="1">
      <c r="A13" s="144" t="s">
        <v>35</v>
      </c>
      <c r="B13" s="145">
        <v>19078</v>
      </c>
      <c r="C13" s="145">
        <v>17937</v>
      </c>
      <c r="D13" s="145">
        <v>37015</v>
      </c>
      <c r="E13" s="146">
        <v>18736</v>
      </c>
      <c r="F13" s="146">
        <v>17804</v>
      </c>
      <c r="G13" s="145">
        <v>36540</v>
      </c>
      <c r="H13" s="145">
        <v>342</v>
      </c>
      <c r="I13" s="145">
        <v>133</v>
      </c>
      <c r="J13" s="147">
        <v>1.2999452654625099E-2</v>
      </c>
    </row>
    <row r="14" spans="1:11" ht="12.75" customHeight="1">
      <c r="A14" s="144" t="s">
        <v>36</v>
      </c>
      <c r="B14" s="145">
        <v>17187</v>
      </c>
      <c r="C14" s="145">
        <v>18440</v>
      </c>
      <c r="D14" s="145">
        <v>35627</v>
      </c>
      <c r="E14" s="146">
        <v>16987</v>
      </c>
      <c r="F14" s="146">
        <v>18065</v>
      </c>
      <c r="G14" s="145">
        <v>35052</v>
      </c>
      <c r="H14" s="145">
        <v>200</v>
      </c>
      <c r="I14" s="145">
        <v>375</v>
      </c>
      <c r="J14" s="147">
        <v>1.6404199475065662E-2</v>
      </c>
    </row>
    <row r="15" spans="1:11" ht="12.75" customHeight="1">
      <c r="A15" s="144" t="s">
        <v>144</v>
      </c>
      <c r="B15" s="145">
        <v>25682</v>
      </c>
      <c r="C15" s="145">
        <v>28015</v>
      </c>
      <c r="D15" s="145">
        <v>53697</v>
      </c>
      <c r="E15" s="146">
        <v>25020</v>
      </c>
      <c r="F15" s="146">
        <v>27062</v>
      </c>
      <c r="G15" s="145">
        <v>52082</v>
      </c>
      <c r="H15" s="145">
        <v>662</v>
      </c>
      <c r="I15" s="145">
        <v>953</v>
      </c>
      <c r="J15" s="147">
        <v>3.1008793825122005E-2</v>
      </c>
    </row>
    <row r="16" spans="1:11" ht="12.75" customHeight="1">
      <c r="A16" s="144" t="s">
        <v>145</v>
      </c>
      <c r="B16" s="145">
        <v>10307</v>
      </c>
      <c r="C16" s="145">
        <v>11004</v>
      </c>
      <c r="D16" s="145">
        <v>21311</v>
      </c>
      <c r="E16" s="146">
        <v>9808</v>
      </c>
      <c r="F16" s="146">
        <v>10385</v>
      </c>
      <c r="G16" s="145">
        <v>20193</v>
      </c>
      <c r="H16" s="145">
        <v>499</v>
      </c>
      <c r="I16" s="145">
        <v>619</v>
      </c>
      <c r="J16" s="147">
        <v>5.5365720794334772E-2</v>
      </c>
    </row>
    <row r="17" spans="1:11" ht="12.75" customHeight="1">
      <c r="A17" s="144" t="s">
        <v>146</v>
      </c>
      <c r="B17" s="145">
        <v>2257</v>
      </c>
      <c r="C17" s="145">
        <v>3211</v>
      </c>
      <c r="D17" s="145">
        <v>5468</v>
      </c>
      <c r="E17" s="148">
        <v>2052</v>
      </c>
      <c r="F17" s="148">
        <v>2886</v>
      </c>
      <c r="G17" s="145">
        <v>4938</v>
      </c>
      <c r="H17" s="145">
        <v>205</v>
      </c>
      <c r="I17" s="145">
        <v>325</v>
      </c>
      <c r="J17" s="147">
        <v>0.10733090319967609</v>
      </c>
    </row>
    <row r="18" spans="1:11" ht="12.75" customHeight="1">
      <c r="A18" s="144" t="s">
        <v>147</v>
      </c>
      <c r="B18" s="145">
        <v>137</v>
      </c>
      <c r="C18" s="145">
        <v>225</v>
      </c>
      <c r="D18" s="145">
        <v>362</v>
      </c>
      <c r="E18" s="148">
        <v>123</v>
      </c>
      <c r="F18" s="148">
        <v>204</v>
      </c>
      <c r="G18" s="145">
        <v>327</v>
      </c>
      <c r="H18" s="145">
        <v>14</v>
      </c>
      <c r="I18" s="145">
        <v>21</v>
      </c>
      <c r="J18" s="147">
        <v>0.10703363914373099</v>
      </c>
    </row>
    <row r="19" spans="1:11" ht="26.25" customHeight="1">
      <c r="A19" s="659" t="s">
        <v>1082</v>
      </c>
      <c r="B19" s="357">
        <v>129356</v>
      </c>
      <c r="C19" s="357">
        <v>120677</v>
      </c>
      <c r="D19" s="357">
        <v>250033</v>
      </c>
      <c r="E19" s="357">
        <v>127898</v>
      </c>
      <c r="F19" s="357">
        <v>118340</v>
      </c>
      <c r="G19" s="357">
        <v>246238</v>
      </c>
      <c r="H19" s="357">
        <v>1458</v>
      </c>
      <c r="I19" s="357">
        <v>2337</v>
      </c>
      <c r="J19" s="358">
        <v>1.5411918550345627E-2</v>
      </c>
    </row>
    <row r="20" spans="1:11" ht="12.75" customHeight="1">
      <c r="A20" s="36" t="s">
        <v>142</v>
      </c>
    </row>
    <row r="21" spans="1:11" ht="12.75" customHeight="1"/>
    <row r="22" spans="1:11" ht="12.75" customHeight="1"/>
    <row r="23" spans="1:11" ht="12.75" customHeight="1">
      <c r="A23" s="517" t="s">
        <v>1393</v>
      </c>
    </row>
    <row r="24" spans="1:11" ht="12.75" customHeight="1">
      <c r="A24" s="119" t="s">
        <v>1394</v>
      </c>
    </row>
    <row r="25" spans="1:11" ht="12.75" customHeight="1"/>
    <row r="26" spans="1:11" ht="12.75" customHeight="1">
      <c r="A26" s="608"/>
      <c r="B26" s="608"/>
      <c r="C26" s="608"/>
      <c r="D26" s="608"/>
      <c r="E26" s="608"/>
      <c r="F26" s="608"/>
      <c r="G26" s="608"/>
      <c r="H26" s="608"/>
      <c r="I26" s="608"/>
      <c r="J26" s="608"/>
    </row>
    <row r="27" spans="1:11" ht="12.75" customHeight="1">
      <c r="A27" s="608"/>
      <c r="B27" s="608"/>
      <c r="C27" s="608"/>
      <c r="D27" s="608"/>
      <c r="E27" s="608"/>
      <c r="F27" s="608"/>
      <c r="G27" s="608"/>
      <c r="H27" s="608"/>
      <c r="I27" s="608"/>
      <c r="J27" s="608"/>
      <c r="K27" s="87"/>
    </row>
    <row r="28" spans="1:11" ht="12.75" customHeight="1">
      <c r="A28" s="608"/>
      <c r="B28" s="608"/>
      <c r="C28" s="608"/>
      <c r="D28" s="608"/>
      <c r="E28" s="608"/>
      <c r="F28" s="608"/>
      <c r="G28" s="608"/>
      <c r="H28" s="608"/>
      <c r="I28" s="608"/>
      <c r="J28" s="608"/>
      <c r="K28" s="87"/>
    </row>
    <row r="29" spans="1:11" ht="12.75" customHeight="1">
      <c r="A29" s="608"/>
      <c r="B29" s="608"/>
      <c r="C29" s="608"/>
      <c r="D29" s="608"/>
      <c r="E29" s="608"/>
      <c r="F29" s="608"/>
      <c r="G29" s="608"/>
      <c r="H29" s="608"/>
      <c r="I29" s="608"/>
      <c r="J29" s="608"/>
      <c r="K29" s="87"/>
    </row>
    <row r="30" spans="1:11" ht="12.75" customHeight="1">
      <c r="A30" s="608"/>
      <c r="B30" s="608"/>
      <c r="C30" s="608"/>
      <c r="D30" s="608"/>
      <c r="E30" s="608"/>
      <c r="F30" s="608"/>
      <c r="G30" s="608"/>
      <c r="H30" s="608"/>
      <c r="I30" s="608"/>
      <c r="J30" s="608"/>
      <c r="K30" s="77"/>
    </row>
    <row r="31" spans="1:11" ht="12.75" customHeight="1">
      <c r="A31" s="608"/>
      <c r="B31" s="608"/>
      <c r="C31" s="608"/>
      <c r="D31" s="608"/>
      <c r="E31" s="608"/>
      <c r="F31" s="608"/>
      <c r="G31" s="608"/>
      <c r="H31" s="608"/>
      <c r="I31" s="608"/>
      <c r="J31" s="608"/>
    </row>
    <row r="32" spans="1:11" ht="12.75" customHeight="1">
      <c r="A32" s="608"/>
      <c r="B32" s="608"/>
      <c r="C32" s="608"/>
      <c r="D32" s="608"/>
      <c r="E32" s="608"/>
      <c r="F32" s="608"/>
      <c r="G32" s="608"/>
      <c r="H32" s="608"/>
      <c r="I32" s="608"/>
      <c r="J32" s="608"/>
    </row>
    <row r="33" spans="1:10" ht="12.75" customHeight="1">
      <c r="A33" s="608"/>
      <c r="B33" s="608"/>
      <c r="C33" s="608"/>
      <c r="D33" s="608"/>
      <c r="E33" s="608"/>
      <c r="F33" s="608"/>
      <c r="G33" s="608"/>
      <c r="H33" s="608"/>
      <c r="I33" s="608"/>
      <c r="J33" s="608"/>
    </row>
    <row r="34" spans="1:10" ht="12.75" customHeight="1">
      <c r="A34" s="608"/>
      <c r="B34" s="608"/>
      <c r="C34" s="608"/>
      <c r="D34" s="608"/>
      <c r="E34" s="608"/>
      <c r="F34" s="608"/>
      <c r="G34" s="608"/>
      <c r="H34" s="608"/>
      <c r="I34" s="608"/>
      <c r="J34" s="608"/>
    </row>
    <row r="35" spans="1:10" ht="12.75" customHeight="1">
      <c r="A35" s="608"/>
      <c r="B35" s="608"/>
      <c r="C35" s="608"/>
      <c r="D35" s="608"/>
      <c r="E35" s="608"/>
      <c r="F35" s="608"/>
      <c r="G35" s="608"/>
      <c r="H35" s="608"/>
      <c r="I35" s="608"/>
      <c r="J35" s="608"/>
    </row>
    <row r="36" spans="1:10" ht="12.75" customHeight="1">
      <c r="A36" s="608"/>
      <c r="B36" s="608"/>
      <c r="C36" s="608"/>
      <c r="D36" s="608"/>
      <c r="E36" s="608"/>
      <c r="F36" s="608"/>
      <c r="G36" s="608"/>
      <c r="H36" s="608"/>
      <c r="I36" s="608"/>
      <c r="J36" s="608"/>
    </row>
    <row r="37" spans="1:10" ht="12.75" customHeight="1">
      <c r="A37" s="608"/>
      <c r="B37" s="608"/>
      <c r="C37" s="608"/>
      <c r="D37" s="608"/>
      <c r="E37" s="608"/>
      <c r="F37" s="608"/>
      <c r="G37" s="608"/>
      <c r="H37" s="608"/>
      <c r="I37" s="608"/>
      <c r="J37" s="608"/>
    </row>
    <row r="38" spans="1:10" ht="12.75" customHeight="1">
      <c r="A38" s="608"/>
      <c r="B38" s="608"/>
      <c r="C38" s="608"/>
      <c r="D38" s="608"/>
      <c r="E38" s="608"/>
      <c r="F38" s="608"/>
      <c r="G38" s="608"/>
      <c r="H38" s="608"/>
      <c r="I38" s="608"/>
      <c r="J38" s="608"/>
    </row>
    <row r="39" spans="1:10" ht="12.75" customHeight="1">
      <c r="A39" s="608"/>
      <c r="B39" s="608"/>
      <c r="C39" s="608"/>
      <c r="D39" s="608"/>
      <c r="E39" s="608"/>
      <c r="F39" s="608"/>
      <c r="G39" s="608"/>
      <c r="H39" s="608"/>
      <c r="I39" s="608"/>
      <c r="J39" s="608"/>
    </row>
    <row r="40" spans="1:10" ht="12.75" customHeight="1">
      <c r="A40" s="608"/>
      <c r="B40" s="608"/>
      <c r="C40" s="608"/>
      <c r="D40" s="608"/>
      <c r="E40" s="608"/>
      <c r="F40" s="608"/>
      <c r="G40" s="608"/>
      <c r="H40" s="608"/>
      <c r="I40" s="608"/>
      <c r="J40" s="608"/>
    </row>
    <row r="41" spans="1:10" ht="12.75" customHeight="1">
      <c r="A41" s="608"/>
      <c r="B41" s="608"/>
      <c r="C41" s="608"/>
      <c r="D41" s="608"/>
      <c r="E41" s="608"/>
      <c r="F41" s="608"/>
      <c r="G41" s="608"/>
      <c r="H41" s="608"/>
      <c r="I41" s="608"/>
      <c r="J41" s="608"/>
    </row>
    <row r="42" spans="1:10" ht="12.75" customHeight="1">
      <c r="A42" s="608"/>
      <c r="B42" s="608"/>
      <c r="C42" s="608"/>
      <c r="D42" s="608"/>
      <c r="E42" s="608"/>
      <c r="F42" s="608"/>
      <c r="G42" s="608"/>
      <c r="H42" s="608"/>
      <c r="I42" s="608"/>
      <c r="J42" s="608"/>
    </row>
    <row r="43" spans="1:10" ht="12.75" customHeight="1">
      <c r="A43" s="608"/>
      <c r="B43" s="608"/>
      <c r="C43" s="608"/>
      <c r="D43" s="608"/>
      <c r="E43" s="608"/>
      <c r="F43" s="608"/>
      <c r="G43" s="608"/>
      <c r="H43" s="608"/>
      <c r="I43" s="608"/>
      <c r="J43" s="608"/>
    </row>
    <row r="44" spans="1:10" ht="12.75" customHeight="1">
      <c r="A44" s="608"/>
      <c r="B44" s="608"/>
      <c r="C44" s="608"/>
      <c r="D44" s="608"/>
      <c r="E44" s="608"/>
      <c r="F44" s="608"/>
      <c r="G44" s="608"/>
      <c r="H44" s="608"/>
      <c r="I44" s="608"/>
      <c r="J44" s="608"/>
    </row>
    <row r="45" spans="1:10" ht="12.75" customHeight="1">
      <c r="A45" s="608"/>
      <c r="B45" s="608"/>
      <c r="C45" s="608"/>
      <c r="D45" s="608"/>
      <c r="E45" s="608"/>
      <c r="F45" s="608"/>
      <c r="G45" s="608"/>
      <c r="H45" s="608"/>
      <c r="I45" s="608"/>
      <c r="J45" s="608"/>
    </row>
    <row r="46" spans="1:10" ht="12.75" customHeight="1">
      <c r="A46" s="608"/>
      <c r="B46" s="608"/>
      <c r="C46" s="608"/>
      <c r="D46" s="608"/>
      <c r="E46" s="608"/>
      <c r="F46" s="608"/>
      <c r="G46" s="608"/>
      <c r="H46" s="608"/>
      <c r="I46" s="608"/>
      <c r="J46" s="608"/>
    </row>
    <row r="47" spans="1:10" ht="12.75" customHeight="1">
      <c r="A47" s="608"/>
      <c r="B47" s="608"/>
      <c r="C47" s="608"/>
      <c r="D47" s="608"/>
      <c r="E47" s="608"/>
      <c r="F47" s="608"/>
      <c r="G47" s="608"/>
      <c r="H47" s="608"/>
      <c r="I47" s="608"/>
      <c r="J47" s="608"/>
    </row>
    <row r="48" spans="1:10" ht="12.75" customHeight="1">
      <c r="A48" s="608"/>
      <c r="B48" s="608"/>
      <c r="C48" s="608"/>
      <c r="D48" s="608"/>
      <c r="E48" s="608"/>
      <c r="F48" s="608"/>
      <c r="G48" s="608"/>
      <c r="H48" s="608"/>
      <c r="I48" s="608"/>
      <c r="J48" s="608"/>
    </row>
    <row r="49" spans="1:10" ht="12.75" customHeight="1">
      <c r="A49" s="608"/>
      <c r="B49" s="608"/>
      <c r="C49" s="608"/>
      <c r="D49" s="608"/>
      <c r="E49" s="608"/>
      <c r="F49" s="608"/>
      <c r="G49" s="608"/>
      <c r="H49" s="608"/>
      <c r="I49" s="608"/>
      <c r="J49" s="608"/>
    </row>
    <row r="50" spans="1:10" ht="12.75" customHeight="1">
      <c r="A50" s="608"/>
      <c r="B50" s="608"/>
      <c r="C50" s="608"/>
      <c r="D50" s="608"/>
      <c r="E50" s="608"/>
      <c r="F50" s="608"/>
      <c r="G50" s="608"/>
      <c r="H50" s="608"/>
      <c r="I50" s="608"/>
      <c r="J50" s="608"/>
    </row>
    <row r="51" spans="1:10" ht="12.75" customHeight="1">
      <c r="A51" s="608"/>
      <c r="B51" s="608"/>
      <c r="C51" s="608"/>
      <c r="D51" s="608"/>
      <c r="E51" s="608"/>
      <c r="F51" s="608"/>
      <c r="G51" s="608"/>
      <c r="H51" s="608"/>
      <c r="I51" s="608"/>
      <c r="J51" s="608"/>
    </row>
    <row r="52" spans="1:10" ht="12.75" customHeight="1">
      <c r="A52" s="608"/>
      <c r="B52" s="608"/>
      <c r="C52" s="608"/>
      <c r="D52" s="608"/>
      <c r="E52" s="608"/>
      <c r="F52" s="608"/>
      <c r="G52" s="608"/>
      <c r="H52" s="608"/>
      <c r="I52" s="608"/>
      <c r="J52" s="608"/>
    </row>
    <row r="53" spans="1:10" ht="12.75" customHeight="1">
      <c r="A53" s="608"/>
      <c r="B53" s="608"/>
      <c r="C53" s="608"/>
      <c r="D53" s="608"/>
      <c r="E53" s="608"/>
      <c r="F53" s="608"/>
      <c r="G53" s="608"/>
      <c r="H53" s="608"/>
      <c r="I53" s="608"/>
      <c r="J53" s="608"/>
    </row>
    <row r="54" spans="1:10" ht="12.75" customHeight="1">
      <c r="A54" s="608"/>
      <c r="B54" s="608"/>
      <c r="C54" s="608"/>
      <c r="D54" s="608"/>
      <c r="E54" s="608"/>
      <c r="F54" s="608"/>
      <c r="G54" s="608"/>
      <c r="H54" s="608"/>
      <c r="I54" s="608"/>
      <c r="J54" s="608"/>
    </row>
    <row r="55" spans="1:10" ht="12.75" customHeight="1">
      <c r="A55" s="608"/>
      <c r="B55" s="608"/>
      <c r="C55" s="608"/>
      <c r="D55" s="608"/>
      <c r="E55" s="608"/>
      <c r="F55" s="608"/>
      <c r="G55" s="608"/>
      <c r="H55" s="608"/>
      <c r="I55" s="608"/>
      <c r="J55" s="608"/>
    </row>
    <row r="56" spans="1:10" ht="12.75" customHeight="1">
      <c r="A56" s="608"/>
      <c r="B56" s="608"/>
      <c r="C56" s="608"/>
      <c r="D56" s="608"/>
      <c r="E56" s="608"/>
      <c r="F56" s="608"/>
      <c r="G56" s="608"/>
      <c r="H56" s="608"/>
      <c r="I56" s="608"/>
      <c r="J56" s="608"/>
    </row>
    <row r="57" spans="1:10" ht="12.75" customHeight="1">
      <c r="A57" s="608"/>
      <c r="B57" s="608"/>
      <c r="C57" s="608"/>
      <c r="D57" s="608"/>
      <c r="E57" s="608"/>
      <c r="F57" s="608"/>
      <c r="G57" s="608"/>
      <c r="H57" s="608"/>
      <c r="I57" s="608"/>
      <c r="J57" s="608"/>
    </row>
    <row r="58" spans="1:10" ht="12.75" customHeight="1">
      <c r="A58" s="608"/>
      <c r="B58" s="608"/>
      <c r="C58" s="608"/>
      <c r="D58" s="608"/>
      <c r="E58" s="608"/>
      <c r="F58" s="608"/>
      <c r="G58" s="608"/>
      <c r="H58" s="608"/>
      <c r="I58" s="608"/>
      <c r="J58" s="608"/>
    </row>
    <row r="59" spans="1:10" ht="12.75" customHeight="1">
      <c r="A59" s="608"/>
      <c r="B59" s="608"/>
      <c r="C59" s="608"/>
      <c r="D59" s="608"/>
      <c r="E59" s="608"/>
      <c r="F59" s="608"/>
      <c r="G59" s="608"/>
      <c r="H59" s="608"/>
      <c r="I59" s="608"/>
      <c r="J59" s="608"/>
    </row>
    <row r="60" spans="1:10" ht="12.75" customHeight="1">
      <c r="A60" s="608"/>
      <c r="B60" s="608"/>
      <c r="C60" s="608"/>
      <c r="D60" s="608"/>
      <c r="E60" s="608"/>
      <c r="F60" s="608"/>
      <c r="G60" s="608"/>
      <c r="H60" s="608"/>
      <c r="I60" s="608"/>
      <c r="J60" s="608"/>
    </row>
    <row r="61" spans="1:10" ht="12.75" customHeight="1">
      <c r="A61" s="608"/>
      <c r="B61" s="608"/>
      <c r="C61" s="608"/>
      <c r="D61" s="608"/>
      <c r="E61" s="608"/>
      <c r="F61" s="608"/>
      <c r="G61" s="608"/>
      <c r="H61" s="608"/>
      <c r="I61" s="608"/>
      <c r="J61" s="608"/>
    </row>
    <row r="62" spans="1:10" ht="12.75" customHeight="1">
      <c r="A62" s="608"/>
      <c r="B62" s="608"/>
      <c r="C62" s="608"/>
      <c r="D62" s="608"/>
      <c r="E62" s="608"/>
      <c r="F62" s="608"/>
      <c r="G62" s="608"/>
      <c r="H62" s="608"/>
      <c r="I62" s="608"/>
      <c r="J62" s="608"/>
    </row>
    <row r="63" spans="1:10" ht="12.75" customHeight="1">
      <c r="A63" s="608"/>
      <c r="B63" s="608"/>
      <c r="C63" s="608"/>
      <c r="D63" s="608"/>
      <c r="E63" s="608"/>
      <c r="F63" s="608"/>
      <c r="G63" s="608"/>
      <c r="H63" s="608"/>
      <c r="I63" s="608"/>
      <c r="J63" s="608"/>
    </row>
    <row r="64" spans="1:10" ht="12.75" customHeight="1">
      <c r="A64" s="608"/>
      <c r="B64" s="608"/>
      <c r="C64" s="608"/>
      <c r="D64" s="608"/>
      <c r="E64" s="608"/>
      <c r="F64" s="608"/>
      <c r="G64" s="608"/>
      <c r="H64" s="608"/>
      <c r="I64" s="608"/>
      <c r="J64" s="608"/>
    </row>
    <row r="65" spans="1:10" ht="12.75" customHeight="1">
      <c r="A65" s="608"/>
      <c r="B65" s="608"/>
      <c r="C65" s="608"/>
      <c r="D65" s="608"/>
      <c r="E65" s="608"/>
      <c r="F65" s="608"/>
      <c r="G65" s="608"/>
      <c r="H65" s="608"/>
      <c r="I65" s="608"/>
      <c r="J65" s="608"/>
    </row>
    <row r="66" spans="1:10" ht="12.75" customHeight="1">
      <c r="A66" s="608"/>
      <c r="B66" s="608"/>
      <c r="C66" s="608"/>
      <c r="D66" s="608"/>
      <c r="E66" s="608"/>
      <c r="F66" s="608"/>
      <c r="G66" s="608"/>
      <c r="H66" s="608"/>
      <c r="I66" s="608"/>
      <c r="J66" s="608"/>
    </row>
    <row r="67" spans="1:10" ht="12.75" customHeight="1">
      <c r="A67" s="36" t="s">
        <v>462</v>
      </c>
    </row>
    <row r="68" spans="1:10" ht="12.75" customHeight="1"/>
    <row r="69" spans="1:10" ht="12.75" customHeight="1"/>
    <row r="70" spans="1:10" ht="12.75" customHeight="1">
      <c r="A70" s="73" t="s">
        <v>305</v>
      </c>
    </row>
    <row r="71" spans="1:10" ht="12.75" customHeight="1"/>
    <row r="72" spans="1:10" ht="12.75" customHeight="1"/>
    <row r="73" spans="1:10" ht="12.75" customHeight="1"/>
    <row r="74" spans="1:10" ht="12.75" customHeight="1"/>
    <row r="75" spans="1:10" ht="12.75" customHeight="1">
      <c r="J75" s="714" t="s">
        <v>347</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13" t="s">
        <v>860</v>
      </c>
      <c r="F1" s="351" t="str">
        <f>Naslovnica!A20</f>
        <v>Listopad 2016.</v>
      </c>
    </row>
    <row r="2" spans="1:7" ht="12.75" customHeight="1">
      <c r="A2" s="120" t="s">
        <v>861</v>
      </c>
      <c r="F2" s="112" t="str">
        <f>Naslovnica!A24</f>
        <v>October 2016</v>
      </c>
    </row>
    <row r="3" spans="1:7" ht="12.75" customHeight="1"/>
    <row r="4" spans="1:7" ht="12.75" customHeight="1">
      <c r="E4" s="759" t="s">
        <v>444</v>
      </c>
      <c r="F4" s="759"/>
    </row>
    <row r="5" spans="1:7" ht="13.5" customHeight="1">
      <c r="A5" s="767" t="s">
        <v>468</v>
      </c>
      <c r="B5" s="778" t="s">
        <v>150</v>
      </c>
      <c r="C5" s="778"/>
      <c r="D5" s="778"/>
      <c r="E5" s="778"/>
      <c r="F5" s="778"/>
    </row>
    <row r="6" spans="1:7" ht="33.75" customHeight="1">
      <c r="A6" s="767"/>
      <c r="B6" s="394" t="str">
        <f>Naslovnica!A20</f>
        <v>Listopad 2016.</v>
      </c>
      <c r="C6" s="611" t="str">
        <f>'5 Tablica 3,4'!$A$8</f>
        <v>Rujan 2016.</v>
      </c>
      <c r="D6" s="394" t="s">
        <v>98</v>
      </c>
      <c r="E6" s="366" t="s">
        <v>151</v>
      </c>
      <c r="F6" s="395" t="s">
        <v>152</v>
      </c>
    </row>
    <row r="7" spans="1:7" ht="45" customHeight="1">
      <c r="A7" s="767"/>
      <c r="B7" s="396" t="str">
        <f>Naslovnica!A24</f>
        <v>October 2016</v>
      </c>
      <c r="C7" s="612" t="str">
        <f>'5 Tablica 3,4'!$B$8</f>
        <v>September 2016</v>
      </c>
      <c r="D7" s="396" t="s">
        <v>153</v>
      </c>
      <c r="E7" s="371" t="s">
        <v>469</v>
      </c>
      <c r="F7" s="396" t="s">
        <v>154</v>
      </c>
    </row>
    <row r="8" spans="1:7">
      <c r="A8" s="182" t="s">
        <v>136</v>
      </c>
      <c r="B8" s="183">
        <v>8513.6605399999989</v>
      </c>
      <c r="C8" s="183">
        <v>7810.0446700000002</v>
      </c>
      <c r="D8" s="184">
        <v>9.0091145406982598E-2</v>
      </c>
      <c r="E8" s="685">
        <v>468718.63131000003</v>
      </c>
      <c r="F8" s="184">
        <v>1.8499714433234393E-2</v>
      </c>
      <c r="G8" s="87"/>
    </row>
    <row r="9" spans="1:7">
      <c r="A9" s="182" t="s">
        <v>137</v>
      </c>
      <c r="B9" s="183">
        <v>11589.764230000001</v>
      </c>
      <c r="C9" s="183">
        <v>10088.597609999999</v>
      </c>
      <c r="D9" s="184">
        <v>0.14879834423290106</v>
      </c>
      <c r="E9" s="685">
        <v>1290881.3195200006</v>
      </c>
      <c r="F9" s="184">
        <v>9.0595174978489457E-3</v>
      </c>
      <c r="G9" s="87"/>
    </row>
    <row r="10" spans="1:7">
      <c r="A10" s="182" t="s">
        <v>138</v>
      </c>
      <c r="B10" s="183">
        <v>1442.0526499999999</v>
      </c>
      <c r="C10" s="183">
        <v>1664.1780800000001</v>
      </c>
      <c r="D10" s="184">
        <v>-0.13347455579994194</v>
      </c>
      <c r="E10" s="685">
        <v>225360.55136000001</v>
      </c>
      <c r="F10" s="185">
        <v>6.4400782351958785E-3</v>
      </c>
    </row>
    <row r="11" spans="1:7">
      <c r="A11" s="182" t="s">
        <v>139</v>
      </c>
      <c r="B11" s="183">
        <v>1368.16886</v>
      </c>
      <c r="C11" s="183">
        <v>1518.88374</v>
      </c>
      <c r="D11" s="184">
        <v>-9.9227397088338054E-2</v>
      </c>
      <c r="E11" s="685">
        <v>201348.99000000008</v>
      </c>
      <c r="F11" s="184">
        <v>6.8415003608881531E-3</v>
      </c>
    </row>
    <row r="12" spans="1:7">
      <c r="A12" s="182" t="s">
        <v>140</v>
      </c>
      <c r="B12" s="183">
        <v>2129.8020999999999</v>
      </c>
      <c r="C12" s="183">
        <v>2081.68091</v>
      </c>
      <c r="D12" s="184">
        <v>2.3116506362159006E-2</v>
      </c>
      <c r="E12" s="685">
        <v>153521.60135999997</v>
      </c>
      <c r="F12" s="184">
        <v>1.4068147088616589E-2</v>
      </c>
    </row>
    <row r="13" spans="1:7">
      <c r="A13" s="186" t="s">
        <v>141</v>
      </c>
      <c r="B13" s="183">
        <v>6632.1912000000002</v>
      </c>
      <c r="C13" s="183">
        <v>7124.2273099999993</v>
      </c>
      <c r="D13" s="184">
        <v>-6.9065189611418942E-2</v>
      </c>
      <c r="E13" s="686">
        <v>1065752.3428200006</v>
      </c>
      <c r="F13" s="184">
        <v>6.2619818817115647E-3</v>
      </c>
    </row>
    <row r="14" spans="1:7" ht="18.75" customHeight="1">
      <c r="A14" s="397" t="s">
        <v>333</v>
      </c>
      <c r="B14" s="398">
        <v>31675.639579999999</v>
      </c>
      <c r="C14" s="399">
        <v>30287.612319999997</v>
      </c>
      <c r="D14" s="400">
        <v>4.5828216676011779E-2</v>
      </c>
      <c r="E14" s="687">
        <v>3405583.4363700012</v>
      </c>
      <c r="F14" s="400">
        <v>9.3884129288110962E-3</v>
      </c>
    </row>
    <row r="15" spans="1:7" ht="12.75" customHeight="1">
      <c r="A15" s="27" t="s">
        <v>626</v>
      </c>
      <c r="B15" s="28"/>
      <c r="C15" s="30"/>
      <c r="D15" s="30"/>
      <c r="E15" s="30"/>
      <c r="F15" s="30"/>
      <c r="G15" s="30"/>
    </row>
    <row r="16" spans="1:7" ht="22.5" customHeight="1">
      <c r="A16" s="783" t="s">
        <v>156</v>
      </c>
      <c r="B16" s="783"/>
      <c r="C16" s="783"/>
      <c r="D16" s="783"/>
      <c r="E16" s="783"/>
      <c r="F16" s="783"/>
      <c r="G16" s="47"/>
    </row>
    <row r="17" spans="1:7" ht="12.75" customHeight="1">
      <c r="A17" s="779" t="s">
        <v>157</v>
      </c>
      <c r="B17" s="780"/>
      <c r="C17" s="780"/>
      <c r="D17" s="780"/>
      <c r="E17" s="780"/>
      <c r="F17" s="780"/>
      <c r="G17" s="48"/>
    </row>
    <row r="18" spans="1:7" ht="12.75" customHeight="1">
      <c r="A18" s="781" t="s">
        <v>158</v>
      </c>
      <c r="B18" s="782"/>
      <c r="C18" s="782"/>
      <c r="D18" s="782"/>
      <c r="E18" s="782"/>
      <c r="F18" s="782"/>
      <c r="G18" s="49"/>
    </row>
    <row r="19" spans="1:7" ht="12.75" customHeight="1">
      <c r="A19" s="779" t="s">
        <v>159</v>
      </c>
      <c r="B19" s="780"/>
      <c r="C19" s="780"/>
      <c r="D19" s="780"/>
      <c r="E19" s="780"/>
      <c r="F19" s="780"/>
      <c r="G19" s="48"/>
    </row>
    <row r="20" spans="1:7" ht="12.75" customHeight="1"/>
    <row r="21" spans="1:7" ht="12.75" customHeight="1">
      <c r="A21" s="518" t="s">
        <v>336</v>
      </c>
      <c r="F21" s="351" t="str">
        <f>Naslovnica!A20</f>
        <v>Listopad 2016.</v>
      </c>
    </row>
    <row r="22" spans="1:7" ht="12.75" customHeight="1">
      <c r="A22" s="120" t="s">
        <v>337</v>
      </c>
      <c r="F22" s="112" t="str">
        <f>Naslovnica!A24</f>
        <v>October 2016</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626</v>
      </c>
    </row>
    <row r="42" spans="1:1" ht="12.75" customHeight="1"/>
    <row r="43" spans="1:1" ht="12.75" customHeight="1">
      <c r="A43" s="81"/>
    </row>
    <row r="44" spans="1:1" ht="12.75" customHeight="1">
      <c r="A44" s="84"/>
    </row>
    <row r="45" spans="1:1" ht="12.75" customHeight="1"/>
    <row r="46" spans="1:1" ht="12.75" customHeight="1">
      <c r="A46" s="73" t="s">
        <v>305</v>
      </c>
    </row>
    <row r="47" spans="1:1" ht="12.75" customHeight="1"/>
    <row r="48" spans="1:1" ht="12.75" customHeight="1"/>
    <row r="49" spans="6:6" ht="12.75" customHeight="1"/>
    <row r="53" spans="6:6">
      <c r="F53" s="44" t="s">
        <v>348</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14" t="s">
        <v>862</v>
      </c>
      <c r="G1" s="351" t="str">
        <f>Naslovnica!A20</f>
        <v>Listopad 2016.</v>
      </c>
    </row>
    <row r="2" spans="1:8" ht="12.75" customHeight="1">
      <c r="A2" s="111" t="s">
        <v>863</v>
      </c>
      <c r="G2" s="112" t="str">
        <f>Naslovnica!A24</f>
        <v>October 2016</v>
      </c>
    </row>
    <row r="3" spans="1:8" ht="12.75" customHeight="1"/>
    <row r="4" spans="1:8" ht="12.75" customHeight="1">
      <c r="F4" s="133"/>
      <c r="G4" s="21" t="s">
        <v>444</v>
      </c>
    </row>
    <row r="5" spans="1:8" ht="15" customHeight="1">
      <c r="A5" s="760" t="s">
        <v>471</v>
      </c>
      <c r="B5" s="761" t="s">
        <v>470</v>
      </c>
      <c r="C5" s="761"/>
      <c r="D5" s="761"/>
      <c r="E5" s="761"/>
      <c r="F5" s="761"/>
      <c r="G5" s="761"/>
    </row>
    <row r="6" spans="1:8">
      <c r="A6" s="760"/>
      <c r="B6" s="765" t="str">
        <f>Naslovnica!A20</f>
        <v>Listopad 2016.</v>
      </c>
      <c r="C6" s="777"/>
      <c r="D6" s="766" t="str">
        <f>'5 Tablica 3,4'!A8</f>
        <v>Rujan 2016.</v>
      </c>
      <c r="E6" s="777"/>
      <c r="F6" s="784" t="s">
        <v>160</v>
      </c>
      <c r="G6" s="784"/>
    </row>
    <row r="7" spans="1:8">
      <c r="A7" s="760"/>
      <c r="B7" s="762" t="str">
        <f>Naslovnica!A24</f>
        <v>October 2016</v>
      </c>
      <c r="C7" s="785"/>
      <c r="D7" s="786" t="str">
        <f>'5 Tablica 3,4'!B8</f>
        <v>September 2016</v>
      </c>
      <c r="E7" s="785"/>
      <c r="F7" s="787" t="s">
        <v>161</v>
      </c>
      <c r="G7" s="787"/>
    </row>
    <row r="8" spans="1:8">
      <c r="A8" s="760"/>
      <c r="B8" s="372" t="s">
        <v>120</v>
      </c>
      <c r="C8" s="372" t="s">
        <v>121</v>
      </c>
      <c r="D8" s="372" t="s">
        <v>120</v>
      </c>
      <c r="E8" s="372" t="s">
        <v>121</v>
      </c>
      <c r="F8" s="372" t="s">
        <v>1027</v>
      </c>
      <c r="G8" s="372" t="s">
        <v>1023</v>
      </c>
    </row>
    <row r="9" spans="1:8">
      <c r="A9" s="760"/>
      <c r="B9" s="373" t="s">
        <v>122</v>
      </c>
      <c r="C9" s="373" t="s">
        <v>123</v>
      </c>
      <c r="D9" s="373" t="s">
        <v>122</v>
      </c>
      <c r="E9" s="373" t="s">
        <v>123</v>
      </c>
      <c r="F9" s="373" t="s">
        <v>122</v>
      </c>
      <c r="G9" s="373" t="s">
        <v>1024</v>
      </c>
    </row>
    <row r="10" spans="1:8">
      <c r="A10" s="169" t="s">
        <v>136</v>
      </c>
      <c r="B10" s="187">
        <v>412389.35454999999</v>
      </c>
      <c r="C10" s="188">
        <v>0.12156654420328897</v>
      </c>
      <c r="D10" s="187">
        <v>403840.49911000003</v>
      </c>
      <c r="E10" s="189">
        <v>0.12134835852831366</v>
      </c>
      <c r="F10" s="190">
        <v>8548.8554399999975</v>
      </c>
      <c r="G10" s="189">
        <v>2.1168890833981102E-2</v>
      </c>
      <c r="H10" s="87"/>
    </row>
    <row r="11" spans="1:8">
      <c r="A11" s="169" t="s">
        <v>137</v>
      </c>
      <c r="B11" s="187">
        <v>1424457.9107000001</v>
      </c>
      <c r="C11" s="188">
        <v>0.41991002836578001</v>
      </c>
      <c r="D11" s="191">
        <v>1400709.1129999999</v>
      </c>
      <c r="E11" s="189">
        <v>0.42089327844234353</v>
      </c>
      <c r="F11" s="190">
        <v>23748.797700000046</v>
      </c>
      <c r="G11" s="189">
        <v>1.6954839145106648E-2</v>
      </c>
      <c r="H11" s="87"/>
    </row>
    <row r="12" spans="1:8">
      <c r="A12" s="169" t="s">
        <v>155</v>
      </c>
      <c r="B12" s="187">
        <v>186699.10824</v>
      </c>
      <c r="C12" s="188">
        <v>5.5036254316843135E-2</v>
      </c>
      <c r="D12" s="191">
        <v>184868.13623</v>
      </c>
      <c r="E12" s="189">
        <v>5.5550260375417777E-2</v>
      </c>
      <c r="F12" s="190">
        <v>1830.9720100000202</v>
      </c>
      <c r="G12" s="189">
        <v>9.9042054912159561E-3</v>
      </c>
    </row>
    <row r="13" spans="1:8">
      <c r="A13" s="169" t="s">
        <v>139</v>
      </c>
      <c r="B13" s="187">
        <v>213541.89955</v>
      </c>
      <c r="C13" s="188">
        <v>6.2949129225768882E-2</v>
      </c>
      <c r="D13" s="191">
        <v>210117.23274000001</v>
      </c>
      <c r="E13" s="189">
        <v>6.3137256782573328E-2</v>
      </c>
      <c r="F13" s="190">
        <v>3424.6668100000024</v>
      </c>
      <c r="G13" s="189">
        <v>1.6298838345342626E-2</v>
      </c>
    </row>
    <row r="14" spans="1:8">
      <c r="A14" s="169" t="s">
        <v>140</v>
      </c>
      <c r="B14" s="187">
        <v>132429.36236</v>
      </c>
      <c r="C14" s="188">
        <v>3.9038301438982459E-2</v>
      </c>
      <c r="D14" s="191">
        <v>130288.85895000001</v>
      </c>
      <c r="E14" s="189">
        <v>3.9149959459125451E-2</v>
      </c>
      <c r="F14" s="190">
        <v>2140.5034099999966</v>
      </c>
      <c r="G14" s="189">
        <v>1.6428905949828376E-2</v>
      </c>
    </row>
    <row r="15" spans="1:8">
      <c r="A15" s="169" t="s">
        <v>141</v>
      </c>
      <c r="B15" s="187">
        <v>1022775.5095</v>
      </c>
      <c r="C15" s="188">
        <v>0.30149974244933658</v>
      </c>
      <c r="D15" s="192">
        <v>998119.80921000009</v>
      </c>
      <c r="E15" s="189">
        <v>0.29992088641222636</v>
      </c>
      <c r="F15" s="190">
        <v>24655.700289999961</v>
      </c>
      <c r="G15" s="189">
        <v>2.4702145035589096E-2</v>
      </c>
    </row>
    <row r="16" spans="1:8" ht="18.75" customHeight="1">
      <c r="A16" s="401" t="s">
        <v>127</v>
      </c>
      <c r="B16" s="402">
        <v>3392293.1449000002</v>
      </c>
      <c r="C16" s="400">
        <v>1</v>
      </c>
      <c r="D16" s="402">
        <v>3327943.6492399997</v>
      </c>
      <c r="E16" s="403">
        <v>0.99999999999999978</v>
      </c>
      <c r="F16" s="404">
        <v>64349.495660000321</v>
      </c>
      <c r="G16" s="403">
        <v>1.9336113360782337E-2</v>
      </c>
    </row>
    <row r="17" spans="1:8" ht="12.75" customHeight="1">
      <c r="A17" s="37" t="s">
        <v>472</v>
      </c>
    </row>
    <row r="18" spans="1:8" ht="12.75" customHeight="1"/>
    <row r="19" spans="1:8" ht="12.75" customHeight="1">
      <c r="A19" s="514" t="s">
        <v>338</v>
      </c>
      <c r="G19" s="351" t="str">
        <f>Naslovnica!A20</f>
        <v>Listopad 2016.</v>
      </c>
    </row>
    <row r="20" spans="1:8" ht="12.75" customHeight="1">
      <c r="A20" s="111" t="s">
        <v>339</v>
      </c>
      <c r="G20" s="112" t="str">
        <f>Naslovnica!A24</f>
        <v>October 2016</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472</v>
      </c>
    </row>
    <row r="41" spans="1:8" ht="12.75" customHeight="1">
      <c r="A41" s="37"/>
    </row>
    <row r="42" spans="1:8" ht="12.75" customHeight="1">
      <c r="A42" s="350" t="s">
        <v>340</v>
      </c>
      <c r="G42" s="351" t="str">
        <f>Naslovnica!A20</f>
        <v>Listopad 2016.</v>
      </c>
    </row>
    <row r="43" spans="1:8" ht="12.75" customHeight="1">
      <c r="A43" s="111" t="s">
        <v>341</v>
      </c>
      <c r="G43" s="112" t="str">
        <f>Naslovnica!A24</f>
        <v>October 2016</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472</v>
      </c>
    </row>
    <row r="64" spans="1:8" ht="12.75" customHeight="1">
      <c r="A64" s="88"/>
    </row>
    <row r="65" spans="1:7">
      <c r="A65" s="73" t="s">
        <v>305</v>
      </c>
    </row>
    <row r="66" spans="1:7">
      <c r="G66" s="44" t="s">
        <v>349</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14" t="s">
        <v>864</v>
      </c>
      <c r="I1" s="351" t="str">
        <f>Naslovnica!A20</f>
        <v>Listopad 2016.</v>
      </c>
    </row>
    <row r="2" spans="1:10" ht="12.75" customHeight="1">
      <c r="A2" s="111" t="s">
        <v>943</v>
      </c>
      <c r="I2" s="112" t="str">
        <f>Naslovnica!A24</f>
        <v>October 2016</v>
      </c>
    </row>
    <row r="3" spans="1:10" ht="12.75" customHeight="1"/>
    <row r="4" spans="1:10" ht="35.25" customHeight="1">
      <c r="A4" s="366"/>
      <c r="B4" s="750" t="s">
        <v>987</v>
      </c>
      <c r="C4" s="750"/>
      <c r="D4" s="773" t="s">
        <v>473</v>
      </c>
      <c r="E4" s="773"/>
      <c r="F4" s="773"/>
      <c r="G4" s="773"/>
      <c r="H4" s="773"/>
      <c r="I4" s="366"/>
    </row>
    <row r="5" spans="1:10" ht="12" customHeight="1">
      <c r="A5" s="712"/>
      <c r="B5" s="711"/>
      <c r="C5" s="711"/>
      <c r="D5" s="770" t="s">
        <v>1291</v>
      </c>
      <c r="E5" s="790"/>
      <c r="F5" s="713"/>
      <c r="G5" s="713"/>
      <c r="H5" s="713"/>
      <c r="I5" s="712"/>
    </row>
    <row r="6" spans="1:10" ht="33.75">
      <c r="A6" s="366" t="s">
        <v>471</v>
      </c>
      <c r="B6" s="366" t="str">
        <f>Naslovnica!A20</f>
        <v>Listopad 2016.</v>
      </c>
      <c r="C6" s="368" t="str">
        <f>'5 Tablica 3,4'!A8</f>
        <v>Rujan 2016.</v>
      </c>
      <c r="D6" s="366" t="str">
        <f>Naslovnica!A20</f>
        <v>Listopad 2016.</v>
      </c>
      <c r="E6" s="368" t="str">
        <f>C6</f>
        <v>Rujan 2016.</v>
      </c>
      <c r="F6" s="366" t="s">
        <v>188</v>
      </c>
      <c r="G6" s="366" t="s">
        <v>162</v>
      </c>
      <c r="H6" s="405" t="s">
        <v>163</v>
      </c>
      <c r="I6" s="405" t="s">
        <v>164</v>
      </c>
    </row>
    <row r="7" spans="1:10" ht="34.5" customHeight="1">
      <c r="A7" s="366"/>
      <c r="B7" s="369" t="str">
        <f>Naslovnica!A24</f>
        <v>October 2016</v>
      </c>
      <c r="C7" s="370" t="str">
        <f>'5 Tablica 3,4'!B8</f>
        <v>September 2016</v>
      </c>
      <c r="D7" s="369" t="str">
        <f>Naslovnica!A24</f>
        <v>October 2016</v>
      </c>
      <c r="E7" s="370" t="str">
        <f>C7</f>
        <v>September 2016</v>
      </c>
      <c r="F7" s="369" t="s">
        <v>165</v>
      </c>
      <c r="G7" s="369" t="s">
        <v>166</v>
      </c>
      <c r="H7" s="371" t="s">
        <v>167</v>
      </c>
      <c r="I7" s="396" t="s">
        <v>168</v>
      </c>
    </row>
    <row r="8" spans="1:10" ht="22.5">
      <c r="A8" s="193" t="s">
        <v>694</v>
      </c>
      <c r="B8" s="194">
        <v>245.69649999999999</v>
      </c>
      <c r="C8" s="194">
        <v>243.57810000000001</v>
      </c>
      <c r="D8" s="195">
        <v>8.697005190532181E-3</v>
      </c>
      <c r="E8" s="195">
        <v>1.7403508185697136E-2</v>
      </c>
      <c r="F8" s="195">
        <v>6.9656203158338759E-2</v>
      </c>
      <c r="G8" s="195">
        <v>8.0371649623931285E-2</v>
      </c>
      <c r="H8" s="195">
        <v>7.2050779865891368E-2</v>
      </c>
      <c r="I8" s="196" t="s">
        <v>1064</v>
      </c>
      <c r="J8" s="87"/>
    </row>
    <row r="9" spans="1:10" ht="22.5">
      <c r="A9" s="193" t="s">
        <v>695</v>
      </c>
      <c r="B9" s="197">
        <v>263.11430000000001</v>
      </c>
      <c r="C9" s="197">
        <v>260.25319999999999</v>
      </c>
      <c r="D9" s="195">
        <v>1.0993524767418883E-2</v>
      </c>
      <c r="E9" s="195">
        <v>1.9928431492808096E-2</v>
      </c>
      <c r="F9" s="195">
        <v>4.4774347359259004E-2</v>
      </c>
      <c r="G9" s="195">
        <v>5.0735674670619568E-2</v>
      </c>
      <c r="H9" s="195">
        <v>7.6652243501582618E-2</v>
      </c>
      <c r="I9" s="196" t="s">
        <v>1065</v>
      </c>
      <c r="J9" s="87"/>
    </row>
    <row r="10" spans="1:10" ht="22.5">
      <c r="A10" s="193" t="s">
        <v>696</v>
      </c>
      <c r="B10" s="197">
        <v>156.52459999999999</v>
      </c>
      <c r="C10" s="197">
        <v>155.48779999999999</v>
      </c>
      <c r="D10" s="195">
        <v>6.6680472680171743E-3</v>
      </c>
      <c r="E10" s="195">
        <v>2.0655620840337674E-2</v>
      </c>
      <c r="F10" s="195">
        <v>4.4138434332013032E-2</v>
      </c>
      <c r="G10" s="195">
        <v>4.6584058583448718E-2</v>
      </c>
      <c r="H10" s="195">
        <v>3.5020590565008503E-2</v>
      </c>
      <c r="I10" s="196" t="s">
        <v>1066</v>
      </c>
    </row>
    <row r="11" spans="1:10" ht="22.5">
      <c r="A11" s="193" t="s">
        <v>697</v>
      </c>
      <c r="B11" s="197">
        <v>201.68530000000001</v>
      </c>
      <c r="C11" s="197">
        <v>198.94739999999999</v>
      </c>
      <c r="D11" s="195">
        <v>1.3761929032498177E-2</v>
      </c>
      <c r="E11" s="195">
        <v>3.1567037956148347E-2</v>
      </c>
      <c r="F11" s="198">
        <v>8.8041781260149055E-2</v>
      </c>
      <c r="G11" s="195">
        <v>8.5653950975679516E-2</v>
      </c>
      <c r="H11" s="195">
        <v>6.2116851198752876E-2</v>
      </c>
      <c r="I11" s="196" t="s">
        <v>1067</v>
      </c>
    </row>
    <row r="12" spans="1:10" ht="22.5">
      <c r="A12" s="193" t="s">
        <v>698</v>
      </c>
      <c r="B12" s="197">
        <v>192.9384</v>
      </c>
      <c r="C12" s="197">
        <v>191.65969999999999</v>
      </c>
      <c r="D12" s="195">
        <v>6.6717207634157116E-3</v>
      </c>
      <c r="E12" s="195">
        <v>1.2376622018354322E-2</v>
      </c>
      <c r="F12" s="198">
        <v>5.8911278261513988E-2</v>
      </c>
      <c r="G12" s="195">
        <v>7.0925686221833484E-2</v>
      </c>
      <c r="H12" s="195">
        <v>5.8079246717053223E-2</v>
      </c>
      <c r="I12" s="196" t="s">
        <v>1067</v>
      </c>
    </row>
    <row r="13" spans="1:10" ht="22.5">
      <c r="A13" s="193" t="s">
        <v>699</v>
      </c>
      <c r="B13" s="197">
        <v>224.2209</v>
      </c>
      <c r="C13" s="197">
        <v>219.48869999999999</v>
      </c>
      <c r="D13" s="195">
        <v>2.1560107650188787E-2</v>
      </c>
      <c r="E13" s="195">
        <v>2.0626078222577782E-2</v>
      </c>
      <c r="F13" s="195">
        <v>5.5511828444945843E-2</v>
      </c>
      <c r="G13" s="195">
        <v>5.5110999848006603E-2</v>
      </c>
      <c r="H13" s="195">
        <v>5.8314543039519995E-2</v>
      </c>
      <c r="I13" s="196" t="s">
        <v>1068</v>
      </c>
    </row>
    <row r="14" spans="1:10" ht="12.75" customHeight="1">
      <c r="A14" s="37" t="s">
        <v>472</v>
      </c>
    </row>
    <row r="15" spans="1:10" ht="12.75" customHeight="1"/>
    <row r="16" spans="1:10" ht="21" customHeight="1">
      <c r="A16" s="789" t="s">
        <v>776</v>
      </c>
      <c r="B16" s="789"/>
      <c r="C16" s="789"/>
      <c r="D16" s="789"/>
      <c r="E16" s="789"/>
      <c r="F16" s="789"/>
      <c r="G16" s="789"/>
      <c r="H16" s="789"/>
      <c r="I16" s="789"/>
    </row>
    <row r="17" spans="1:10" ht="21.75" customHeight="1">
      <c r="A17" s="788" t="s">
        <v>777</v>
      </c>
      <c r="B17" s="788"/>
      <c r="C17" s="788"/>
      <c r="D17" s="788"/>
      <c r="E17" s="788"/>
      <c r="F17" s="788"/>
      <c r="G17" s="788"/>
      <c r="H17" s="788"/>
      <c r="I17" s="788"/>
    </row>
    <row r="18" spans="1:10" ht="19.5" customHeight="1">
      <c r="A18" s="789" t="s">
        <v>778</v>
      </c>
      <c r="B18" s="789"/>
      <c r="C18" s="789"/>
      <c r="D18" s="789"/>
      <c r="E18" s="789"/>
      <c r="F18" s="789"/>
      <c r="G18" s="789"/>
      <c r="H18" s="789"/>
      <c r="I18" s="789"/>
    </row>
    <row r="19" spans="1:10" ht="19.5" customHeight="1">
      <c r="A19" s="788" t="s">
        <v>779</v>
      </c>
      <c r="B19" s="788"/>
      <c r="C19" s="788"/>
      <c r="D19" s="788"/>
      <c r="E19" s="788"/>
      <c r="F19" s="788"/>
      <c r="G19" s="788"/>
      <c r="H19" s="788"/>
      <c r="I19" s="788"/>
    </row>
    <row r="20" spans="1:10" ht="12.75" customHeight="1"/>
    <row r="21" spans="1:10" ht="12.75" customHeight="1">
      <c r="A21" s="38"/>
      <c r="I21" s="14"/>
    </row>
    <row r="22" spans="1:10" ht="12.75" customHeight="1">
      <c r="A22" s="73" t="s">
        <v>305</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350</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56" t="s">
        <v>865</v>
      </c>
      <c r="O1" s="351" t="str">
        <f>Naslovnica!A20</f>
        <v>Listopad 2016.</v>
      </c>
    </row>
    <row r="2" spans="1:16" ht="12.75" customHeight="1">
      <c r="A2" s="121" t="s">
        <v>866</v>
      </c>
      <c r="O2" s="112" t="str">
        <f>Naslovnica!A24</f>
        <v>October 2016</v>
      </c>
    </row>
    <row r="3" spans="1:16" ht="12.75" customHeight="1"/>
    <row r="4" spans="1:16" ht="12.75" customHeight="1">
      <c r="L4" s="130"/>
      <c r="M4" s="130"/>
      <c r="N4" s="130"/>
      <c r="O4" s="40" t="s">
        <v>452</v>
      </c>
    </row>
    <row r="5" spans="1:16" ht="31.5" customHeight="1">
      <c r="A5" s="791" t="s">
        <v>627</v>
      </c>
      <c r="B5" s="750" t="s">
        <v>169</v>
      </c>
      <c r="C5" s="750"/>
      <c r="D5" s="750" t="s">
        <v>170</v>
      </c>
      <c r="E5" s="792"/>
      <c r="F5" s="750" t="s">
        <v>171</v>
      </c>
      <c r="G5" s="750"/>
      <c r="H5" s="750" t="s">
        <v>172</v>
      </c>
      <c r="I5" s="750"/>
      <c r="J5" s="750" t="s">
        <v>173</v>
      </c>
      <c r="K5" s="750"/>
      <c r="L5" s="750" t="s">
        <v>174</v>
      </c>
      <c r="M5" s="750"/>
      <c r="N5" s="750" t="s">
        <v>112</v>
      </c>
      <c r="O5" s="750"/>
    </row>
    <row r="6" spans="1:16">
      <c r="A6" s="791"/>
      <c r="B6" s="406" t="s">
        <v>130</v>
      </c>
      <c r="C6" s="406" t="s">
        <v>131</v>
      </c>
      <c r="D6" s="406" t="s">
        <v>130</v>
      </c>
      <c r="E6" s="406" t="s">
        <v>131</v>
      </c>
      <c r="F6" s="406" t="s">
        <v>130</v>
      </c>
      <c r="G6" s="406" t="s">
        <v>131</v>
      </c>
      <c r="H6" s="406" t="s">
        <v>130</v>
      </c>
      <c r="I6" s="406" t="s">
        <v>131</v>
      </c>
      <c r="J6" s="406" t="s">
        <v>130</v>
      </c>
      <c r="K6" s="406" t="s">
        <v>131</v>
      </c>
      <c r="L6" s="406" t="s">
        <v>130</v>
      </c>
      <c r="M6" s="406" t="s">
        <v>131</v>
      </c>
      <c r="N6" s="406" t="s">
        <v>130</v>
      </c>
      <c r="O6" s="406" t="s">
        <v>131</v>
      </c>
    </row>
    <row r="7" spans="1:16">
      <c r="A7" s="791"/>
      <c r="B7" s="407" t="s">
        <v>122</v>
      </c>
      <c r="C7" s="407" t="s">
        <v>123</v>
      </c>
      <c r="D7" s="407" t="s">
        <v>122</v>
      </c>
      <c r="E7" s="407" t="s">
        <v>123</v>
      </c>
      <c r="F7" s="407" t="s">
        <v>122</v>
      </c>
      <c r="G7" s="407" t="s">
        <v>123</v>
      </c>
      <c r="H7" s="407" t="s">
        <v>122</v>
      </c>
      <c r="I7" s="407" t="s">
        <v>123</v>
      </c>
      <c r="J7" s="407" t="s">
        <v>122</v>
      </c>
      <c r="K7" s="407" t="s">
        <v>123</v>
      </c>
      <c r="L7" s="407" t="s">
        <v>122</v>
      </c>
      <c r="M7" s="407" t="s">
        <v>123</v>
      </c>
      <c r="N7" s="407" t="s">
        <v>122</v>
      </c>
      <c r="O7" s="407" t="s">
        <v>123</v>
      </c>
    </row>
    <row r="8" spans="1:16" ht="18">
      <c r="A8" s="199" t="s">
        <v>558</v>
      </c>
      <c r="B8" s="173">
        <v>27986.407299999999</v>
      </c>
      <c r="C8" s="174">
        <v>6.7864039144605995E-2</v>
      </c>
      <c r="D8" s="173">
        <v>69507.312030000001</v>
      </c>
      <c r="E8" s="174">
        <v>4.8795623589436288E-2</v>
      </c>
      <c r="F8" s="173">
        <v>13752.477640000001</v>
      </c>
      <c r="G8" s="174">
        <v>7.3661185474551472E-2</v>
      </c>
      <c r="H8" s="173">
        <v>2378.9432900000002</v>
      </c>
      <c r="I8" s="174">
        <v>1.1140405208594578E-2</v>
      </c>
      <c r="J8" s="173">
        <v>3855.43806</v>
      </c>
      <c r="K8" s="174">
        <v>2.9113166380120899E-2</v>
      </c>
      <c r="L8" s="173">
        <v>19100.95408</v>
      </c>
      <c r="M8" s="174">
        <v>1.8675607601650338E-2</v>
      </c>
      <c r="N8" s="173">
        <v>136581.5324</v>
      </c>
      <c r="O8" s="174">
        <v>4.0262302391211417E-2</v>
      </c>
      <c r="P8" s="87"/>
    </row>
    <row r="9" spans="1:16" ht="18">
      <c r="A9" s="199" t="s">
        <v>559</v>
      </c>
      <c r="B9" s="176">
        <v>109.39179</v>
      </c>
      <c r="C9" s="177">
        <v>2.6526337014535334E-4</v>
      </c>
      <c r="D9" s="176">
        <v>30.315180000000002</v>
      </c>
      <c r="E9" s="177">
        <v>2.1281906451619794E-5</v>
      </c>
      <c r="F9" s="176">
        <v>0.10561</v>
      </c>
      <c r="G9" s="177">
        <v>5.6566954708878039E-7</v>
      </c>
      <c r="H9" s="176">
        <v>3.4613499999999999</v>
      </c>
      <c r="I9" s="177">
        <v>1.6209231103095709E-5</v>
      </c>
      <c r="J9" s="176">
        <v>19.945580000000003</v>
      </c>
      <c r="K9" s="177">
        <v>1.5061297316964597E-4</v>
      </c>
      <c r="L9" s="176">
        <v>1528.69677</v>
      </c>
      <c r="M9" s="177">
        <v>1.4946552354849869E-3</v>
      </c>
      <c r="N9" s="176">
        <v>1691.9162800000001</v>
      </c>
      <c r="O9" s="177">
        <v>4.9875296966556462E-4</v>
      </c>
      <c r="P9" s="87"/>
    </row>
    <row r="10" spans="1:16" ht="18">
      <c r="A10" s="199" t="s">
        <v>560</v>
      </c>
      <c r="B10" s="176">
        <v>386247.68610000005</v>
      </c>
      <c r="C10" s="177">
        <v>0.93660925491511349</v>
      </c>
      <c r="D10" s="176">
        <v>1399005.5437100001</v>
      </c>
      <c r="E10" s="177">
        <v>0.98213189255461153</v>
      </c>
      <c r="F10" s="176">
        <v>173481.43638999999</v>
      </c>
      <c r="G10" s="177">
        <v>0.92920334770421709</v>
      </c>
      <c r="H10" s="176">
        <v>217903.00902</v>
      </c>
      <c r="I10" s="177">
        <v>1.020422734269903</v>
      </c>
      <c r="J10" s="176">
        <v>128974.90345999999</v>
      </c>
      <c r="K10" s="177">
        <v>0.97391470563296001</v>
      </c>
      <c r="L10" s="176">
        <v>1044845.18077</v>
      </c>
      <c r="M10" s="177">
        <v>1.0215782163974467</v>
      </c>
      <c r="N10" s="176">
        <v>3350457.7594500002</v>
      </c>
      <c r="O10" s="177">
        <v>0.98766752056119556</v>
      </c>
      <c r="P10" s="87"/>
    </row>
    <row r="11" spans="1:16" ht="18.75">
      <c r="A11" s="199" t="s">
        <v>561</v>
      </c>
      <c r="B11" s="178">
        <v>381280.43029000005</v>
      </c>
      <c r="C11" s="179">
        <v>0.9245641917843731</v>
      </c>
      <c r="D11" s="178">
        <v>1241245.7113599998</v>
      </c>
      <c r="E11" s="179">
        <v>0.87138110717593564</v>
      </c>
      <c r="F11" s="178">
        <v>154783.25657</v>
      </c>
      <c r="G11" s="179">
        <v>0.8290519329692112</v>
      </c>
      <c r="H11" s="178">
        <v>193476.23978999999</v>
      </c>
      <c r="I11" s="179">
        <v>0.90603408603986069</v>
      </c>
      <c r="J11" s="178">
        <v>128974.90345999999</v>
      </c>
      <c r="K11" s="179">
        <v>0.97391470563296001</v>
      </c>
      <c r="L11" s="178">
        <v>983101.69570000004</v>
      </c>
      <c r="M11" s="179">
        <v>0.9612096560472051</v>
      </c>
      <c r="N11" s="178">
        <v>3082862.2371700001</v>
      </c>
      <c r="O11" s="179">
        <v>0.90878414850311839</v>
      </c>
    </row>
    <row r="12" spans="1:16" ht="19.5">
      <c r="A12" s="200" t="s">
        <v>474</v>
      </c>
      <c r="B12" s="178">
        <v>14569.07273</v>
      </c>
      <c r="C12" s="179">
        <v>3.5328440390751108E-2</v>
      </c>
      <c r="D12" s="178">
        <v>360176.66305000003</v>
      </c>
      <c r="E12" s="179">
        <v>0.25285174124272669</v>
      </c>
      <c r="F12" s="178">
        <v>22736.672839999999</v>
      </c>
      <c r="G12" s="179">
        <v>0.12178243942532502</v>
      </c>
      <c r="H12" s="178">
        <v>71594.153999999995</v>
      </c>
      <c r="I12" s="179">
        <v>0.33526981894827862</v>
      </c>
      <c r="J12" s="178">
        <v>0</v>
      </c>
      <c r="K12" s="179">
        <v>0</v>
      </c>
      <c r="L12" s="178">
        <v>201960.20392</v>
      </c>
      <c r="M12" s="179">
        <v>0.19746288608213883</v>
      </c>
      <c r="N12" s="178">
        <v>671036.76653999998</v>
      </c>
      <c r="O12" s="179">
        <v>0.19781214001120856</v>
      </c>
    </row>
    <row r="13" spans="1:16" ht="19.5">
      <c r="A13" s="200" t="s">
        <v>562</v>
      </c>
      <c r="B13" s="178">
        <v>322019.35667000001</v>
      </c>
      <c r="C13" s="179">
        <v>0.7808624376868023</v>
      </c>
      <c r="D13" s="178">
        <v>748637.43288999994</v>
      </c>
      <c r="E13" s="179">
        <v>0.52555953198845495</v>
      </c>
      <c r="F13" s="178">
        <v>119831.12269</v>
      </c>
      <c r="G13" s="179">
        <v>0.64184089479398154</v>
      </c>
      <c r="H13" s="178">
        <v>102202.76142</v>
      </c>
      <c r="I13" s="179">
        <v>0.47860753152132385</v>
      </c>
      <c r="J13" s="178">
        <v>116124.33728000001</v>
      </c>
      <c r="K13" s="179">
        <v>0.87687756861899013</v>
      </c>
      <c r="L13" s="178">
        <v>677547.26653000002</v>
      </c>
      <c r="M13" s="179">
        <v>0.66245941581181356</v>
      </c>
      <c r="N13" s="178">
        <v>2086362.2774800002</v>
      </c>
      <c r="O13" s="179">
        <v>0.61503006619887879</v>
      </c>
    </row>
    <row r="14" spans="1:16" ht="19.5">
      <c r="A14" s="200" t="s">
        <v>563</v>
      </c>
      <c r="B14" s="178">
        <v>0</v>
      </c>
      <c r="C14" s="179">
        <v>0</v>
      </c>
      <c r="D14" s="178">
        <v>0</v>
      </c>
      <c r="E14" s="179">
        <v>0</v>
      </c>
      <c r="F14" s="178">
        <v>0</v>
      </c>
      <c r="G14" s="179">
        <v>0</v>
      </c>
      <c r="H14" s="178">
        <v>0</v>
      </c>
      <c r="I14" s="179">
        <v>0</v>
      </c>
      <c r="J14" s="178">
        <v>0</v>
      </c>
      <c r="K14" s="179">
        <v>0</v>
      </c>
      <c r="L14" s="178">
        <v>0</v>
      </c>
      <c r="M14" s="179">
        <v>0</v>
      </c>
      <c r="N14" s="178">
        <v>0</v>
      </c>
      <c r="O14" s="179">
        <v>0</v>
      </c>
    </row>
    <row r="15" spans="1:16" ht="19.5">
      <c r="A15" s="200" t="s">
        <v>564</v>
      </c>
      <c r="B15" s="178">
        <v>44692.000890000003</v>
      </c>
      <c r="C15" s="179">
        <v>0.1083733137068196</v>
      </c>
      <c r="D15" s="178">
        <v>132431.61541999999</v>
      </c>
      <c r="E15" s="179">
        <v>9.2969833944754054E-2</v>
      </c>
      <c r="F15" s="178">
        <v>6255.8012199999994</v>
      </c>
      <c r="G15" s="179">
        <v>3.3507397432012496E-2</v>
      </c>
      <c r="H15" s="178">
        <v>18247.4738</v>
      </c>
      <c r="I15" s="179">
        <v>8.545149143307787E-2</v>
      </c>
      <c r="J15" s="178">
        <v>12850.56618</v>
      </c>
      <c r="K15" s="179">
        <v>9.7037137013969987E-2</v>
      </c>
      <c r="L15" s="178">
        <v>102539.26749</v>
      </c>
      <c r="M15" s="179">
        <v>0.10025588854794533</v>
      </c>
      <c r="N15" s="178">
        <v>317016.72499999998</v>
      </c>
      <c r="O15" s="179">
        <v>9.3452043045180469E-2</v>
      </c>
    </row>
    <row r="16" spans="1:16" ht="19.5" customHeight="1">
      <c r="A16" s="537" t="s">
        <v>670</v>
      </c>
      <c r="B16" s="178">
        <v>0</v>
      </c>
      <c r="C16" s="179">
        <v>0</v>
      </c>
      <c r="D16" s="178">
        <v>0</v>
      </c>
      <c r="E16" s="179">
        <v>0</v>
      </c>
      <c r="F16" s="178">
        <v>0</v>
      </c>
      <c r="G16" s="179">
        <v>0</v>
      </c>
      <c r="H16" s="178">
        <v>0</v>
      </c>
      <c r="I16" s="179">
        <v>0</v>
      </c>
      <c r="J16" s="178">
        <v>0</v>
      </c>
      <c r="K16" s="179">
        <v>0</v>
      </c>
      <c r="L16" s="178">
        <v>0</v>
      </c>
      <c r="M16" s="179">
        <v>0</v>
      </c>
      <c r="N16" s="178">
        <v>0</v>
      </c>
      <c r="O16" s="179">
        <v>0</v>
      </c>
    </row>
    <row r="17" spans="1:15" ht="18.75" customHeight="1">
      <c r="A17" s="537" t="s">
        <v>671</v>
      </c>
      <c r="B17" s="178">
        <v>0</v>
      </c>
      <c r="C17" s="179">
        <v>0</v>
      </c>
      <c r="D17" s="178">
        <v>0</v>
      </c>
      <c r="E17" s="179">
        <v>0</v>
      </c>
      <c r="F17" s="178">
        <v>5959.6598199999999</v>
      </c>
      <c r="G17" s="179">
        <v>3.1921201317892271E-2</v>
      </c>
      <c r="H17" s="178">
        <v>1431.8505700000001</v>
      </c>
      <c r="I17" s="179">
        <v>6.7052441371803842E-3</v>
      </c>
      <c r="J17" s="178">
        <v>0</v>
      </c>
      <c r="K17" s="179">
        <v>0</v>
      </c>
      <c r="L17" s="178">
        <v>1054.95776</v>
      </c>
      <c r="M17" s="179">
        <v>1.031465605307398E-3</v>
      </c>
      <c r="N17" s="178">
        <v>8446.4681499999988</v>
      </c>
      <c r="O17" s="179">
        <v>2.4898992478505537E-3</v>
      </c>
    </row>
    <row r="18" spans="1:15" ht="19.5">
      <c r="A18" s="175" t="s">
        <v>681</v>
      </c>
      <c r="B18" s="178">
        <v>0</v>
      </c>
      <c r="C18" s="179">
        <v>0</v>
      </c>
      <c r="D18" s="178">
        <v>0</v>
      </c>
      <c r="E18" s="179">
        <v>0</v>
      </c>
      <c r="F18" s="178">
        <v>0</v>
      </c>
      <c r="G18" s="179">
        <v>0</v>
      </c>
      <c r="H18" s="178">
        <v>0</v>
      </c>
      <c r="I18" s="179">
        <v>0</v>
      </c>
      <c r="J18" s="178">
        <v>0</v>
      </c>
      <c r="K18" s="179">
        <v>0</v>
      </c>
      <c r="L18" s="178">
        <v>0</v>
      </c>
      <c r="M18" s="179">
        <v>0</v>
      </c>
      <c r="N18" s="178">
        <v>0</v>
      </c>
      <c r="O18" s="179">
        <v>0</v>
      </c>
    </row>
    <row r="19" spans="1:15" ht="18.75">
      <c r="A19" s="199" t="s">
        <v>597</v>
      </c>
      <c r="B19" s="178">
        <v>0</v>
      </c>
      <c r="C19" s="179">
        <v>0</v>
      </c>
      <c r="D19" s="178">
        <v>0</v>
      </c>
      <c r="E19" s="179">
        <v>0</v>
      </c>
      <c r="F19" s="178">
        <v>0</v>
      </c>
      <c r="G19" s="179">
        <v>0</v>
      </c>
      <c r="H19" s="178">
        <v>0</v>
      </c>
      <c r="I19" s="179">
        <v>0</v>
      </c>
      <c r="J19" s="178">
        <v>0</v>
      </c>
      <c r="K19" s="179">
        <v>0</v>
      </c>
      <c r="L19" s="178">
        <v>0</v>
      </c>
      <c r="M19" s="179">
        <v>0</v>
      </c>
      <c r="N19" s="178">
        <v>0</v>
      </c>
      <c r="O19" s="179">
        <v>0</v>
      </c>
    </row>
    <row r="20" spans="1:15" ht="19.5">
      <c r="A20" s="200" t="s">
        <v>740</v>
      </c>
      <c r="B20" s="178">
        <v>4967.2558099999997</v>
      </c>
      <c r="C20" s="179">
        <v>1.2045063130740313E-2</v>
      </c>
      <c r="D20" s="178">
        <v>157759.83234999998</v>
      </c>
      <c r="E20" s="179">
        <v>0.11075078537867569</v>
      </c>
      <c r="F20" s="178">
        <v>18698.179820000001</v>
      </c>
      <c r="G20" s="179">
        <v>0.10015141473500593</v>
      </c>
      <c r="H20" s="178">
        <v>24426.769230000002</v>
      </c>
      <c r="I20" s="179">
        <v>0.11438864823004241</v>
      </c>
      <c r="J20" s="178">
        <v>0</v>
      </c>
      <c r="K20" s="179">
        <v>0</v>
      </c>
      <c r="L20" s="178">
        <v>61743.485070000002</v>
      </c>
      <c r="M20" s="179">
        <v>6.0368560350241747E-2</v>
      </c>
      <c r="N20" s="178">
        <v>267595.52227999998</v>
      </c>
      <c r="O20" s="179">
        <v>7.8883372058077092E-2</v>
      </c>
    </row>
    <row r="21" spans="1:15" ht="19.5">
      <c r="A21" s="200" t="s">
        <v>741</v>
      </c>
      <c r="B21" s="178">
        <v>4967.2558099999997</v>
      </c>
      <c r="C21" s="179">
        <v>1.2045063130740313E-2</v>
      </c>
      <c r="D21" s="178">
        <v>136799.22305999999</v>
      </c>
      <c r="E21" s="179">
        <v>9.6035988168870809E-2</v>
      </c>
      <c r="F21" s="178">
        <v>14949.959359999999</v>
      </c>
      <c r="G21" s="179">
        <v>8.0075151407696943E-2</v>
      </c>
      <c r="H21" s="178">
        <v>17628.816989999999</v>
      </c>
      <c r="I21" s="179">
        <v>8.2554370018949289E-2</v>
      </c>
      <c r="J21" s="178">
        <v>0</v>
      </c>
      <c r="K21" s="179">
        <v>0</v>
      </c>
      <c r="L21" s="178">
        <v>47266.391250000001</v>
      </c>
      <c r="M21" s="179">
        <v>4.6213847331079451E-2</v>
      </c>
      <c r="N21" s="178">
        <v>221611.64646999998</v>
      </c>
      <c r="O21" s="179">
        <v>6.5327976387453232E-2</v>
      </c>
    </row>
    <row r="22" spans="1:15" ht="19.5">
      <c r="A22" s="200" t="s">
        <v>742</v>
      </c>
      <c r="B22" s="178">
        <v>0</v>
      </c>
      <c r="C22" s="179">
        <v>0</v>
      </c>
      <c r="D22" s="178">
        <v>0</v>
      </c>
      <c r="E22" s="179">
        <v>0</v>
      </c>
      <c r="F22" s="178">
        <v>0</v>
      </c>
      <c r="G22" s="179">
        <v>0</v>
      </c>
      <c r="H22" s="178">
        <v>0</v>
      </c>
      <c r="I22" s="179">
        <v>0</v>
      </c>
      <c r="J22" s="178">
        <v>0</v>
      </c>
      <c r="K22" s="179">
        <v>0</v>
      </c>
      <c r="L22" s="178">
        <v>0</v>
      </c>
      <c r="M22" s="179">
        <v>0</v>
      </c>
      <c r="N22" s="178">
        <v>0</v>
      </c>
      <c r="O22" s="179">
        <v>0</v>
      </c>
    </row>
    <row r="23" spans="1:15" ht="19.5">
      <c r="A23" s="200" t="s">
        <v>563</v>
      </c>
      <c r="B23" s="178">
        <v>0</v>
      </c>
      <c r="C23" s="179">
        <v>0</v>
      </c>
      <c r="D23" s="178">
        <v>0</v>
      </c>
      <c r="E23" s="179">
        <v>0</v>
      </c>
      <c r="F23" s="178">
        <v>0</v>
      </c>
      <c r="G23" s="179">
        <v>0</v>
      </c>
      <c r="H23" s="178">
        <v>0</v>
      </c>
      <c r="I23" s="179">
        <v>0</v>
      </c>
      <c r="J23" s="178">
        <v>0</v>
      </c>
      <c r="K23" s="179">
        <v>0</v>
      </c>
      <c r="L23" s="178">
        <v>0</v>
      </c>
      <c r="M23" s="179">
        <v>0</v>
      </c>
      <c r="N23" s="178">
        <v>0</v>
      </c>
      <c r="O23" s="179">
        <v>0</v>
      </c>
    </row>
    <row r="24" spans="1:15" ht="19.5">
      <c r="A24" s="200" t="s">
        <v>743</v>
      </c>
      <c r="B24" s="178">
        <v>0</v>
      </c>
      <c r="C24" s="179">
        <v>0</v>
      </c>
      <c r="D24" s="178">
        <v>0</v>
      </c>
      <c r="E24" s="179">
        <v>0</v>
      </c>
      <c r="F24" s="178">
        <v>0</v>
      </c>
      <c r="G24" s="179">
        <v>0</v>
      </c>
      <c r="H24" s="178">
        <v>0</v>
      </c>
      <c r="I24" s="179">
        <v>0</v>
      </c>
      <c r="J24" s="178">
        <v>0</v>
      </c>
      <c r="K24" s="179">
        <v>0</v>
      </c>
      <c r="L24" s="178">
        <v>0</v>
      </c>
      <c r="M24" s="179">
        <v>0</v>
      </c>
      <c r="N24" s="178">
        <v>0</v>
      </c>
      <c r="O24" s="179">
        <v>0</v>
      </c>
    </row>
    <row r="25" spans="1:15" ht="19.5">
      <c r="A25" s="537" t="s">
        <v>670</v>
      </c>
      <c r="B25" s="178">
        <v>0</v>
      </c>
      <c r="C25" s="179">
        <v>0</v>
      </c>
      <c r="D25" s="178">
        <v>0</v>
      </c>
      <c r="E25" s="179">
        <v>0</v>
      </c>
      <c r="F25" s="178">
        <v>0</v>
      </c>
      <c r="G25" s="179">
        <v>0</v>
      </c>
      <c r="H25" s="178">
        <v>0</v>
      </c>
      <c r="I25" s="179">
        <v>0</v>
      </c>
      <c r="J25" s="178">
        <v>0</v>
      </c>
      <c r="K25" s="179">
        <v>0</v>
      </c>
      <c r="L25" s="178">
        <v>0</v>
      </c>
      <c r="M25" s="179">
        <v>0</v>
      </c>
      <c r="N25" s="178">
        <v>0</v>
      </c>
      <c r="O25" s="179">
        <v>0</v>
      </c>
    </row>
    <row r="26" spans="1:15" ht="19.5">
      <c r="A26" s="537" t="s">
        <v>688</v>
      </c>
      <c r="B26" s="178">
        <v>0</v>
      </c>
      <c r="C26" s="179">
        <v>0</v>
      </c>
      <c r="D26" s="178">
        <v>20960.60929</v>
      </c>
      <c r="E26" s="179">
        <v>1.4714797209804883E-2</v>
      </c>
      <c r="F26" s="178">
        <v>3748.22046</v>
      </c>
      <c r="G26" s="179">
        <v>2.0076263327308969E-2</v>
      </c>
      <c r="H26" s="178">
        <v>6797.9522400000005</v>
      </c>
      <c r="I26" s="179">
        <v>3.1834278211093116E-2</v>
      </c>
      <c r="J26" s="178">
        <v>0</v>
      </c>
      <c r="K26" s="179">
        <v>0</v>
      </c>
      <c r="L26" s="178">
        <v>14477.09382</v>
      </c>
      <c r="M26" s="179">
        <v>1.4154713019162294E-2</v>
      </c>
      <c r="N26" s="178">
        <v>45983.875810000005</v>
      </c>
      <c r="O26" s="179">
        <v>1.3555395670623856E-2</v>
      </c>
    </row>
    <row r="27" spans="1:15" ht="19.5">
      <c r="A27" s="175" t="s">
        <v>681</v>
      </c>
      <c r="B27" s="178">
        <v>0</v>
      </c>
      <c r="C27" s="179">
        <v>0</v>
      </c>
      <c r="D27" s="178">
        <v>0</v>
      </c>
      <c r="E27" s="179">
        <v>0</v>
      </c>
      <c r="F27" s="178">
        <v>0</v>
      </c>
      <c r="G27" s="179">
        <v>0</v>
      </c>
      <c r="H27" s="178">
        <v>0</v>
      </c>
      <c r="I27" s="179">
        <v>0</v>
      </c>
      <c r="J27" s="178">
        <v>0</v>
      </c>
      <c r="K27" s="179">
        <v>0</v>
      </c>
      <c r="L27" s="178">
        <v>0</v>
      </c>
      <c r="M27" s="179">
        <v>0</v>
      </c>
      <c r="N27" s="178">
        <v>0</v>
      </c>
      <c r="O27" s="179">
        <v>0</v>
      </c>
    </row>
    <row r="28" spans="1:15" ht="19.5" customHeight="1">
      <c r="A28" s="200" t="s">
        <v>597</v>
      </c>
      <c r="B28" s="178">
        <v>0</v>
      </c>
      <c r="C28" s="179">
        <v>0</v>
      </c>
      <c r="D28" s="178">
        <v>0</v>
      </c>
      <c r="E28" s="179">
        <v>0</v>
      </c>
      <c r="F28" s="178">
        <v>0</v>
      </c>
      <c r="G28" s="179">
        <v>0</v>
      </c>
      <c r="H28" s="178">
        <v>0</v>
      </c>
      <c r="I28" s="179">
        <v>0</v>
      </c>
      <c r="J28" s="178">
        <v>0</v>
      </c>
      <c r="K28" s="179">
        <v>0</v>
      </c>
      <c r="L28" s="178">
        <v>0</v>
      </c>
      <c r="M28" s="179">
        <v>0</v>
      </c>
      <c r="N28" s="178">
        <v>0</v>
      </c>
      <c r="O28" s="179">
        <v>0</v>
      </c>
    </row>
    <row r="29" spans="1:15" ht="19.5">
      <c r="A29" s="200" t="s">
        <v>1012</v>
      </c>
      <c r="B29" s="178">
        <v>0</v>
      </c>
      <c r="C29" s="179">
        <v>0</v>
      </c>
      <c r="D29" s="178">
        <v>0</v>
      </c>
      <c r="E29" s="179">
        <v>0</v>
      </c>
      <c r="F29" s="178">
        <v>0</v>
      </c>
      <c r="G29" s="179">
        <v>0</v>
      </c>
      <c r="H29" s="178">
        <v>0</v>
      </c>
      <c r="I29" s="179">
        <v>0</v>
      </c>
      <c r="J29" s="178">
        <v>0</v>
      </c>
      <c r="K29" s="179">
        <v>0</v>
      </c>
      <c r="L29" s="178">
        <v>0</v>
      </c>
      <c r="M29" s="179">
        <v>0</v>
      </c>
      <c r="N29" s="178">
        <v>0</v>
      </c>
      <c r="O29" s="179">
        <v>0</v>
      </c>
    </row>
    <row r="30" spans="1:15" ht="18">
      <c r="A30" s="199" t="s">
        <v>744</v>
      </c>
      <c r="B30" s="176">
        <v>414343.48518999998</v>
      </c>
      <c r="C30" s="177">
        <v>1.0047385574298646</v>
      </c>
      <c r="D30" s="176">
        <v>1468543.1709200002</v>
      </c>
      <c r="E30" s="177">
        <v>1.0309487980504994</v>
      </c>
      <c r="F30" s="176">
        <v>187234.01963999998</v>
      </c>
      <c r="G30" s="177">
        <v>1.0028650988483157</v>
      </c>
      <c r="H30" s="176">
        <v>220285.41365999999</v>
      </c>
      <c r="I30" s="177">
        <v>1.0315793487096008</v>
      </c>
      <c r="J30" s="176">
        <v>132850.28709999999</v>
      </c>
      <c r="K30" s="177">
        <v>1.0031784849862504</v>
      </c>
      <c r="L30" s="176">
        <v>1065474.8316200001</v>
      </c>
      <c r="M30" s="177">
        <v>1.0417484792345821</v>
      </c>
      <c r="N30" s="176">
        <v>3488731.2081300002</v>
      </c>
      <c r="O30" s="177">
        <v>1.0284285759220724</v>
      </c>
    </row>
    <row r="31" spans="1:15" ht="19.5">
      <c r="A31" s="200" t="s">
        <v>1013</v>
      </c>
      <c r="B31" s="178">
        <v>1954.1306399999999</v>
      </c>
      <c r="C31" s="179">
        <v>4.7385574298646743E-3</v>
      </c>
      <c r="D31" s="178">
        <v>44085.26021</v>
      </c>
      <c r="E31" s="179">
        <v>3.0948798050499333E-2</v>
      </c>
      <c r="F31" s="178">
        <v>534.91140000000007</v>
      </c>
      <c r="G31" s="179">
        <v>2.8650988483157423E-3</v>
      </c>
      <c r="H31" s="178">
        <v>6743.5141100000001</v>
      </c>
      <c r="I31" s="179">
        <v>3.1579348709600816E-2</v>
      </c>
      <c r="J31" s="178">
        <v>420.92473999999999</v>
      </c>
      <c r="K31" s="179">
        <v>3.1784849862505973E-3</v>
      </c>
      <c r="L31" s="178">
        <v>42699.322119999997</v>
      </c>
      <c r="M31" s="179">
        <v>4.1748479234582213E-2</v>
      </c>
      <c r="N31" s="178">
        <v>96438.063219999996</v>
      </c>
      <c r="O31" s="179">
        <v>2.8428575922072489E-2</v>
      </c>
    </row>
    <row r="32" spans="1:15" ht="22.5" customHeight="1">
      <c r="A32" s="458" t="s">
        <v>746</v>
      </c>
      <c r="B32" s="385">
        <v>412389.35454999999</v>
      </c>
      <c r="C32" s="635">
        <v>1</v>
      </c>
      <c r="D32" s="385">
        <v>1424457.91071</v>
      </c>
      <c r="E32" s="635">
        <v>1</v>
      </c>
      <c r="F32" s="385">
        <v>186699.10824</v>
      </c>
      <c r="G32" s="635">
        <v>1</v>
      </c>
      <c r="H32" s="385">
        <v>213541.89955</v>
      </c>
      <c r="I32" s="635">
        <v>1</v>
      </c>
      <c r="J32" s="385">
        <v>132429.36236</v>
      </c>
      <c r="K32" s="635">
        <v>1</v>
      </c>
      <c r="L32" s="385">
        <v>1022775.5095</v>
      </c>
      <c r="M32" s="635">
        <v>1</v>
      </c>
      <c r="N32" s="385">
        <v>3392293.1449100003</v>
      </c>
      <c r="O32" s="635">
        <v>1</v>
      </c>
    </row>
    <row r="33" spans="1:15" ht="19.5">
      <c r="A33" s="175" t="s">
        <v>709</v>
      </c>
      <c r="B33" s="178">
        <v>604.34112000000005</v>
      </c>
      <c r="C33" s="179">
        <v>1.4654624648578966E-3</v>
      </c>
      <c r="D33" s="178">
        <v>10.6036</v>
      </c>
      <c r="E33" s="179">
        <v>7.4439545881104991E-6</v>
      </c>
      <c r="F33" s="178">
        <v>0</v>
      </c>
      <c r="G33" s="179">
        <v>0</v>
      </c>
      <c r="H33" s="178">
        <v>1.94024</v>
      </c>
      <c r="I33" s="179">
        <v>9.0859920422581998E-6</v>
      </c>
      <c r="J33" s="178">
        <v>18.507210000000001</v>
      </c>
      <c r="K33" s="179">
        <v>1.3975156015392899E-4</v>
      </c>
      <c r="L33" s="178">
        <v>0</v>
      </c>
      <c r="M33" s="179">
        <v>0</v>
      </c>
      <c r="N33" s="178">
        <v>635.39217000000008</v>
      </c>
      <c r="O33" s="179">
        <v>1.8730461751319475E-4</v>
      </c>
    </row>
    <row r="34" spans="1:15" ht="19.5">
      <c r="A34" s="175" t="s">
        <v>710</v>
      </c>
      <c r="B34" s="178">
        <v>0</v>
      </c>
      <c r="C34" s="179">
        <v>0</v>
      </c>
      <c r="D34" s="178">
        <v>41020.5</v>
      </c>
      <c r="E34" s="179">
        <v>2.8797270661057257E-2</v>
      </c>
      <c r="F34" s="178">
        <v>0</v>
      </c>
      <c r="G34" s="179">
        <v>0</v>
      </c>
      <c r="H34" s="178">
        <v>6298.3278799999998</v>
      </c>
      <c r="I34" s="179">
        <v>2.9494576442714797E-2</v>
      </c>
      <c r="J34" s="178">
        <v>0</v>
      </c>
      <c r="K34" s="179">
        <v>0</v>
      </c>
      <c r="L34" s="178">
        <v>39008.762499999997</v>
      </c>
      <c r="M34" s="179">
        <v>3.8140102239121905E-2</v>
      </c>
      <c r="N34" s="178">
        <v>86327.590379999994</v>
      </c>
      <c r="O34" s="179">
        <v>2.5448151646189857E-2</v>
      </c>
    </row>
    <row r="35" spans="1:15" ht="12.75" customHeight="1">
      <c r="A35" s="37" t="s">
        <v>472</v>
      </c>
    </row>
    <row r="36" spans="1:15" ht="12.75" customHeight="1"/>
    <row r="37" spans="1:15" ht="12.75" customHeight="1">
      <c r="A37" s="73" t="s">
        <v>305</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351</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18" t="s">
        <v>867</v>
      </c>
      <c r="D1" s="351" t="str">
        <f>Naslovnica!A20</f>
        <v>Listopad 2016.</v>
      </c>
    </row>
    <row r="2" spans="1:5" ht="12.75" customHeight="1">
      <c r="A2" s="113" t="s">
        <v>868</v>
      </c>
      <c r="D2" s="112" t="str">
        <f>Naslovnica!A24</f>
        <v>October 2016</v>
      </c>
    </row>
    <row r="3" spans="1:5" ht="12.75" customHeight="1"/>
    <row r="4" spans="1:5" ht="21" customHeight="1">
      <c r="A4" s="767" t="s">
        <v>475</v>
      </c>
      <c r="B4" s="794" t="s">
        <v>477</v>
      </c>
      <c r="C4" s="794"/>
      <c r="D4" s="794"/>
    </row>
    <row r="5" spans="1:5" ht="15" customHeight="1">
      <c r="A5" s="793"/>
      <c r="B5" s="366" t="str">
        <f>Naslovnica!A20</f>
        <v>Listopad 2016.</v>
      </c>
      <c r="C5" s="368" t="str">
        <f>'5 Tablica 3,4'!A8</f>
        <v>Rujan 2016.</v>
      </c>
      <c r="D5" s="760" t="s">
        <v>476</v>
      </c>
    </row>
    <row r="6" spans="1:5" ht="15" customHeight="1">
      <c r="A6" s="793"/>
      <c r="B6" s="369" t="str">
        <f>Naslovnica!A24</f>
        <v>October 2016</v>
      </c>
      <c r="C6" s="370" t="str">
        <f>'5 Tablica 3,4'!B8</f>
        <v>September 2016</v>
      </c>
      <c r="D6" s="795"/>
    </row>
    <row r="7" spans="1:5" ht="45" customHeight="1">
      <c r="A7" s="388" t="s">
        <v>478</v>
      </c>
      <c r="B7" s="201">
        <v>28515</v>
      </c>
      <c r="C7" s="201">
        <v>28430</v>
      </c>
      <c r="D7" s="202">
        <v>2.9897995075624339E-3</v>
      </c>
      <c r="E7" s="87"/>
    </row>
    <row r="8" spans="1:5" ht="2.25" customHeight="1">
      <c r="B8" s="201"/>
      <c r="C8" s="201"/>
      <c r="D8" s="202"/>
    </row>
    <row r="9" spans="1:5" ht="45" customHeight="1">
      <c r="A9" s="388" t="s">
        <v>479</v>
      </c>
      <c r="B9" s="201">
        <v>754043.36669000005</v>
      </c>
      <c r="C9" s="201">
        <v>748561.54994000017</v>
      </c>
      <c r="D9" s="202">
        <v>7.3231342839333233E-3</v>
      </c>
      <c r="E9" s="87"/>
    </row>
    <row r="10" spans="1:5" ht="2.25" customHeight="1">
      <c r="B10" s="201"/>
      <c r="C10" s="201"/>
      <c r="D10" s="202"/>
    </row>
    <row r="11" spans="1:5" ht="45" customHeight="1">
      <c r="A11" s="388" t="s">
        <v>480</v>
      </c>
      <c r="B11" s="201">
        <v>740710.86335999973</v>
      </c>
      <c r="C11" s="201">
        <v>728820.34729999991</v>
      </c>
      <c r="D11" s="202">
        <v>1.6314742177615683E-2</v>
      </c>
    </row>
    <row r="12" spans="1:5" ht="12.75" customHeight="1">
      <c r="A12" s="46" t="s">
        <v>481</v>
      </c>
    </row>
    <row r="13" spans="1:5" ht="12.75" customHeight="1">
      <c r="A13" s="50" t="s">
        <v>482</v>
      </c>
    </row>
    <row r="14" spans="1:5" ht="12.75" customHeight="1"/>
    <row r="15" spans="1:5" ht="12.75" customHeight="1"/>
    <row r="16" spans="1:5" ht="12.75" customHeight="1">
      <c r="A16" s="75" t="s">
        <v>305</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483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50" t="s">
        <v>869</v>
      </c>
      <c r="G1" s="516" t="s">
        <v>148</v>
      </c>
      <c r="J1" s="351" t="s">
        <v>1391</v>
      </c>
    </row>
    <row r="2" spans="1:11">
      <c r="A2" s="111" t="s">
        <v>870</v>
      </c>
      <c r="G2" s="118" t="s">
        <v>149</v>
      </c>
      <c r="J2" s="112" t="s">
        <v>1392</v>
      </c>
    </row>
    <row r="3" spans="1:11" ht="12.75" customHeight="1"/>
    <row r="4" spans="1:11" ht="12.75" customHeight="1"/>
    <row r="5" spans="1:11">
      <c r="A5" s="352"/>
      <c r="B5" s="353"/>
      <c r="C5" s="353" t="s">
        <v>1340</v>
      </c>
      <c r="D5" s="353"/>
      <c r="E5" s="354"/>
      <c r="F5" s="353" t="s">
        <v>1248</v>
      </c>
      <c r="G5" s="354"/>
      <c r="H5" s="774" t="s">
        <v>467</v>
      </c>
      <c r="I5" s="777"/>
      <c r="J5" s="777"/>
    </row>
    <row r="6" spans="1:11" ht="24">
      <c r="A6" s="352"/>
      <c r="B6" s="354"/>
      <c r="C6" s="393" t="s">
        <v>1341</v>
      </c>
      <c r="D6" s="354"/>
      <c r="E6" s="354"/>
      <c r="F6" s="393" t="s">
        <v>1249</v>
      </c>
      <c r="G6" s="354"/>
      <c r="H6" s="778" t="s">
        <v>1022</v>
      </c>
      <c r="I6" s="778"/>
      <c r="J6" s="355" t="s">
        <v>1021</v>
      </c>
    </row>
    <row r="7" spans="1:11" ht="30" customHeight="1">
      <c r="A7" s="356" t="s">
        <v>463</v>
      </c>
      <c r="B7" s="356" t="s">
        <v>464</v>
      </c>
      <c r="C7" s="356" t="s">
        <v>465</v>
      </c>
      <c r="D7" s="356" t="s">
        <v>466</v>
      </c>
      <c r="E7" s="356" t="s">
        <v>464</v>
      </c>
      <c r="F7" s="356" t="s">
        <v>465</v>
      </c>
      <c r="G7" s="356" t="s">
        <v>466</v>
      </c>
      <c r="H7" s="356" t="s">
        <v>464</v>
      </c>
      <c r="I7" s="356" t="s">
        <v>465</v>
      </c>
      <c r="J7" s="356" t="s">
        <v>466</v>
      </c>
    </row>
    <row r="8" spans="1:11" ht="12.75" customHeight="1">
      <c r="A8" s="144" t="s">
        <v>30</v>
      </c>
      <c r="B8" s="145">
        <v>3</v>
      </c>
      <c r="C8" s="145">
        <v>1</v>
      </c>
      <c r="D8" s="145">
        <v>4</v>
      </c>
      <c r="E8" s="146">
        <v>4</v>
      </c>
      <c r="F8" s="146">
        <v>1</v>
      </c>
      <c r="G8" s="145">
        <v>5</v>
      </c>
      <c r="H8" s="145">
        <v>-1</v>
      </c>
      <c r="I8" s="145">
        <v>0</v>
      </c>
      <c r="J8" s="147">
        <v>-0.19999999999999996</v>
      </c>
      <c r="K8" s="87"/>
    </row>
    <row r="9" spans="1:11" ht="12.75" customHeight="1">
      <c r="A9" s="144" t="s">
        <v>31</v>
      </c>
      <c r="B9" s="145">
        <v>134</v>
      </c>
      <c r="C9" s="145">
        <v>117</v>
      </c>
      <c r="D9" s="145">
        <v>251</v>
      </c>
      <c r="E9" s="146">
        <v>159</v>
      </c>
      <c r="F9" s="146">
        <v>101</v>
      </c>
      <c r="G9" s="145">
        <v>260</v>
      </c>
      <c r="H9" s="145">
        <v>-25</v>
      </c>
      <c r="I9" s="145">
        <v>16</v>
      </c>
      <c r="J9" s="147">
        <v>-3.4615384615384603E-2</v>
      </c>
      <c r="K9" s="87"/>
    </row>
    <row r="10" spans="1:11" ht="12.75" customHeight="1">
      <c r="A10" s="144" t="s">
        <v>32</v>
      </c>
      <c r="B10" s="145">
        <v>704</v>
      </c>
      <c r="C10" s="145">
        <v>749</v>
      </c>
      <c r="D10" s="145">
        <v>1453</v>
      </c>
      <c r="E10" s="146">
        <v>712</v>
      </c>
      <c r="F10" s="146">
        <v>760</v>
      </c>
      <c r="G10" s="145">
        <v>1472</v>
      </c>
      <c r="H10" s="145">
        <v>-8</v>
      </c>
      <c r="I10" s="145">
        <v>-11</v>
      </c>
      <c r="J10" s="147">
        <v>-1.2907608695652217E-2</v>
      </c>
    </row>
    <row r="11" spans="1:11" ht="12.75" customHeight="1">
      <c r="A11" s="144" t="s">
        <v>33</v>
      </c>
      <c r="B11" s="145">
        <v>1643</v>
      </c>
      <c r="C11" s="145">
        <v>1960</v>
      </c>
      <c r="D11" s="145">
        <v>3603</v>
      </c>
      <c r="E11" s="146">
        <v>1653</v>
      </c>
      <c r="F11" s="146">
        <v>2000</v>
      </c>
      <c r="G11" s="145">
        <v>3653</v>
      </c>
      <c r="H11" s="145">
        <v>-10</v>
      </c>
      <c r="I11" s="145">
        <v>-40</v>
      </c>
      <c r="J11" s="147">
        <v>-1.368738023542293E-2</v>
      </c>
    </row>
    <row r="12" spans="1:11" ht="12.75" customHeight="1">
      <c r="A12" s="144" t="s">
        <v>34</v>
      </c>
      <c r="B12" s="145">
        <v>2335</v>
      </c>
      <c r="C12" s="145">
        <v>2460</v>
      </c>
      <c r="D12" s="145">
        <v>4795</v>
      </c>
      <c r="E12" s="146">
        <v>2340</v>
      </c>
      <c r="F12" s="146">
        <v>2462</v>
      </c>
      <c r="G12" s="145">
        <v>4802</v>
      </c>
      <c r="H12" s="145">
        <v>-5</v>
      </c>
      <c r="I12" s="145">
        <v>-2</v>
      </c>
      <c r="J12" s="147">
        <v>-1.4577259475219151E-3</v>
      </c>
    </row>
    <row r="13" spans="1:11" ht="12.75" customHeight="1">
      <c r="A13" s="144" t="s">
        <v>35</v>
      </c>
      <c r="B13" s="145">
        <v>2677</v>
      </c>
      <c r="C13" s="145">
        <v>2516</v>
      </c>
      <c r="D13" s="145">
        <v>5193</v>
      </c>
      <c r="E13" s="146">
        <v>2679</v>
      </c>
      <c r="F13" s="146">
        <v>2521</v>
      </c>
      <c r="G13" s="145">
        <v>5200</v>
      </c>
      <c r="H13" s="145">
        <v>-2</v>
      </c>
      <c r="I13" s="145">
        <v>-5</v>
      </c>
      <c r="J13" s="147">
        <v>-1.3461538461538858E-3</v>
      </c>
    </row>
    <row r="14" spans="1:11" ht="12.75" customHeight="1">
      <c r="A14" s="144" t="s">
        <v>36</v>
      </c>
      <c r="B14" s="145">
        <v>2297</v>
      </c>
      <c r="C14" s="145">
        <v>2024</v>
      </c>
      <c r="D14" s="145">
        <v>4321</v>
      </c>
      <c r="E14" s="146">
        <v>2295</v>
      </c>
      <c r="F14" s="146">
        <v>1985</v>
      </c>
      <c r="G14" s="145">
        <v>4280</v>
      </c>
      <c r="H14" s="145">
        <v>2</v>
      </c>
      <c r="I14" s="145">
        <v>39</v>
      </c>
      <c r="J14" s="147">
        <v>9.5794392523365079E-3</v>
      </c>
    </row>
    <row r="15" spans="1:11" ht="12.75" customHeight="1">
      <c r="A15" s="144" t="s">
        <v>144</v>
      </c>
      <c r="B15" s="145">
        <v>3807</v>
      </c>
      <c r="C15" s="145">
        <v>3030</v>
      </c>
      <c r="D15" s="145">
        <v>6837</v>
      </c>
      <c r="E15" s="146">
        <v>3862</v>
      </c>
      <c r="F15" s="146">
        <v>3032</v>
      </c>
      <c r="G15" s="145">
        <v>6894</v>
      </c>
      <c r="H15" s="145">
        <v>-55</v>
      </c>
      <c r="I15" s="145">
        <v>-2</v>
      </c>
      <c r="J15" s="147">
        <v>-8.2680591818973248E-3</v>
      </c>
    </row>
    <row r="16" spans="1:11" ht="12.75" customHeight="1">
      <c r="A16" s="144" t="s">
        <v>145</v>
      </c>
      <c r="B16" s="145">
        <v>1268</v>
      </c>
      <c r="C16" s="145">
        <v>608</v>
      </c>
      <c r="D16" s="145">
        <v>1876</v>
      </c>
      <c r="E16" s="146">
        <v>1234</v>
      </c>
      <c r="F16" s="146">
        <v>580</v>
      </c>
      <c r="G16" s="145">
        <v>1814</v>
      </c>
      <c r="H16" s="145">
        <v>34</v>
      </c>
      <c r="I16" s="145">
        <v>28</v>
      </c>
      <c r="J16" s="147">
        <v>3.4178610804851184E-2</v>
      </c>
    </row>
    <row r="17" spans="1:11" ht="12.75" customHeight="1">
      <c r="A17" s="144" t="s">
        <v>146</v>
      </c>
      <c r="B17" s="145">
        <v>81</v>
      </c>
      <c r="C17" s="145">
        <v>14</v>
      </c>
      <c r="D17" s="145">
        <v>95</v>
      </c>
      <c r="E17" s="145">
        <v>73</v>
      </c>
      <c r="F17" s="145">
        <v>14</v>
      </c>
      <c r="G17" s="145">
        <v>87</v>
      </c>
      <c r="H17" s="145">
        <v>8</v>
      </c>
      <c r="I17" s="145">
        <v>0</v>
      </c>
      <c r="J17" s="147">
        <v>9.1954022988505857E-2</v>
      </c>
    </row>
    <row r="18" spans="1:11" ht="12.75" customHeight="1">
      <c r="A18" s="144" t="s">
        <v>147</v>
      </c>
      <c r="B18" s="145">
        <v>1</v>
      </c>
      <c r="C18" s="145">
        <v>0</v>
      </c>
      <c r="D18" s="145">
        <v>1</v>
      </c>
      <c r="E18" s="145">
        <v>1</v>
      </c>
      <c r="F18" s="145">
        <v>0</v>
      </c>
      <c r="G18" s="145">
        <v>1</v>
      </c>
      <c r="H18" s="145">
        <v>0</v>
      </c>
      <c r="I18" s="145">
        <v>0</v>
      </c>
      <c r="J18" s="147">
        <v>0</v>
      </c>
    </row>
    <row r="19" spans="1:11" ht="26.25" customHeight="1">
      <c r="A19" s="659" t="s">
        <v>1082</v>
      </c>
      <c r="B19" s="357">
        <v>14950</v>
      </c>
      <c r="C19" s="357">
        <v>13479</v>
      </c>
      <c r="D19" s="357">
        <v>28429</v>
      </c>
      <c r="E19" s="357">
        <v>15012</v>
      </c>
      <c r="F19" s="357">
        <v>13456</v>
      </c>
      <c r="G19" s="357">
        <v>28468</v>
      </c>
      <c r="H19" s="357">
        <v>-62</v>
      </c>
      <c r="I19" s="357">
        <v>23</v>
      </c>
      <c r="J19" s="358">
        <v>-1.3699592524940574E-3</v>
      </c>
    </row>
    <row r="20" spans="1:11" ht="12.75" customHeight="1">
      <c r="A20" s="36" t="s">
        <v>484</v>
      </c>
    </row>
    <row r="21" spans="1:11" ht="12.75" customHeight="1"/>
    <row r="22" spans="1:11" ht="12.75" customHeight="1"/>
    <row r="23" spans="1:11" ht="14.25" customHeight="1">
      <c r="A23" s="517" t="s">
        <v>1395</v>
      </c>
    </row>
    <row r="24" spans="1:11" ht="13.5" customHeight="1">
      <c r="A24" s="119" t="s">
        <v>1396</v>
      </c>
    </row>
    <row r="25" spans="1:11" ht="12.75" customHeight="1"/>
    <row r="26" spans="1:11" ht="12.75" customHeight="1">
      <c r="A26" s="634"/>
      <c r="B26" s="634"/>
      <c r="C26" s="634"/>
      <c r="D26" s="634"/>
      <c r="E26" s="634"/>
      <c r="F26" s="634"/>
      <c r="G26" s="634"/>
      <c r="H26" s="634"/>
      <c r="I26" s="634"/>
      <c r="J26" s="634"/>
    </row>
    <row r="27" spans="1:11" ht="12.75" customHeight="1">
      <c r="A27" s="634"/>
      <c r="B27" s="634"/>
      <c r="C27" s="634"/>
      <c r="D27" s="634"/>
      <c r="E27" s="634"/>
      <c r="F27" s="634"/>
      <c r="G27" s="634"/>
      <c r="H27" s="634"/>
      <c r="I27" s="634"/>
      <c r="J27" s="634"/>
      <c r="K27" s="87"/>
    </row>
    <row r="28" spans="1:11" ht="12.75" customHeight="1">
      <c r="A28" s="634"/>
      <c r="B28" s="634"/>
      <c r="C28" s="634"/>
      <c r="D28" s="634"/>
      <c r="E28" s="634"/>
      <c r="F28" s="634"/>
      <c r="G28" s="634"/>
      <c r="H28" s="634"/>
      <c r="I28" s="634"/>
      <c r="J28" s="634"/>
      <c r="K28" s="87"/>
    </row>
    <row r="29" spans="1:11" ht="12.75" customHeight="1">
      <c r="A29" s="634"/>
      <c r="B29" s="634"/>
      <c r="C29" s="634"/>
      <c r="D29" s="634"/>
      <c r="E29" s="634"/>
      <c r="F29" s="634"/>
      <c r="G29" s="634"/>
      <c r="H29" s="634"/>
      <c r="I29" s="634"/>
      <c r="J29" s="634"/>
      <c r="K29" s="87"/>
    </row>
    <row r="30" spans="1:11" ht="12.75" customHeight="1">
      <c r="A30" s="634"/>
      <c r="B30" s="634"/>
      <c r="C30" s="634"/>
      <c r="D30" s="634"/>
      <c r="E30" s="634"/>
      <c r="F30" s="634"/>
      <c r="G30" s="634"/>
      <c r="H30" s="634"/>
      <c r="I30" s="634"/>
      <c r="J30" s="634"/>
      <c r="K30" s="77"/>
    </row>
    <row r="31" spans="1:11" ht="12.75" customHeight="1">
      <c r="A31" s="634"/>
      <c r="B31" s="634"/>
      <c r="C31" s="634"/>
      <c r="D31" s="634"/>
      <c r="E31" s="634"/>
      <c r="F31" s="634"/>
      <c r="G31" s="634"/>
      <c r="H31" s="634"/>
      <c r="I31" s="634"/>
      <c r="J31" s="634"/>
    </row>
    <row r="32" spans="1:11" ht="12.75" customHeight="1">
      <c r="A32" s="634"/>
      <c r="B32" s="634"/>
      <c r="C32" s="634"/>
      <c r="D32" s="634"/>
      <c r="E32" s="634"/>
      <c r="F32" s="634"/>
      <c r="G32" s="634"/>
      <c r="H32" s="634"/>
      <c r="I32" s="634"/>
      <c r="J32" s="634"/>
    </row>
    <row r="33" spans="1:10" ht="12.75" customHeight="1">
      <c r="A33" s="634"/>
      <c r="B33" s="634"/>
      <c r="C33" s="634"/>
      <c r="D33" s="634"/>
      <c r="E33" s="634"/>
      <c r="F33" s="634"/>
      <c r="G33" s="634"/>
      <c r="H33" s="634"/>
      <c r="I33" s="634"/>
      <c r="J33" s="634"/>
    </row>
    <row r="34" spans="1:10" ht="12.75" customHeight="1">
      <c r="A34" s="634"/>
      <c r="B34" s="634"/>
      <c r="C34" s="634"/>
      <c r="D34" s="634"/>
      <c r="E34" s="634"/>
      <c r="F34" s="634"/>
      <c r="G34" s="634"/>
      <c r="H34" s="634"/>
      <c r="I34" s="634"/>
      <c r="J34" s="634"/>
    </row>
    <row r="35" spans="1:10" ht="12.75" customHeight="1">
      <c r="A35" s="634"/>
      <c r="B35" s="634"/>
      <c r="C35" s="634"/>
      <c r="D35" s="634"/>
      <c r="E35" s="634"/>
      <c r="F35" s="634"/>
      <c r="G35" s="634"/>
      <c r="H35" s="634"/>
      <c r="I35" s="634"/>
      <c r="J35" s="634"/>
    </row>
    <row r="36" spans="1:10" ht="12.75" customHeight="1">
      <c r="A36" s="634"/>
      <c r="B36" s="634"/>
      <c r="C36" s="634"/>
      <c r="D36" s="634"/>
      <c r="E36" s="634"/>
      <c r="F36" s="634"/>
      <c r="G36" s="634"/>
      <c r="H36" s="634"/>
      <c r="I36" s="634"/>
      <c r="J36" s="634"/>
    </row>
    <row r="37" spans="1:10" ht="12.75" customHeight="1">
      <c r="A37" s="634"/>
      <c r="B37" s="634"/>
      <c r="C37" s="634"/>
      <c r="D37" s="634"/>
      <c r="E37" s="634"/>
      <c r="F37" s="634"/>
      <c r="G37" s="634"/>
      <c r="H37" s="634"/>
      <c r="I37" s="634"/>
      <c r="J37" s="634"/>
    </row>
    <row r="38" spans="1:10" ht="12.75" customHeight="1">
      <c r="A38" s="634"/>
      <c r="B38" s="634"/>
      <c r="C38" s="634"/>
      <c r="D38" s="634"/>
      <c r="E38" s="634"/>
      <c r="F38" s="634"/>
      <c r="G38" s="634"/>
      <c r="H38" s="634"/>
      <c r="I38" s="634"/>
      <c r="J38" s="634"/>
    </row>
    <row r="39" spans="1:10" ht="12.75" customHeight="1">
      <c r="A39" s="634"/>
      <c r="B39" s="634"/>
      <c r="C39" s="634"/>
      <c r="D39" s="634"/>
      <c r="E39" s="634"/>
      <c r="F39" s="634"/>
      <c r="G39" s="634"/>
      <c r="H39" s="634"/>
      <c r="I39" s="634"/>
      <c r="J39" s="634"/>
    </row>
    <row r="40" spans="1:10" ht="12.75" customHeight="1">
      <c r="A40" s="634"/>
      <c r="B40" s="634"/>
      <c r="C40" s="634"/>
      <c r="D40" s="634"/>
      <c r="E40" s="634"/>
      <c r="F40" s="634"/>
      <c r="G40" s="634"/>
      <c r="H40" s="634"/>
      <c r="I40" s="634"/>
      <c r="J40" s="634"/>
    </row>
    <row r="41" spans="1:10" ht="12.75" customHeight="1">
      <c r="A41" s="634"/>
      <c r="B41" s="634"/>
      <c r="C41" s="634"/>
      <c r="D41" s="634"/>
      <c r="E41" s="634"/>
      <c r="F41" s="634"/>
      <c r="G41" s="634"/>
      <c r="H41" s="634"/>
      <c r="I41" s="634"/>
      <c r="J41" s="634"/>
    </row>
    <row r="42" spans="1:10" ht="12.75" customHeight="1">
      <c r="A42" s="634"/>
      <c r="B42" s="634"/>
      <c r="C42" s="634"/>
      <c r="D42" s="634"/>
      <c r="E42" s="634"/>
      <c r="F42" s="634"/>
      <c r="G42" s="634"/>
      <c r="H42" s="634"/>
      <c r="I42" s="634"/>
      <c r="J42" s="634"/>
    </row>
    <row r="43" spans="1:10" ht="12.75" customHeight="1">
      <c r="A43" s="634"/>
      <c r="B43" s="634"/>
      <c r="C43" s="634"/>
      <c r="D43" s="634"/>
      <c r="E43" s="634"/>
      <c r="F43" s="634"/>
      <c r="G43" s="634"/>
      <c r="H43" s="634"/>
      <c r="I43" s="634"/>
      <c r="J43" s="634"/>
    </row>
    <row r="44" spans="1:10" ht="12.75" customHeight="1">
      <c r="A44" s="634"/>
      <c r="B44" s="634"/>
      <c r="C44" s="634"/>
      <c r="D44" s="634"/>
      <c r="E44" s="634"/>
      <c r="F44" s="634"/>
      <c r="G44" s="634"/>
      <c r="H44" s="634"/>
      <c r="I44" s="634"/>
      <c r="J44" s="634"/>
    </row>
    <row r="45" spans="1:10" ht="12.75" customHeight="1">
      <c r="A45" s="634"/>
      <c r="B45" s="634"/>
      <c r="C45" s="634"/>
      <c r="D45" s="634"/>
      <c r="E45" s="634"/>
      <c r="F45" s="634"/>
      <c r="G45" s="634"/>
      <c r="H45" s="634"/>
      <c r="I45" s="634"/>
      <c r="J45" s="634"/>
    </row>
    <row r="46" spans="1:10" ht="12.75" customHeight="1">
      <c r="A46" s="634"/>
      <c r="B46" s="634"/>
      <c r="C46" s="634"/>
      <c r="D46" s="634"/>
      <c r="E46" s="634"/>
      <c r="F46" s="634"/>
      <c r="G46" s="634"/>
      <c r="H46" s="634"/>
      <c r="I46" s="634"/>
      <c r="J46" s="634"/>
    </row>
    <row r="47" spans="1:10" ht="12.75" customHeight="1">
      <c r="A47" s="634"/>
      <c r="B47" s="634"/>
      <c r="C47" s="634"/>
      <c r="D47" s="634"/>
      <c r="E47" s="634"/>
      <c r="F47" s="634"/>
      <c r="G47" s="634"/>
      <c r="H47" s="634"/>
      <c r="I47" s="634"/>
      <c r="J47" s="634"/>
    </row>
    <row r="48" spans="1:10" ht="12.75" customHeight="1">
      <c r="A48" s="634"/>
      <c r="B48" s="634"/>
      <c r="C48" s="634"/>
      <c r="D48" s="634"/>
      <c r="E48" s="634"/>
      <c r="F48" s="634"/>
      <c r="G48" s="634"/>
      <c r="H48" s="634"/>
      <c r="I48" s="634"/>
      <c r="J48" s="634"/>
    </row>
    <row r="49" spans="1:10" ht="12.75" customHeight="1">
      <c r="A49" s="634"/>
      <c r="B49" s="634"/>
      <c r="C49" s="634"/>
      <c r="D49" s="634"/>
      <c r="E49" s="634"/>
      <c r="F49" s="634"/>
      <c r="G49" s="634"/>
      <c r="H49" s="634"/>
      <c r="I49" s="634"/>
      <c r="J49" s="634"/>
    </row>
    <row r="50" spans="1:10" ht="12.75" customHeight="1">
      <c r="A50" s="634"/>
      <c r="B50" s="634"/>
      <c r="C50" s="634"/>
      <c r="D50" s="634"/>
      <c r="E50" s="634"/>
      <c r="F50" s="634"/>
      <c r="G50" s="634"/>
      <c r="H50" s="634"/>
      <c r="I50" s="634"/>
      <c r="J50" s="634"/>
    </row>
    <row r="51" spans="1:10" ht="12.75" customHeight="1">
      <c r="A51" s="634"/>
      <c r="B51" s="634"/>
      <c r="C51" s="634"/>
      <c r="D51" s="634"/>
      <c r="E51" s="634"/>
      <c r="F51" s="634"/>
      <c r="G51" s="634"/>
      <c r="H51" s="634"/>
      <c r="I51" s="634"/>
      <c r="J51" s="634"/>
    </row>
    <row r="52" spans="1:10" ht="12.75" customHeight="1">
      <c r="A52" s="634"/>
      <c r="B52" s="634"/>
      <c r="C52" s="634"/>
      <c r="D52" s="634"/>
      <c r="E52" s="634"/>
      <c r="F52" s="634"/>
      <c r="G52" s="634"/>
      <c r="H52" s="634"/>
      <c r="I52" s="634"/>
      <c r="J52" s="634"/>
    </row>
    <row r="53" spans="1:10" ht="12.75" customHeight="1">
      <c r="A53" s="634"/>
      <c r="B53" s="634"/>
      <c r="C53" s="634"/>
      <c r="D53" s="634"/>
      <c r="E53" s="634"/>
      <c r="F53" s="634"/>
      <c r="G53" s="634"/>
      <c r="H53" s="634"/>
      <c r="I53" s="634"/>
      <c r="J53" s="634"/>
    </row>
    <row r="54" spans="1:10" ht="12.75" customHeight="1">
      <c r="A54" s="634"/>
      <c r="B54" s="634"/>
      <c r="C54" s="634"/>
      <c r="D54" s="634"/>
      <c r="E54" s="634"/>
      <c r="F54" s="634"/>
      <c r="G54" s="634"/>
      <c r="H54" s="634"/>
      <c r="I54" s="634"/>
      <c r="J54" s="634"/>
    </row>
    <row r="55" spans="1:10" ht="12.75" customHeight="1">
      <c r="A55" s="634"/>
      <c r="B55" s="634"/>
      <c r="C55" s="634"/>
      <c r="D55" s="634"/>
      <c r="E55" s="634"/>
      <c r="F55" s="634"/>
      <c r="G55" s="634"/>
      <c r="H55" s="634"/>
      <c r="I55" s="634"/>
      <c r="J55" s="634"/>
    </row>
    <row r="56" spans="1:10" ht="12.75" customHeight="1">
      <c r="A56" s="634"/>
      <c r="B56" s="634"/>
      <c r="C56" s="634"/>
      <c r="D56" s="634"/>
      <c r="E56" s="634"/>
      <c r="F56" s="634"/>
      <c r="G56" s="634"/>
      <c r="H56" s="634"/>
      <c r="I56" s="634"/>
      <c r="J56" s="634"/>
    </row>
    <row r="57" spans="1:10" ht="12.75" customHeight="1">
      <c r="A57" s="634"/>
      <c r="B57" s="634"/>
      <c r="C57" s="634"/>
      <c r="D57" s="634"/>
      <c r="E57" s="634"/>
      <c r="F57" s="634"/>
      <c r="G57" s="634"/>
      <c r="H57" s="634"/>
      <c r="I57" s="634"/>
      <c r="J57" s="634"/>
    </row>
    <row r="58" spans="1:10" ht="12.75" customHeight="1">
      <c r="A58" s="634"/>
      <c r="B58" s="634"/>
      <c r="C58" s="634"/>
      <c r="D58" s="634"/>
      <c r="E58" s="634"/>
      <c r="F58" s="634"/>
      <c r="G58" s="634"/>
      <c r="H58" s="634"/>
      <c r="I58" s="634"/>
      <c r="J58" s="634"/>
    </row>
    <row r="59" spans="1:10" ht="12.75" customHeight="1">
      <c r="A59" s="634"/>
      <c r="B59" s="634"/>
      <c r="C59" s="634"/>
      <c r="D59" s="634"/>
      <c r="E59" s="634"/>
      <c r="F59" s="634"/>
      <c r="G59" s="634"/>
      <c r="H59" s="634"/>
      <c r="I59" s="634"/>
      <c r="J59" s="634"/>
    </row>
    <row r="60" spans="1:10" ht="12.75" customHeight="1">
      <c r="A60" s="634"/>
      <c r="B60" s="634"/>
      <c r="C60" s="634"/>
      <c r="D60" s="634"/>
      <c r="E60" s="634"/>
      <c r="F60" s="634"/>
      <c r="G60" s="634"/>
      <c r="H60" s="634"/>
      <c r="I60" s="634"/>
      <c r="J60" s="634"/>
    </row>
    <row r="61" spans="1:10" ht="12.75" customHeight="1">
      <c r="A61" s="634"/>
      <c r="B61" s="634"/>
      <c r="C61" s="634"/>
      <c r="D61" s="634"/>
      <c r="E61" s="634"/>
      <c r="F61" s="634"/>
      <c r="G61" s="634"/>
      <c r="H61" s="634"/>
      <c r="I61" s="634"/>
      <c r="J61" s="634"/>
    </row>
    <row r="62" spans="1:10" ht="12.75" customHeight="1">
      <c r="A62" s="634"/>
      <c r="B62" s="634"/>
      <c r="C62" s="634"/>
      <c r="D62" s="634"/>
      <c r="E62" s="634"/>
      <c r="F62" s="634"/>
      <c r="G62" s="634"/>
      <c r="H62" s="634"/>
      <c r="I62" s="634"/>
      <c r="J62" s="634"/>
    </row>
    <row r="63" spans="1:10" ht="12.75" customHeight="1">
      <c r="A63" s="634"/>
      <c r="B63" s="634"/>
      <c r="C63" s="634"/>
      <c r="D63" s="634"/>
      <c r="E63" s="634"/>
      <c r="F63" s="634"/>
      <c r="G63" s="634"/>
      <c r="H63" s="634"/>
      <c r="I63" s="634"/>
      <c r="J63" s="634"/>
    </row>
    <row r="64" spans="1:10" ht="12.75" customHeight="1">
      <c r="A64" s="634"/>
      <c r="B64" s="634"/>
      <c r="C64" s="634"/>
      <c r="D64" s="634"/>
      <c r="E64" s="634"/>
      <c r="F64" s="634"/>
      <c r="G64" s="634"/>
      <c r="H64" s="634"/>
      <c r="I64" s="634"/>
      <c r="J64" s="634"/>
    </row>
    <row r="65" spans="1:10" ht="12.75" customHeight="1">
      <c r="A65" s="634"/>
      <c r="B65" s="634"/>
      <c r="C65" s="634"/>
      <c r="D65" s="634"/>
      <c r="E65" s="634"/>
      <c r="F65" s="634"/>
      <c r="G65" s="634"/>
      <c r="H65" s="634"/>
      <c r="I65" s="634"/>
      <c r="J65" s="634"/>
    </row>
    <row r="66" spans="1:10" ht="12.75" customHeight="1">
      <c r="A66" s="634"/>
      <c r="B66" s="634"/>
      <c r="C66" s="634"/>
      <c r="D66" s="634"/>
      <c r="E66" s="634"/>
      <c r="F66" s="634"/>
      <c r="G66" s="634"/>
      <c r="H66" s="634"/>
      <c r="I66" s="634"/>
      <c r="J66" s="634"/>
    </row>
    <row r="67" spans="1:10" ht="12.75" customHeight="1">
      <c r="A67" s="36" t="s">
        <v>484</v>
      </c>
    </row>
    <row r="68" spans="1:10" ht="12.75" customHeight="1"/>
    <row r="69" spans="1:10" ht="12.75" customHeight="1"/>
    <row r="70" spans="1:10" ht="12.75" customHeight="1">
      <c r="A70" s="74" t="s">
        <v>305</v>
      </c>
    </row>
    <row r="71" spans="1:10" ht="12.75" customHeight="1"/>
    <row r="75" spans="1:10">
      <c r="J75" s="21" t="s">
        <v>352</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923</v>
      </c>
    </row>
    <row r="6" spans="1:1">
      <c r="A6" s="72" t="s">
        <v>6</v>
      </c>
    </row>
    <row r="7" spans="1:1">
      <c r="A7" s="71" t="s">
        <v>924</v>
      </c>
    </row>
    <row r="8" spans="1:1">
      <c r="A8" s="110" t="s">
        <v>820</v>
      </c>
    </row>
    <row r="9" spans="1:1">
      <c r="A9" s="71" t="s">
        <v>7</v>
      </c>
    </row>
    <row r="10" spans="1:1">
      <c r="A10" s="72" t="s">
        <v>8</v>
      </c>
    </row>
    <row r="11" spans="1:1">
      <c r="A11" s="71" t="s">
        <v>925</v>
      </c>
    </row>
    <row r="12" spans="1:1">
      <c r="A12" s="110" t="s">
        <v>926</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927</v>
      </c>
    </row>
    <row r="28" spans="1:1">
      <c r="A28" s="110" t="s">
        <v>928</v>
      </c>
    </row>
    <row r="29" spans="1:1">
      <c r="A29" s="71" t="s">
        <v>929</v>
      </c>
    </row>
    <row r="30" spans="1:1">
      <c r="A30" s="110" t="s">
        <v>930</v>
      </c>
    </row>
    <row r="31" spans="1:1">
      <c r="A31" s="71" t="s">
        <v>23</v>
      </c>
    </row>
    <row r="32" spans="1:1">
      <c r="A32" s="110" t="s">
        <v>24</v>
      </c>
    </row>
    <row r="33" spans="1:2">
      <c r="A33" s="93" t="s">
        <v>852</v>
      </c>
    </row>
    <row r="34" spans="1:2">
      <c r="A34" s="110" t="s">
        <v>853</v>
      </c>
    </row>
    <row r="35" spans="1:2">
      <c r="A35" s="71" t="s">
        <v>931</v>
      </c>
      <c r="B35" s="92"/>
    </row>
    <row r="36" spans="1:2">
      <c r="A36" s="110" t="s">
        <v>934</v>
      </c>
      <c r="B36" s="92"/>
    </row>
    <row r="37" spans="1:2">
      <c r="A37" s="71" t="s">
        <v>932</v>
      </c>
      <c r="B37" s="92"/>
    </row>
    <row r="38" spans="1:2">
      <c r="A38" s="110" t="s">
        <v>935</v>
      </c>
      <c r="B38" s="92"/>
    </row>
    <row r="39" spans="1:2">
      <c r="A39" s="71" t="s">
        <v>933</v>
      </c>
      <c r="B39" s="92"/>
    </row>
    <row r="40" spans="1:2">
      <c r="A40" s="110" t="s">
        <v>936</v>
      </c>
      <c r="B40" s="92"/>
    </row>
    <row r="41" spans="1:2">
      <c r="A41" s="71" t="s">
        <v>938</v>
      </c>
    </row>
    <row r="42" spans="1:2">
      <c r="A42" s="110" t="s">
        <v>937</v>
      </c>
    </row>
    <row r="43" spans="1:2">
      <c r="A43" s="71" t="s">
        <v>940</v>
      </c>
    </row>
    <row r="44" spans="1:2">
      <c r="A44" s="110" t="s">
        <v>939</v>
      </c>
    </row>
    <row r="45" spans="1:2">
      <c r="A45" s="71" t="s">
        <v>334</v>
      </c>
    </row>
    <row r="46" spans="1:2">
      <c r="A46" s="110" t="s">
        <v>335</v>
      </c>
    </row>
    <row r="47" spans="1:2">
      <c r="A47" s="71" t="s">
        <v>858</v>
      </c>
    </row>
    <row r="48" spans="1:2">
      <c r="A48" s="110" t="s">
        <v>859</v>
      </c>
    </row>
    <row r="49" spans="1:1">
      <c r="A49" s="71" t="s">
        <v>357</v>
      </c>
    </row>
    <row r="50" spans="1:1">
      <c r="A50" s="110" t="s">
        <v>358</v>
      </c>
    </row>
    <row r="51" spans="1:1">
      <c r="A51" s="71" t="s">
        <v>941</v>
      </c>
    </row>
    <row r="52" spans="1:1">
      <c r="A52" s="110" t="s">
        <v>942</v>
      </c>
    </row>
    <row r="53" spans="1:1">
      <c r="A53" s="71" t="s">
        <v>359</v>
      </c>
    </row>
    <row r="54" spans="1:1">
      <c r="A54" s="110" t="s">
        <v>360</v>
      </c>
    </row>
    <row r="55" spans="1:1">
      <c r="A55" s="71" t="s">
        <v>862</v>
      </c>
    </row>
    <row r="56" spans="1:1">
      <c r="A56" s="110" t="s">
        <v>863</v>
      </c>
    </row>
    <row r="57" spans="1:1">
      <c r="A57" s="71" t="s">
        <v>338</v>
      </c>
    </row>
    <row r="58" spans="1:1">
      <c r="A58" s="110" t="s">
        <v>339</v>
      </c>
    </row>
    <row r="59" spans="1:1">
      <c r="A59" s="71" t="s">
        <v>340</v>
      </c>
    </row>
    <row r="60" spans="1:1">
      <c r="A60" s="110" t="s">
        <v>341</v>
      </c>
    </row>
    <row r="61" spans="1:1">
      <c r="A61" s="71" t="s">
        <v>944</v>
      </c>
    </row>
    <row r="62" spans="1:1">
      <c r="A62" s="110" t="s">
        <v>945</v>
      </c>
    </row>
    <row r="63" spans="1:1">
      <c r="A63" s="71" t="s">
        <v>946</v>
      </c>
    </row>
    <row r="64" spans="1:1">
      <c r="A64" s="110" t="s">
        <v>947</v>
      </c>
    </row>
    <row r="65" spans="1:1">
      <c r="A65" s="71" t="s">
        <v>948</v>
      </c>
    </row>
    <row r="66" spans="1:1">
      <c r="A66" s="110" t="s">
        <v>949</v>
      </c>
    </row>
    <row r="67" spans="1:1">
      <c r="A67" s="71" t="s">
        <v>950</v>
      </c>
    </row>
    <row r="68" spans="1:1">
      <c r="A68" s="110" t="s">
        <v>870</v>
      </c>
    </row>
    <row r="69" spans="1:1">
      <c r="A69" s="71" t="s">
        <v>361</v>
      </c>
    </row>
    <row r="70" spans="1:1">
      <c r="A70" s="110" t="s">
        <v>437</v>
      </c>
    </row>
    <row r="71" spans="1:1">
      <c r="A71" s="71" t="s">
        <v>988</v>
      </c>
    </row>
    <row r="72" spans="1:1">
      <c r="A72" s="110" t="s">
        <v>989</v>
      </c>
    </row>
    <row r="73" spans="1:1">
      <c r="A73" s="71" t="s">
        <v>342</v>
      </c>
    </row>
    <row r="74" spans="1:1">
      <c r="A74" s="110" t="s">
        <v>343</v>
      </c>
    </row>
    <row r="75" spans="1:1">
      <c r="A75" s="72"/>
    </row>
    <row r="76" spans="1:1">
      <c r="A76" s="108" t="s">
        <v>440</v>
      </c>
    </row>
    <row r="77" spans="1:1">
      <c r="A77" s="71"/>
    </row>
    <row r="78" spans="1:1">
      <c r="A78" s="103" t="s">
        <v>402</v>
      </c>
    </row>
    <row r="79" spans="1:1">
      <c r="A79" s="104" t="s">
        <v>403</v>
      </c>
    </row>
    <row r="80" spans="1:1">
      <c r="A80" s="71" t="s">
        <v>871</v>
      </c>
    </row>
    <row r="81" spans="1:1">
      <c r="A81" s="129" t="s">
        <v>951</v>
      </c>
    </row>
    <row r="82" spans="1:1">
      <c r="A82" s="109" t="s">
        <v>435</v>
      </c>
    </row>
    <row r="83" spans="1:1">
      <c r="A83" s="135" t="s">
        <v>436</v>
      </c>
    </row>
    <row r="84" spans="1:1">
      <c r="A84" s="71" t="s">
        <v>873</v>
      </c>
    </row>
    <row r="85" spans="1:1">
      <c r="A85" s="110" t="s">
        <v>952</v>
      </c>
    </row>
    <row r="86" spans="1:1">
      <c r="A86" s="109" t="s">
        <v>593</v>
      </c>
    </row>
    <row r="87" spans="1:1">
      <c r="A87" s="135" t="s">
        <v>594</v>
      </c>
    </row>
    <row r="88" spans="1:1">
      <c r="A88" s="71"/>
    </row>
    <row r="89" spans="1:1">
      <c r="A89" s="103" t="s">
        <v>407</v>
      </c>
    </row>
    <row r="90" spans="1:1">
      <c r="A90" s="104" t="s">
        <v>408</v>
      </c>
    </row>
    <row r="91" spans="1:1">
      <c r="A91" s="71" t="s">
        <v>875</v>
      </c>
    </row>
    <row r="92" spans="1:1">
      <c r="A92" s="110" t="s">
        <v>953</v>
      </c>
    </row>
    <row r="93" spans="1:1">
      <c r="A93" s="102" t="s">
        <v>438</v>
      </c>
    </row>
    <row r="94" spans="1:1">
      <c r="A94" s="110" t="s">
        <v>439</v>
      </c>
    </row>
    <row r="95" spans="1:1">
      <c r="A95" s="71" t="s">
        <v>877</v>
      </c>
    </row>
    <row r="96" spans="1:1">
      <c r="A96" s="110" t="s">
        <v>954</v>
      </c>
    </row>
    <row r="97" spans="1:1">
      <c r="A97" s="102" t="s">
        <v>595</v>
      </c>
    </row>
    <row r="98" spans="1:1">
      <c r="A98" s="136" t="s">
        <v>596</v>
      </c>
    </row>
    <row r="99" spans="1:1">
      <c r="A99" s="71"/>
    </row>
    <row r="100" spans="1:1">
      <c r="A100" s="108" t="s">
        <v>415</v>
      </c>
    </row>
    <row r="101" spans="1:1">
      <c r="A101" s="34"/>
    </row>
    <row r="102" spans="1:1">
      <c r="A102" s="71" t="s">
        <v>955</v>
      </c>
    </row>
    <row r="103" spans="1:1">
      <c r="A103" s="110" t="s">
        <v>956</v>
      </c>
    </row>
    <row r="104" spans="1:1">
      <c r="A104" s="71" t="s">
        <v>957</v>
      </c>
    </row>
    <row r="105" spans="1:1">
      <c r="A105" s="110" t="s">
        <v>958</v>
      </c>
    </row>
    <row r="106" spans="1:1">
      <c r="A106" s="71" t="s">
        <v>410</v>
      </c>
    </row>
    <row r="107" spans="1:1">
      <c r="A107" s="110" t="s">
        <v>411</v>
      </c>
    </row>
    <row r="108" spans="1:1">
      <c r="A108" s="71" t="s">
        <v>427</v>
      </c>
    </row>
    <row r="109" spans="1:1">
      <c r="A109" s="110" t="s">
        <v>428</v>
      </c>
    </row>
    <row r="110" spans="1:1">
      <c r="A110" s="3"/>
    </row>
    <row r="111" spans="1:1">
      <c r="A111" s="108" t="s">
        <v>416</v>
      </c>
    </row>
    <row r="112" spans="1:1">
      <c r="A112" s="4"/>
    </row>
    <row r="113" spans="1:1">
      <c r="A113" s="71" t="s">
        <v>879</v>
      </c>
    </row>
    <row r="114" spans="1:1">
      <c r="A114" s="110" t="s">
        <v>959</v>
      </c>
    </row>
    <row r="115" spans="1:1">
      <c r="A115" s="71" t="s">
        <v>880</v>
      </c>
    </row>
    <row r="116" spans="1:1">
      <c r="A116" s="110" t="s">
        <v>881</v>
      </c>
    </row>
    <row r="117" spans="1:1">
      <c r="A117" s="71" t="s">
        <v>882</v>
      </c>
    </row>
    <row r="118" spans="1:1">
      <c r="A118" s="110" t="s">
        <v>960</v>
      </c>
    </row>
    <row r="119" spans="1:1">
      <c r="A119" s="71" t="s">
        <v>883</v>
      </c>
    </row>
    <row r="120" spans="1:1">
      <c r="A120" s="129" t="s">
        <v>884</v>
      </c>
    </row>
    <row r="121" spans="1:1">
      <c r="A121" s="71" t="s">
        <v>885</v>
      </c>
    </row>
    <row r="122" spans="1:1">
      <c r="A122" s="110" t="s">
        <v>886</v>
      </c>
    </row>
    <row r="123" spans="1:1">
      <c r="A123" s="71" t="s">
        <v>887</v>
      </c>
    </row>
    <row r="124" spans="1:1">
      <c r="A124" s="110" t="s">
        <v>888</v>
      </c>
    </row>
    <row r="125" spans="1:1">
      <c r="A125" s="35"/>
    </row>
    <row r="126" spans="1:1">
      <c r="A126" s="108" t="s">
        <v>417</v>
      </c>
    </row>
    <row r="127" spans="1:1">
      <c r="A127" s="34"/>
    </row>
    <row r="128" spans="1:1">
      <c r="A128" s="71" t="s">
        <v>961</v>
      </c>
    </row>
    <row r="129" spans="1:1">
      <c r="A129" s="72" t="s">
        <v>1072</v>
      </c>
    </row>
    <row r="130" spans="1:1">
      <c r="A130" s="71" t="s">
        <v>962</v>
      </c>
    </row>
    <row r="131" spans="1:1">
      <c r="A131" s="110" t="s">
        <v>963</v>
      </c>
    </row>
    <row r="132" spans="1:1">
      <c r="A132" s="555" t="s">
        <v>892</v>
      </c>
    </row>
    <row r="133" spans="1:1">
      <c r="A133" s="129" t="s">
        <v>893</v>
      </c>
    </row>
    <row r="134" spans="1:1">
      <c r="A134" s="71" t="s">
        <v>964</v>
      </c>
    </row>
    <row r="135" spans="1:1">
      <c r="A135" s="72" t="s">
        <v>965</v>
      </c>
    </row>
    <row r="136" spans="1:1">
      <c r="A136" s="71" t="s">
        <v>1036</v>
      </c>
    </row>
    <row r="137" spans="1:1">
      <c r="A137" s="72" t="s">
        <v>1037</v>
      </c>
    </row>
    <row r="138" spans="1:1">
      <c r="A138" s="71" t="s">
        <v>1289</v>
      </c>
    </row>
    <row r="139" spans="1:1">
      <c r="A139" s="72" t="s">
        <v>1290</v>
      </c>
    </row>
    <row r="140" spans="1:1">
      <c r="A140" s="71" t="s">
        <v>895</v>
      </c>
    </row>
    <row r="141" spans="1:1">
      <c r="A141" s="72" t="s">
        <v>966</v>
      </c>
    </row>
    <row r="142" spans="1:1">
      <c r="A142" s="71" t="s">
        <v>967</v>
      </c>
    </row>
    <row r="143" spans="1:1">
      <c r="A143" s="72" t="s">
        <v>968</v>
      </c>
    </row>
    <row r="144" spans="1:1">
      <c r="A144" s="71" t="s">
        <v>969</v>
      </c>
    </row>
    <row r="145" spans="1:1">
      <c r="A145" s="72" t="s">
        <v>1073</v>
      </c>
    </row>
    <row r="146" spans="1:1">
      <c r="A146" s="71" t="s">
        <v>1075</v>
      </c>
    </row>
    <row r="147" spans="1:1">
      <c r="A147" s="72" t="s">
        <v>1076</v>
      </c>
    </row>
    <row r="148" spans="1:1">
      <c r="A148" s="71" t="s">
        <v>970</v>
      </c>
    </row>
    <row r="149" spans="1:1">
      <c r="A149" s="72" t="s">
        <v>1074</v>
      </c>
    </row>
    <row r="150" spans="1:1">
      <c r="A150" s="71" t="s">
        <v>971</v>
      </c>
    </row>
    <row r="151" spans="1:1">
      <c r="A151" s="110" t="s">
        <v>972</v>
      </c>
    </row>
    <row r="152" spans="1:1">
      <c r="A152" s="35"/>
    </row>
    <row r="153" spans="1:1">
      <c r="A153" s="108" t="s">
        <v>418</v>
      </c>
    </row>
    <row r="154" spans="1:1">
      <c r="A154" s="35"/>
    </row>
    <row r="155" spans="1:1">
      <c r="A155" s="71" t="s">
        <v>973</v>
      </c>
    </row>
    <row r="156" spans="1:1">
      <c r="A156" s="72" t="s">
        <v>974</v>
      </c>
    </row>
    <row r="157" spans="1:1">
      <c r="A157" s="71" t="s">
        <v>903</v>
      </c>
    </row>
    <row r="158" spans="1:1">
      <c r="A158" s="72" t="s">
        <v>975</v>
      </c>
    </row>
    <row r="159" spans="1:1">
      <c r="A159" s="71" t="s">
        <v>976</v>
      </c>
    </row>
    <row r="160" spans="1:1">
      <c r="A160" s="72" t="s">
        <v>977</v>
      </c>
    </row>
    <row r="161" spans="1:5">
      <c r="A161" s="71" t="s">
        <v>978</v>
      </c>
    </row>
    <row r="162" spans="1:5">
      <c r="A162" s="110" t="s">
        <v>908</v>
      </c>
    </row>
    <row r="163" spans="1:5">
      <c r="A163" s="71" t="s">
        <v>909</v>
      </c>
    </row>
    <row r="164" spans="1:5">
      <c r="A164" s="110" t="s">
        <v>910</v>
      </c>
    </row>
    <row r="165" spans="1:5">
      <c r="A165" s="71" t="s">
        <v>979</v>
      </c>
    </row>
    <row r="166" spans="1:5">
      <c r="A166" s="110" t="s">
        <v>980</v>
      </c>
    </row>
    <row r="167" spans="1:5">
      <c r="A167" s="93" t="s">
        <v>981</v>
      </c>
    </row>
    <row r="168" spans="1:5">
      <c r="A168" s="129" t="s">
        <v>914</v>
      </c>
    </row>
    <row r="169" spans="1:5">
      <c r="A169" s="93" t="s">
        <v>915</v>
      </c>
    </row>
    <row r="170" spans="1:5">
      <c r="A170" s="129" t="s">
        <v>916</v>
      </c>
    </row>
    <row r="171" spans="1:5">
      <c r="A171" s="5"/>
    </row>
    <row r="172" spans="1:5">
      <c r="A172" s="108" t="s">
        <v>1226</v>
      </c>
    </row>
    <row r="173" spans="1:5" ht="27.75" customHeight="1">
      <c r="A173" s="681" t="s">
        <v>1224</v>
      </c>
      <c r="B173" s="681"/>
      <c r="C173" s="681"/>
      <c r="D173" s="681"/>
      <c r="E173" s="681"/>
    </row>
    <row r="174" spans="1:5">
      <c r="A174" s="105" t="s">
        <v>982</v>
      </c>
    </row>
    <row r="175" spans="1:5">
      <c r="A175" s="549" t="s">
        <v>918</v>
      </c>
    </row>
    <row r="176" spans="1:5">
      <c r="A176" s="105" t="s">
        <v>919</v>
      </c>
    </row>
    <row r="177" spans="1:1">
      <c r="A177" s="549" t="s">
        <v>920</v>
      </c>
    </row>
    <row r="178" spans="1:1">
      <c r="A178" s="105" t="s">
        <v>983</v>
      </c>
    </row>
    <row r="179" spans="1:1">
      <c r="A179" s="549" t="s">
        <v>984</v>
      </c>
    </row>
    <row r="180" spans="1:1">
      <c r="A180" s="5"/>
    </row>
    <row r="185" spans="1:1">
      <c r="A185" s="41" t="s">
        <v>135</v>
      </c>
    </row>
    <row r="186" spans="1:1" ht="25.5">
      <c r="A186" s="70" t="s">
        <v>1083</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7"/>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26" t="s">
        <v>1268</v>
      </c>
      <c r="J1" s="351" t="str">
        <f>Naslovnica!A20</f>
        <v>Listopad 2016.</v>
      </c>
    </row>
    <row r="2" spans="1:11" ht="12.75" customHeight="1">
      <c r="A2" s="111" t="s">
        <v>1269</v>
      </c>
      <c r="J2" s="112" t="str">
        <f>Naslovnica!A24</f>
        <v>October 2016</v>
      </c>
    </row>
    <row r="3" spans="1:11" ht="12.75" customHeight="1"/>
    <row r="4" spans="1:11" ht="51" customHeight="1">
      <c r="A4" s="767" t="s">
        <v>485</v>
      </c>
      <c r="B4" s="760" t="s">
        <v>486</v>
      </c>
      <c r="C4" s="750" t="s">
        <v>775</v>
      </c>
      <c r="D4" s="750"/>
      <c r="E4" s="773" t="s">
        <v>1030</v>
      </c>
      <c r="F4" s="773"/>
      <c r="G4" s="773"/>
      <c r="H4" s="773"/>
      <c r="I4" s="773"/>
      <c r="J4" s="356"/>
    </row>
    <row r="5" spans="1:11" ht="10.5" customHeight="1">
      <c r="A5" s="767"/>
      <c r="B5" s="760"/>
      <c r="C5" s="711"/>
      <c r="D5" s="711"/>
      <c r="E5" s="770" t="s">
        <v>1291</v>
      </c>
      <c r="F5" s="790"/>
      <c r="G5" s="713"/>
      <c r="H5" s="713"/>
      <c r="I5" s="713"/>
      <c r="J5" s="711"/>
    </row>
    <row r="6" spans="1:11" ht="33.75" customHeight="1">
      <c r="A6" s="796"/>
      <c r="B6" s="760"/>
      <c r="C6" s="366" t="str">
        <f>Naslovnica!A20</f>
        <v>Listopad 2016.</v>
      </c>
      <c r="D6" s="368" t="str">
        <f>'5 Tablica 3,4'!A8</f>
        <v>Rujan 2016.</v>
      </c>
      <c r="E6" s="366" t="str">
        <f>Naslovnica!A20</f>
        <v>Listopad 2016.</v>
      </c>
      <c r="F6" s="368" t="str">
        <f>'5 Tablica 3,4'!A8</f>
        <v>Rujan 2016.</v>
      </c>
      <c r="G6" s="408" t="s">
        <v>188</v>
      </c>
      <c r="H6" s="408" t="s">
        <v>189</v>
      </c>
      <c r="I6" s="405" t="s">
        <v>163</v>
      </c>
      <c r="J6" s="405" t="s">
        <v>190</v>
      </c>
    </row>
    <row r="7" spans="1:11" ht="46.5" customHeight="1">
      <c r="A7" s="796"/>
      <c r="B7" s="760"/>
      <c r="C7" s="369" t="str">
        <f>Naslovnica!A24</f>
        <v>October 2016</v>
      </c>
      <c r="D7" s="370" t="str">
        <f>'5 Tablica 3,4'!B8</f>
        <v>September 2016</v>
      </c>
      <c r="E7" s="369" t="str">
        <f>Naslovnica!A24</f>
        <v>October 2016</v>
      </c>
      <c r="F7" s="370" t="str">
        <f>'5 Tablica 3,4'!B8</f>
        <v>September 2016</v>
      </c>
      <c r="G7" s="369" t="s">
        <v>165</v>
      </c>
      <c r="H7" s="369" t="s">
        <v>191</v>
      </c>
      <c r="I7" s="371" t="s">
        <v>192</v>
      </c>
      <c r="J7" s="396" t="s">
        <v>168</v>
      </c>
    </row>
    <row r="8" spans="1:11" ht="12.75" customHeight="1">
      <c r="A8" s="203" t="s">
        <v>1062</v>
      </c>
      <c r="B8" s="203" t="s">
        <v>567</v>
      </c>
      <c r="C8" s="204">
        <v>154.97329999999999</v>
      </c>
      <c r="D8" s="204">
        <v>152.73949999999999</v>
      </c>
      <c r="E8" s="166">
        <v>1.4624900565996369E-2</v>
      </c>
      <c r="F8" s="166">
        <v>1.9550685999522057E-2</v>
      </c>
      <c r="G8" s="166">
        <v>4.4504219850077596E-2</v>
      </c>
      <c r="H8" s="166">
        <v>5.0617293157133619E-2</v>
      </c>
      <c r="I8" s="166">
        <v>9.465721951998507E-2</v>
      </c>
      <c r="J8" s="205" t="s">
        <v>566</v>
      </c>
      <c r="K8" s="87"/>
    </row>
    <row r="9" spans="1:11" ht="12.75" customHeight="1">
      <c r="A9" s="203" t="s">
        <v>1062</v>
      </c>
      <c r="B9" s="203" t="s">
        <v>568</v>
      </c>
      <c r="C9" s="204">
        <v>256.46839999999997</v>
      </c>
      <c r="D9" s="204">
        <v>253.18520000000001</v>
      </c>
      <c r="E9" s="166">
        <v>1.2967582623312757E-2</v>
      </c>
      <c r="F9" s="166">
        <v>2.0140080028462473E-2</v>
      </c>
      <c r="G9" s="166">
        <v>4.3735674845027786E-2</v>
      </c>
      <c r="H9" s="166">
        <v>4.9448409061149619E-2</v>
      </c>
      <c r="I9" s="166">
        <v>8.2450988773842049E-2</v>
      </c>
      <c r="J9" s="205" t="s">
        <v>176</v>
      </c>
      <c r="K9" s="87"/>
    </row>
    <row r="10" spans="1:11" ht="12.75" customHeight="1">
      <c r="A10" s="203" t="s">
        <v>1062</v>
      </c>
      <c r="B10" s="203" t="s">
        <v>569</v>
      </c>
      <c r="C10" s="204">
        <v>249.49950000000001</v>
      </c>
      <c r="D10" s="204">
        <v>246.17949999999999</v>
      </c>
      <c r="E10" s="166">
        <v>1.3486094496089325E-2</v>
      </c>
      <c r="F10" s="166">
        <v>1.9405093226188823E-2</v>
      </c>
      <c r="G10" s="166">
        <v>4.2922077053494739E-2</v>
      </c>
      <c r="H10" s="166">
        <v>4.7800370741491419E-2</v>
      </c>
      <c r="I10" s="166">
        <v>8.1706162969145346E-2</v>
      </c>
      <c r="J10" s="205" t="s">
        <v>177</v>
      </c>
      <c r="K10" s="87"/>
    </row>
    <row r="11" spans="1:11" ht="12.75" customHeight="1">
      <c r="A11" s="203" t="s">
        <v>1062</v>
      </c>
      <c r="B11" s="206" t="s">
        <v>570</v>
      </c>
      <c r="C11" s="204">
        <v>270.03570000000002</v>
      </c>
      <c r="D11" s="204">
        <v>266.68819999999999</v>
      </c>
      <c r="E11" s="166">
        <v>1.2552111417003171E-2</v>
      </c>
      <c r="F11" s="166">
        <v>2.0304459773281238E-2</v>
      </c>
      <c r="G11" s="166">
        <v>4.3713846860266845E-2</v>
      </c>
      <c r="H11" s="166">
        <v>4.9568043245814986E-2</v>
      </c>
      <c r="I11" s="166">
        <v>8.164349091780787E-2</v>
      </c>
      <c r="J11" s="205" t="s">
        <v>175</v>
      </c>
    </row>
    <row r="12" spans="1:11" ht="12.75" customHeight="1">
      <c r="A12" s="203" t="s">
        <v>1062</v>
      </c>
      <c r="B12" s="206" t="s">
        <v>571</v>
      </c>
      <c r="C12" s="204">
        <v>132.68219999999999</v>
      </c>
      <c r="D12" s="204">
        <v>130.78720000000001</v>
      </c>
      <c r="E12" s="166">
        <v>1.4489185486041308E-2</v>
      </c>
      <c r="F12" s="166">
        <v>1.8969649184588867E-2</v>
      </c>
      <c r="G12" s="166">
        <v>4.2745736311045522E-2</v>
      </c>
      <c r="H12" s="166">
        <v>5.0700111973569807E-2</v>
      </c>
      <c r="I12" s="166">
        <v>7.1728997415628548E-2</v>
      </c>
      <c r="J12" s="205" t="s">
        <v>565</v>
      </c>
    </row>
    <row r="13" spans="1:11" ht="12.75" customHeight="1">
      <c r="A13" s="203" t="s">
        <v>1062</v>
      </c>
      <c r="B13" s="206" t="s">
        <v>572</v>
      </c>
      <c r="C13" s="204">
        <v>199.03550000000001</v>
      </c>
      <c r="D13" s="204">
        <v>196.52760000000001</v>
      </c>
      <c r="E13" s="166">
        <v>1.2761057479967223E-2</v>
      </c>
      <c r="F13" s="166">
        <v>1.9543433194784833E-2</v>
      </c>
      <c r="G13" s="166">
        <v>4.154227514941377E-2</v>
      </c>
      <c r="H13" s="166">
        <v>4.7350203012883792E-2</v>
      </c>
      <c r="I13" s="166">
        <v>8.9084811324959157E-2</v>
      </c>
      <c r="J13" s="205" t="s">
        <v>178</v>
      </c>
    </row>
    <row r="14" spans="1:11" ht="12.75" customHeight="1">
      <c r="A14" s="206" t="s">
        <v>1063</v>
      </c>
      <c r="B14" s="206" t="s">
        <v>573</v>
      </c>
      <c r="C14" s="204">
        <v>138.7629</v>
      </c>
      <c r="D14" s="204">
        <v>137.8443</v>
      </c>
      <c r="E14" s="166">
        <v>6.6640405152770038E-3</v>
      </c>
      <c r="F14" s="166">
        <v>2.0432441395810866E-2</v>
      </c>
      <c r="G14" s="166">
        <v>4.3580377549201722E-2</v>
      </c>
      <c r="H14" s="166">
        <v>4.5896847601934437E-2</v>
      </c>
      <c r="I14" s="166">
        <v>2.9896867394405557E-2</v>
      </c>
      <c r="J14" s="205" t="s">
        <v>180</v>
      </c>
    </row>
    <row r="15" spans="1:11" ht="12.75" customHeight="1">
      <c r="A15" s="206" t="s">
        <v>1063</v>
      </c>
      <c r="B15" s="206" t="s">
        <v>574</v>
      </c>
      <c r="C15" s="204">
        <v>161.81899999999999</v>
      </c>
      <c r="D15" s="204">
        <v>160.5017</v>
      </c>
      <c r="E15" s="166">
        <v>8.2073897036603893E-3</v>
      </c>
      <c r="F15" s="166">
        <v>1.9472027063678465E-2</v>
      </c>
      <c r="G15" s="166">
        <v>4.7971784503236775E-2</v>
      </c>
      <c r="H15" s="166">
        <v>5.3865892098887556E-2</v>
      </c>
      <c r="I15" s="166">
        <v>5.8853467976220486E-2</v>
      </c>
      <c r="J15" s="205" t="s">
        <v>182</v>
      </c>
    </row>
    <row r="16" spans="1:11" ht="12.75" customHeight="1">
      <c r="A16" s="206" t="s">
        <v>1063</v>
      </c>
      <c r="B16" s="206" t="s">
        <v>575</v>
      </c>
      <c r="C16" s="204">
        <v>148.9691</v>
      </c>
      <c r="D16" s="204">
        <v>147.81979999999999</v>
      </c>
      <c r="E16" s="166">
        <v>7.7750071370683155E-3</v>
      </c>
      <c r="F16" s="166">
        <v>2.0375790374685863E-2</v>
      </c>
      <c r="G16" s="166">
        <v>4.9935863099433424E-2</v>
      </c>
      <c r="H16" s="166">
        <v>5.4022424910088788E-2</v>
      </c>
      <c r="I16" s="166">
        <v>3.8734918183948919E-2</v>
      </c>
      <c r="J16" s="205" t="s">
        <v>181</v>
      </c>
    </row>
    <row r="17" spans="1:10" ht="12.75" customHeight="1">
      <c r="A17" s="203" t="s">
        <v>1011</v>
      </c>
      <c r="B17" s="203" t="s">
        <v>576</v>
      </c>
      <c r="C17" s="204">
        <v>183.75659999999999</v>
      </c>
      <c r="D17" s="204">
        <v>181.59719999999999</v>
      </c>
      <c r="E17" s="166">
        <v>1.1891152506756741E-2</v>
      </c>
      <c r="F17" s="166">
        <v>3.2248016188808688E-2</v>
      </c>
      <c r="G17" s="166">
        <v>9.4011995299042958E-2</v>
      </c>
      <c r="H17" s="166">
        <v>9.6950199951168839E-2</v>
      </c>
      <c r="I17" s="166">
        <v>8.0686551241575089E-2</v>
      </c>
      <c r="J17" s="205" t="s">
        <v>179</v>
      </c>
    </row>
    <row r="18" spans="1:10" ht="12.75" customHeight="1">
      <c r="A18" s="203" t="s">
        <v>1011</v>
      </c>
      <c r="B18" s="203" t="s">
        <v>1077</v>
      </c>
      <c r="C18" s="204">
        <v>109.63809999999999</v>
      </c>
      <c r="D18" s="204">
        <v>108.4329</v>
      </c>
      <c r="E18" s="166">
        <v>1.1114707805472239E-2</v>
      </c>
      <c r="F18" s="166">
        <v>3.7354477208564593E-2</v>
      </c>
      <c r="G18" s="166">
        <v>9.7435635645855681E-2</v>
      </c>
      <c r="H18" s="166" t="s">
        <v>1015</v>
      </c>
      <c r="I18" s="166" t="s">
        <v>1015</v>
      </c>
      <c r="J18" s="205" t="s">
        <v>1078</v>
      </c>
    </row>
    <row r="19" spans="1:10" ht="12.75" customHeight="1">
      <c r="A19" s="206" t="s">
        <v>1010</v>
      </c>
      <c r="B19" s="203" t="s">
        <v>577</v>
      </c>
      <c r="C19" s="204">
        <v>233.09450000000001</v>
      </c>
      <c r="D19" s="204">
        <v>231.92250000000001</v>
      </c>
      <c r="E19" s="166">
        <v>5.0534122390022401E-3</v>
      </c>
      <c r="F19" s="166">
        <v>1.8016574634137781E-2</v>
      </c>
      <c r="G19" s="166">
        <v>4.3945733246985308E-2</v>
      </c>
      <c r="H19" s="166">
        <v>4.9162360693516795E-2</v>
      </c>
      <c r="I19" s="166">
        <v>7.5020316732628212E-2</v>
      </c>
      <c r="J19" s="205" t="s">
        <v>184</v>
      </c>
    </row>
    <row r="20" spans="1:10" ht="12.75" customHeight="1">
      <c r="A20" s="206" t="s">
        <v>1010</v>
      </c>
      <c r="B20" s="203" t="s">
        <v>578</v>
      </c>
      <c r="C20" s="204">
        <v>247.13</v>
      </c>
      <c r="D20" s="204">
        <v>245.8886</v>
      </c>
      <c r="E20" s="166">
        <v>5.0486277118987977E-3</v>
      </c>
      <c r="F20" s="166">
        <v>1.7739032825778486E-2</v>
      </c>
      <c r="G20" s="166">
        <v>4.7036348638149442E-2</v>
      </c>
      <c r="H20" s="166">
        <v>5.1617916270567048E-2</v>
      </c>
      <c r="I20" s="166">
        <v>7.605693028318572E-2</v>
      </c>
      <c r="J20" s="205" t="s">
        <v>183</v>
      </c>
    </row>
    <row r="21" spans="1:10" ht="12.75" customHeight="1">
      <c r="A21" s="206" t="s">
        <v>1010</v>
      </c>
      <c r="B21" s="206" t="s">
        <v>579</v>
      </c>
      <c r="C21" s="204">
        <v>212.52549999999999</v>
      </c>
      <c r="D21" s="204">
        <v>211.37979999999999</v>
      </c>
      <c r="E21" s="166">
        <v>5.4201016369587116E-3</v>
      </c>
      <c r="F21" s="166">
        <v>1.9833163666539536E-2</v>
      </c>
      <c r="G21" s="166">
        <v>4.5932328177628698E-2</v>
      </c>
      <c r="H21" s="166">
        <v>5.0480790618083055E-2</v>
      </c>
      <c r="I21" s="166">
        <v>7.0575026514343886E-2</v>
      </c>
      <c r="J21" s="205" t="s">
        <v>185</v>
      </c>
    </row>
    <row r="22" spans="1:10" ht="12.75" customHeight="1">
      <c r="A22" s="206" t="s">
        <v>1010</v>
      </c>
      <c r="B22" s="206" t="s">
        <v>1061</v>
      </c>
      <c r="C22" s="204">
        <v>112.2594</v>
      </c>
      <c r="D22" s="204">
        <v>108.27970000000001</v>
      </c>
      <c r="E22" s="166">
        <v>3.6753888309627697E-2</v>
      </c>
      <c r="F22" s="166">
        <v>2.1725407233435894E-2</v>
      </c>
      <c r="G22" s="166">
        <v>0.10544305106276121</v>
      </c>
      <c r="H22" s="166" t="s">
        <v>1015</v>
      </c>
      <c r="I22" s="166" t="s">
        <v>1015</v>
      </c>
      <c r="J22" s="205">
        <v>42314</v>
      </c>
    </row>
    <row r="23" spans="1:10" ht="12.75" customHeight="1">
      <c r="A23" s="206" t="s">
        <v>1010</v>
      </c>
      <c r="B23" s="206" t="s">
        <v>580</v>
      </c>
      <c r="C23" s="204">
        <v>165.2927</v>
      </c>
      <c r="D23" s="204">
        <v>164.28870000000001</v>
      </c>
      <c r="E23" s="166">
        <v>6.1111932835307033E-3</v>
      </c>
      <c r="F23" s="166">
        <v>1.001911975359503E-2</v>
      </c>
      <c r="G23" s="166">
        <v>4.2577911383901865E-2</v>
      </c>
      <c r="H23" s="166">
        <v>5.2273501335294043E-2</v>
      </c>
      <c r="I23" s="166">
        <v>5.7643534754475478E-2</v>
      </c>
      <c r="J23" s="205" t="s">
        <v>187</v>
      </c>
    </row>
    <row r="24" spans="1:10" ht="12.75" customHeight="1">
      <c r="A24" s="206" t="s">
        <v>1010</v>
      </c>
      <c r="B24" s="203" t="s">
        <v>581</v>
      </c>
      <c r="C24" s="204">
        <v>209.7099</v>
      </c>
      <c r="D24" s="204">
        <v>206.8176</v>
      </c>
      <c r="E24" s="166">
        <v>1.3984786594564515E-2</v>
      </c>
      <c r="F24" s="166">
        <v>2.4796680892686461E-2</v>
      </c>
      <c r="G24" s="166">
        <v>8.7306541678116439E-2</v>
      </c>
      <c r="H24" s="166">
        <v>9.1317126885516464E-2</v>
      </c>
      <c r="I24" s="166">
        <v>7.7907354454102906E-2</v>
      </c>
      <c r="J24" s="205" t="s">
        <v>186</v>
      </c>
    </row>
    <row r="25" spans="1:10" ht="12.75" customHeight="1">
      <c r="A25" s="51" t="s">
        <v>487</v>
      </c>
    </row>
    <row r="26" spans="1:10" ht="12.75" customHeight="1">
      <c r="A26" s="51"/>
    </row>
    <row r="27" spans="1:10" ht="12.75" customHeight="1">
      <c r="A27" s="51"/>
    </row>
    <row r="28" spans="1:10" ht="12.75" customHeight="1">
      <c r="A28" s="653"/>
    </row>
    <row r="29" spans="1:10" ht="12.75" customHeight="1"/>
    <row r="30" spans="1:10" ht="12.75" customHeight="1"/>
    <row r="31" spans="1:10" ht="12.75" customHeight="1"/>
    <row r="32" spans="1:10" ht="12.75" customHeight="1"/>
    <row r="33" spans="1:11" ht="12.75" customHeight="1">
      <c r="A33" s="443" t="s">
        <v>342</v>
      </c>
      <c r="J33" s="351" t="str">
        <f>Naslovnica!A20</f>
        <v>Listopad 2016.</v>
      </c>
    </row>
    <row r="34" spans="1:11" ht="12.75" customHeight="1">
      <c r="A34" s="122" t="s">
        <v>343</v>
      </c>
      <c r="J34" s="112" t="str">
        <f>Naslovnica!A24</f>
        <v>October 2016</v>
      </c>
    </row>
    <row r="35" spans="1:11" ht="12.75" customHeight="1"/>
    <row r="36" spans="1:11" ht="12.75" customHeight="1">
      <c r="K36" s="87"/>
    </row>
    <row r="37" spans="1:11" ht="12.75" customHeight="1"/>
    <row r="38" spans="1:11" ht="12.75" customHeight="1">
      <c r="K38" s="87"/>
    </row>
    <row r="39" spans="1:11" ht="12.75" customHeight="1">
      <c r="K39" s="87"/>
    </row>
    <row r="40" spans="1:11" ht="12.75" customHeight="1">
      <c r="K40" s="87"/>
    </row>
    <row r="41" spans="1:11" ht="12.75" customHeight="1">
      <c r="K41" s="87"/>
    </row>
    <row r="42" spans="1:11" ht="12.75" customHeight="1">
      <c r="K42" s="87"/>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c r="A66" s="51"/>
    </row>
    <row r="67" spans="1:10" ht="12.75" customHeight="1">
      <c r="A67" s="51" t="s">
        <v>487</v>
      </c>
    </row>
    <row r="68" spans="1:10" ht="12.75" customHeight="1"/>
    <row r="69" spans="1:10" ht="12.75" customHeight="1">
      <c r="A69" s="74" t="s">
        <v>305</v>
      </c>
    </row>
    <row r="70" spans="1:10" ht="12.75" customHeight="1"/>
    <row r="71" spans="1:10" ht="12.75" customHeight="1"/>
    <row r="72" spans="1:10" ht="12.75" customHeight="1"/>
    <row r="73" spans="1:10" ht="12.75" customHeight="1"/>
    <row r="74" spans="1:10" ht="12.75" customHeight="1"/>
    <row r="76" spans="1:10">
      <c r="J76" s="652" t="s">
        <v>353</v>
      </c>
    </row>
    <row r="77" spans="1:10" ht="12.75" customHeight="1"/>
  </sheetData>
  <mergeCells count="5">
    <mergeCell ref="A4:A7"/>
    <mergeCell ref="B4:B7"/>
    <mergeCell ref="C4:D4"/>
    <mergeCell ref="E4:I4"/>
    <mergeCell ref="E5:F5"/>
  </mergeCells>
  <hyperlinks>
    <hyperlink ref="A69" location="'2 Sadržaj'!A1" display="Sadržaj / Contents"/>
  </hyperlinks>
  <pageMargins left="0.7" right="0.7" top="0.75" bottom="0.75" header="0.3" footer="0.3"/>
  <pageSetup paperSize="9" scale="72"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23" t="s">
        <v>400</v>
      </c>
      <c r="B1" s="524"/>
      <c r="C1" s="524"/>
      <c r="D1" s="524"/>
      <c r="E1" s="524"/>
      <c r="F1" s="524"/>
      <c r="G1" s="524"/>
      <c r="H1" s="524"/>
      <c r="I1" s="524"/>
    </row>
    <row r="2" spans="1:9">
      <c r="A2" s="525" t="s">
        <v>401</v>
      </c>
      <c r="B2" s="524"/>
      <c r="C2" s="524"/>
      <c r="D2" s="524"/>
      <c r="E2" s="524"/>
      <c r="F2" s="524"/>
      <c r="G2" s="524"/>
      <c r="H2" s="524"/>
      <c r="I2" s="524"/>
    </row>
    <row r="4" spans="1:9">
      <c r="A4" s="97" t="s">
        <v>402</v>
      </c>
      <c r="I4" s="98"/>
    </row>
    <row r="5" spans="1:9">
      <c r="A5" s="99" t="s">
        <v>403</v>
      </c>
      <c r="I5" s="100"/>
    </row>
    <row r="7" spans="1:9" ht="26.25" customHeight="1">
      <c r="A7" s="800" t="s">
        <v>871</v>
      </c>
      <c r="B7" s="800"/>
      <c r="C7" s="800"/>
      <c r="D7" s="97"/>
      <c r="E7" s="800" t="s">
        <v>432</v>
      </c>
      <c r="F7" s="800"/>
      <c r="G7" s="800"/>
      <c r="H7" s="800"/>
      <c r="I7" s="97"/>
    </row>
    <row r="8" spans="1:9" ht="27.75" customHeight="1">
      <c r="A8" s="799" t="s">
        <v>872</v>
      </c>
      <c r="B8" s="799"/>
      <c r="C8" s="799"/>
      <c r="E8" s="799" t="s">
        <v>431</v>
      </c>
      <c r="F8" s="799"/>
      <c r="G8" s="799"/>
      <c r="H8" s="799"/>
    </row>
    <row r="10" spans="1:9" ht="26.25" customHeight="1">
      <c r="A10" s="409" t="s">
        <v>404</v>
      </c>
      <c r="B10" s="409" t="s">
        <v>430</v>
      </c>
      <c r="C10" s="409" t="s">
        <v>405</v>
      </c>
    </row>
    <row r="11" spans="1:9">
      <c r="A11" s="207" t="s">
        <v>429</v>
      </c>
      <c r="B11" s="631" t="s">
        <v>990</v>
      </c>
      <c r="C11" s="208">
        <v>214</v>
      </c>
    </row>
    <row r="12" spans="1:9">
      <c r="A12" s="207" t="s">
        <v>609</v>
      </c>
      <c r="B12" s="208">
        <v>49</v>
      </c>
      <c r="C12" s="208">
        <v>49</v>
      </c>
    </row>
    <row r="13" spans="1:9">
      <c r="A13" s="207" t="s">
        <v>669</v>
      </c>
      <c r="B13" s="208">
        <v>59</v>
      </c>
      <c r="C13" s="208">
        <v>59</v>
      </c>
    </row>
    <row r="14" spans="1:9">
      <c r="A14" s="207" t="s">
        <v>1009</v>
      </c>
      <c r="B14" s="208">
        <v>96</v>
      </c>
      <c r="C14" s="208">
        <v>95</v>
      </c>
    </row>
    <row r="15" spans="1:9">
      <c r="A15" s="207" t="s">
        <v>1080</v>
      </c>
      <c r="B15" s="208">
        <v>137</v>
      </c>
      <c r="C15" s="208">
        <v>135</v>
      </c>
    </row>
    <row r="16" spans="1:9">
      <c r="A16" s="51" t="s">
        <v>487</v>
      </c>
    </row>
    <row r="17" spans="1:9">
      <c r="A17" s="51"/>
    </row>
    <row r="23" spans="1:9">
      <c r="E23" s="51" t="s">
        <v>487</v>
      </c>
    </row>
    <row r="24" spans="1:9">
      <c r="E24" s="51"/>
    </row>
    <row r="25" spans="1:9" ht="27" customHeight="1">
      <c r="A25" s="800" t="s">
        <v>873</v>
      </c>
      <c r="B25" s="800"/>
      <c r="C25" s="800"/>
      <c r="E25" s="800" t="s">
        <v>589</v>
      </c>
      <c r="F25" s="800"/>
      <c r="G25" s="800"/>
      <c r="H25" s="801" t="s">
        <v>657</v>
      </c>
      <c r="I25" s="801"/>
    </row>
    <row r="26" spans="1:9" ht="30" customHeight="1">
      <c r="A26" s="799" t="s">
        <v>874</v>
      </c>
      <c r="B26" s="799"/>
      <c r="C26" s="799"/>
      <c r="E26" s="799" t="s">
        <v>590</v>
      </c>
      <c r="F26" s="799"/>
      <c r="G26" s="799"/>
      <c r="H26" s="137"/>
      <c r="I26" s="138"/>
    </row>
    <row r="28" spans="1:9" ht="27" customHeight="1">
      <c r="A28" s="409" t="s">
        <v>406</v>
      </c>
      <c r="B28" s="409" t="s">
        <v>430</v>
      </c>
      <c r="C28" s="409" t="s">
        <v>405</v>
      </c>
    </row>
    <row r="29" spans="1:9">
      <c r="A29" s="209" t="s">
        <v>1057</v>
      </c>
      <c r="B29" s="208">
        <v>126</v>
      </c>
      <c r="C29" s="208">
        <v>124</v>
      </c>
    </row>
    <row r="30" spans="1:9">
      <c r="A30" s="209" t="s">
        <v>1081</v>
      </c>
      <c r="B30" s="208">
        <v>137</v>
      </c>
      <c r="C30" s="208">
        <v>135</v>
      </c>
    </row>
    <row r="31" spans="1:9">
      <c r="A31" s="209" t="s">
        <v>1221</v>
      </c>
      <c r="B31" s="208">
        <v>146</v>
      </c>
      <c r="C31" s="208">
        <v>144</v>
      </c>
    </row>
    <row r="32" spans="1:9">
      <c r="A32" s="209" t="s">
        <v>1250</v>
      </c>
      <c r="B32" s="208">
        <v>166</v>
      </c>
      <c r="C32" s="208">
        <v>164</v>
      </c>
    </row>
    <row r="33" spans="1:9">
      <c r="A33" s="209" t="s">
        <v>1342</v>
      </c>
      <c r="B33" s="208">
        <v>179</v>
      </c>
      <c r="C33" s="208">
        <v>177</v>
      </c>
    </row>
    <row r="34" spans="1:9" ht="15">
      <c r="A34" s="51" t="s">
        <v>487</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487</v>
      </c>
    </row>
    <row r="41" spans="1:9">
      <c r="E41" s="51"/>
    </row>
    <row r="42" spans="1:9" ht="68.25" customHeight="1">
      <c r="A42" s="797" t="s">
        <v>992</v>
      </c>
      <c r="B42" s="797"/>
      <c r="C42" s="797"/>
      <c r="D42" s="797"/>
      <c r="E42" s="797"/>
      <c r="F42" s="797"/>
      <c r="G42" s="797"/>
      <c r="H42" s="797"/>
      <c r="I42" s="797"/>
    </row>
    <row r="44" spans="1:9" ht="69" customHeight="1">
      <c r="A44" s="798" t="s">
        <v>991</v>
      </c>
      <c r="B44" s="798"/>
      <c r="C44" s="798"/>
      <c r="D44" s="798"/>
      <c r="E44" s="798"/>
      <c r="F44" s="798"/>
      <c r="G44" s="798"/>
      <c r="H44" s="798"/>
      <c r="I44" s="798"/>
    </row>
    <row r="45" spans="1:9">
      <c r="A45" s="74" t="s">
        <v>305</v>
      </c>
    </row>
    <row r="46" spans="1:9">
      <c r="I46" s="101"/>
    </row>
    <row r="47" spans="1:9">
      <c r="I47" s="101" t="s">
        <v>1055</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407</v>
      </c>
      <c r="I1" s="98"/>
    </row>
    <row r="2" spans="1:9">
      <c r="A2" s="99" t="s">
        <v>408</v>
      </c>
      <c r="I2" s="100"/>
    </row>
    <row r="4" spans="1:9" ht="26.25" customHeight="1">
      <c r="A4" s="800" t="s">
        <v>875</v>
      </c>
      <c r="B4" s="800"/>
      <c r="C4" s="800"/>
      <c r="D4" s="97"/>
      <c r="E4" s="800" t="s">
        <v>433</v>
      </c>
      <c r="F4" s="800"/>
      <c r="G4" s="800"/>
      <c r="H4" s="800"/>
      <c r="I4" s="97"/>
    </row>
    <row r="5" spans="1:9" ht="27.75" customHeight="1">
      <c r="A5" s="799" t="s">
        <v>876</v>
      </c>
      <c r="B5" s="799"/>
      <c r="C5" s="799"/>
      <c r="E5" s="799" t="s">
        <v>434</v>
      </c>
      <c r="F5" s="799"/>
      <c r="G5" s="799"/>
      <c r="H5" s="799"/>
    </row>
    <row r="7" spans="1:9" ht="26.25" customHeight="1">
      <c r="A7" s="409" t="s">
        <v>404</v>
      </c>
      <c r="B7" s="409" t="s">
        <v>430</v>
      </c>
      <c r="C7" s="409" t="s">
        <v>405</v>
      </c>
    </row>
    <row r="8" spans="1:9">
      <c r="A8" s="207" t="s">
        <v>429</v>
      </c>
      <c r="B8" s="208">
        <v>8027</v>
      </c>
      <c r="C8" s="208">
        <v>8367</v>
      </c>
    </row>
    <row r="9" spans="1:9">
      <c r="A9" s="207" t="s">
        <v>609</v>
      </c>
      <c r="B9" s="208">
        <v>10639</v>
      </c>
      <c r="C9" s="208">
        <v>11091</v>
      </c>
    </row>
    <row r="10" spans="1:9">
      <c r="A10" s="207" t="s">
        <v>669</v>
      </c>
      <c r="B10" s="208">
        <v>13311</v>
      </c>
      <c r="C10" s="208">
        <v>13874</v>
      </c>
    </row>
    <row r="11" spans="1:9">
      <c r="A11" s="207" t="s">
        <v>1009</v>
      </c>
      <c r="B11" s="208">
        <v>14706</v>
      </c>
      <c r="C11" s="208">
        <v>15335</v>
      </c>
    </row>
    <row r="12" spans="1:9">
      <c r="A12" s="207" t="s">
        <v>1080</v>
      </c>
      <c r="B12" s="208">
        <v>14285</v>
      </c>
      <c r="C12" s="208">
        <v>14904</v>
      </c>
    </row>
    <row r="13" spans="1:9">
      <c r="A13" s="51" t="s">
        <v>487</v>
      </c>
    </row>
    <row r="14" spans="1:9">
      <c r="A14" s="51"/>
    </row>
    <row r="20" spans="1:9">
      <c r="E20" s="51" t="s">
        <v>487</v>
      </c>
    </row>
    <row r="22" spans="1:9" ht="27" customHeight="1">
      <c r="A22" s="800" t="s">
        <v>877</v>
      </c>
      <c r="B22" s="800"/>
      <c r="C22" s="800"/>
      <c r="E22" s="800" t="s">
        <v>591</v>
      </c>
      <c r="F22" s="800"/>
      <c r="G22" s="800"/>
      <c r="H22" s="801" t="s">
        <v>657</v>
      </c>
      <c r="I22" s="801"/>
    </row>
    <row r="23" spans="1:9" ht="30" customHeight="1">
      <c r="A23" s="799" t="s">
        <v>878</v>
      </c>
      <c r="B23" s="799"/>
      <c r="C23" s="799"/>
      <c r="E23" s="799" t="s">
        <v>592</v>
      </c>
      <c r="F23" s="799"/>
      <c r="G23" s="799"/>
      <c r="H23" s="137"/>
    </row>
    <row r="25" spans="1:9" ht="27" customHeight="1">
      <c r="A25" s="409" t="s">
        <v>406</v>
      </c>
      <c r="B25" s="409" t="s">
        <v>430</v>
      </c>
      <c r="C25" s="409" t="s">
        <v>405</v>
      </c>
    </row>
    <row r="26" spans="1:9">
      <c r="A26" s="209" t="s">
        <v>1057</v>
      </c>
      <c r="B26" s="208">
        <v>14547</v>
      </c>
      <c r="C26" s="208">
        <v>15181</v>
      </c>
    </row>
    <row r="27" spans="1:9">
      <c r="A27" s="209" t="s">
        <v>1081</v>
      </c>
      <c r="B27" s="208">
        <v>14285</v>
      </c>
      <c r="C27" s="208">
        <v>14904</v>
      </c>
    </row>
    <row r="28" spans="1:9">
      <c r="A28" s="209" t="s">
        <v>1221</v>
      </c>
      <c r="B28" s="208">
        <v>13915</v>
      </c>
      <c r="C28" s="208">
        <v>14502</v>
      </c>
    </row>
    <row r="29" spans="1:9">
      <c r="A29" s="209" t="s">
        <v>1250</v>
      </c>
      <c r="B29" s="208">
        <v>13535</v>
      </c>
      <c r="C29" s="208">
        <v>14097</v>
      </c>
    </row>
    <row r="30" spans="1:9">
      <c r="A30" s="209" t="s">
        <v>1342</v>
      </c>
      <c r="B30" s="208">
        <v>13312</v>
      </c>
      <c r="C30" s="208">
        <v>13851</v>
      </c>
    </row>
    <row r="31" spans="1:9" ht="15">
      <c r="A31" s="51" t="s">
        <v>487</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487</v>
      </c>
    </row>
    <row r="38" spans="1:5" ht="15">
      <c r="A38"/>
      <c r="B38"/>
      <c r="C38"/>
      <c r="E38" s="51"/>
    </row>
    <row r="39" spans="1:5">
      <c r="A39" s="74" t="s">
        <v>305</v>
      </c>
    </row>
    <row r="54" spans="9:9">
      <c r="I54" s="101"/>
    </row>
    <row r="55" spans="9:9">
      <c r="I55" s="101" t="s">
        <v>1056</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19" t="s">
        <v>419</v>
      </c>
      <c r="B1" s="334"/>
      <c r="C1" s="334"/>
      <c r="D1" s="335"/>
      <c r="E1" s="335"/>
      <c r="F1" s="335"/>
      <c r="G1" s="335"/>
      <c r="H1" s="335"/>
      <c r="I1" s="335"/>
      <c r="J1" s="335"/>
      <c r="K1" s="335"/>
      <c r="L1" s="335"/>
      <c r="M1" s="335"/>
      <c r="N1" s="335"/>
      <c r="O1" s="335"/>
      <c r="P1" s="335"/>
    </row>
    <row r="2" spans="1:16" ht="18">
      <c r="A2" s="336" t="s">
        <v>420</v>
      </c>
      <c r="B2" s="334"/>
      <c r="C2" s="334"/>
      <c r="D2" s="335"/>
      <c r="E2" s="335"/>
      <c r="F2" s="335"/>
      <c r="G2" s="335"/>
      <c r="H2" s="335"/>
      <c r="I2" s="335"/>
      <c r="J2" s="335"/>
      <c r="K2" s="335"/>
      <c r="L2" s="335"/>
      <c r="M2" s="335"/>
      <c r="N2" s="335"/>
      <c r="O2" s="335"/>
      <c r="P2" s="335"/>
    </row>
    <row r="3" spans="1:16" ht="12.75" customHeight="1">
      <c r="A3" s="479" t="s">
        <v>1346</v>
      </c>
    </row>
    <row r="4" spans="1:16" ht="12.75" customHeight="1">
      <c r="A4" s="123" t="s">
        <v>1347</v>
      </c>
      <c r="H4" s="87"/>
      <c r="J4" s="87"/>
    </row>
    <row r="5" spans="1:16" ht="12.75" customHeight="1">
      <c r="L5" s="802" t="s">
        <v>132</v>
      </c>
      <c r="M5" s="803"/>
      <c r="N5" s="803"/>
      <c r="O5" s="803"/>
      <c r="P5" s="803"/>
    </row>
    <row r="6" spans="1:16" ht="24" customHeight="1">
      <c r="A6" s="804" t="s">
        <v>490</v>
      </c>
      <c r="B6" s="806" t="s">
        <v>660</v>
      </c>
      <c r="C6" s="806"/>
      <c r="D6" s="806"/>
      <c r="E6" s="806"/>
      <c r="F6" s="806"/>
      <c r="G6" s="806" t="s">
        <v>661</v>
      </c>
      <c r="H6" s="806"/>
      <c r="I6" s="806"/>
      <c r="J6" s="806"/>
      <c r="K6" s="806"/>
      <c r="L6" s="806" t="s">
        <v>659</v>
      </c>
      <c r="M6" s="806"/>
      <c r="N6" s="806"/>
      <c r="O6" s="806"/>
      <c r="P6" s="806"/>
    </row>
    <row r="7" spans="1:16" ht="48" customHeight="1">
      <c r="A7" s="805"/>
      <c r="B7" s="804" t="s">
        <v>488</v>
      </c>
      <c r="C7" s="804"/>
      <c r="D7" s="804"/>
      <c r="E7" s="804" t="s">
        <v>1025</v>
      </c>
      <c r="F7" s="804"/>
      <c r="G7" s="804" t="s">
        <v>488</v>
      </c>
      <c r="H7" s="804"/>
      <c r="I7" s="804"/>
      <c r="J7" s="804" t="s">
        <v>1026</v>
      </c>
      <c r="K7" s="804"/>
      <c r="L7" s="804" t="s">
        <v>489</v>
      </c>
      <c r="M7" s="804"/>
      <c r="N7" s="804"/>
      <c r="O7" s="804" t="s">
        <v>1026</v>
      </c>
      <c r="P7" s="804"/>
    </row>
    <row r="8" spans="1:16" ht="24">
      <c r="A8" s="805"/>
      <c r="B8" s="410" t="s">
        <v>1348</v>
      </c>
      <c r="C8" s="410" t="s">
        <v>1349</v>
      </c>
      <c r="D8" s="411" t="s">
        <v>491</v>
      </c>
      <c r="E8" s="718" t="s">
        <v>1348</v>
      </c>
      <c r="F8" s="718" t="s">
        <v>1349</v>
      </c>
      <c r="G8" s="718" t="s">
        <v>1348</v>
      </c>
      <c r="H8" s="718" t="s">
        <v>1349</v>
      </c>
      <c r="I8" s="411" t="s">
        <v>491</v>
      </c>
      <c r="J8" s="718" t="s">
        <v>1348</v>
      </c>
      <c r="K8" s="718" t="s">
        <v>1349</v>
      </c>
      <c r="L8" s="718" t="s">
        <v>1348</v>
      </c>
      <c r="M8" s="718" t="s">
        <v>1349</v>
      </c>
      <c r="N8" s="411" t="s">
        <v>491</v>
      </c>
      <c r="O8" s="718" t="s">
        <v>1348</v>
      </c>
      <c r="P8" s="718" t="s">
        <v>1349</v>
      </c>
    </row>
    <row r="9" spans="1:16" ht="14.25" customHeight="1">
      <c r="A9" s="210" t="s">
        <v>1400</v>
      </c>
      <c r="B9" s="211">
        <v>0</v>
      </c>
      <c r="C9" s="211">
        <v>48512.930999999997</v>
      </c>
      <c r="D9" s="212" t="s">
        <v>994</v>
      </c>
      <c r="E9" s="213" t="s">
        <v>994</v>
      </c>
      <c r="F9" s="214">
        <v>9.687955224871321E-3</v>
      </c>
      <c r="G9" s="211">
        <v>167213.48858999999</v>
      </c>
      <c r="H9" s="211">
        <v>192282.57199999999</v>
      </c>
      <c r="I9" s="212">
        <v>114.99226146251172</v>
      </c>
      <c r="J9" s="213">
        <v>6.9810753489571373E-2</v>
      </c>
      <c r="K9" s="214">
        <v>8.0811777181053576E-2</v>
      </c>
      <c r="L9" s="211">
        <v>167213.48858999999</v>
      </c>
      <c r="M9" s="211">
        <v>240795.503</v>
      </c>
      <c r="N9" s="215">
        <v>144.00483180541721</v>
      </c>
      <c r="O9" s="216">
        <v>2.2709323007829369E-2</v>
      </c>
      <c r="P9" s="214">
        <v>3.2597466903200992E-2</v>
      </c>
    </row>
    <row r="10" spans="1:16" ht="14.25" customHeight="1">
      <c r="A10" s="210" t="s">
        <v>1401</v>
      </c>
      <c r="B10" s="211">
        <v>585909.62621000002</v>
      </c>
      <c r="C10" s="211">
        <v>503256.41301000002</v>
      </c>
      <c r="D10" s="212">
        <v>85.893180534573489</v>
      </c>
      <c r="E10" s="213">
        <v>0.11793745226881822</v>
      </c>
      <c r="F10" s="214">
        <v>0.10049950591256235</v>
      </c>
      <c r="G10" s="211">
        <v>451736.87163000001</v>
      </c>
      <c r="H10" s="211">
        <v>439501.91149999999</v>
      </c>
      <c r="I10" s="212">
        <v>97.291573723913075</v>
      </c>
      <c r="J10" s="213">
        <v>0.18859777194671878</v>
      </c>
      <c r="K10" s="214">
        <v>0.18471216696011913</v>
      </c>
      <c r="L10" s="211">
        <v>1037646.4978400001</v>
      </c>
      <c r="M10" s="211">
        <v>942758.32450999995</v>
      </c>
      <c r="N10" s="215">
        <v>90.855443204644118</v>
      </c>
      <c r="O10" s="216">
        <v>0.1409231377569663</v>
      </c>
      <c r="P10" s="214">
        <v>0.1276250299447326</v>
      </c>
    </row>
    <row r="11" spans="1:16" ht="14.25" customHeight="1">
      <c r="A11" s="210" t="s">
        <v>1402</v>
      </c>
      <c r="B11" s="211">
        <v>54813.055240000002</v>
      </c>
      <c r="C11" s="211">
        <v>36271.525289999998</v>
      </c>
      <c r="D11" s="212">
        <v>66.173150048258449</v>
      </c>
      <c r="E11" s="213">
        <v>1.1033292161270285E-2</v>
      </c>
      <c r="F11" s="214">
        <v>7.2433659583938095E-3</v>
      </c>
      <c r="G11" s="211">
        <v>0</v>
      </c>
      <c r="H11" s="211">
        <v>0</v>
      </c>
      <c r="I11" s="212" t="s">
        <v>994</v>
      </c>
      <c r="J11" s="213" t="s">
        <v>994</v>
      </c>
      <c r="K11" s="214" t="s">
        <v>994</v>
      </c>
      <c r="L11" s="211">
        <v>54813.055240000002</v>
      </c>
      <c r="M11" s="211">
        <v>36271.525289999998</v>
      </c>
      <c r="N11" s="215">
        <v>66.173150048258449</v>
      </c>
      <c r="O11" s="216">
        <v>7.4441804126416395E-3</v>
      </c>
      <c r="P11" s="214">
        <v>4.9102239470368882E-3</v>
      </c>
    </row>
    <row r="12" spans="1:16" ht="14.25" customHeight="1">
      <c r="A12" s="210" t="s">
        <v>1403</v>
      </c>
      <c r="B12" s="211">
        <v>1597166.6663599999</v>
      </c>
      <c r="C12" s="211">
        <v>1549514.3380999998</v>
      </c>
      <c r="D12" s="212">
        <v>97.016446106491728</v>
      </c>
      <c r="E12" s="213">
        <v>0.32149287032138041</v>
      </c>
      <c r="F12" s="214">
        <v>0.30943555085980934</v>
      </c>
      <c r="G12" s="211">
        <v>418658.05141000001</v>
      </c>
      <c r="H12" s="211">
        <v>439786.18877000001</v>
      </c>
      <c r="I12" s="212">
        <v>105.04663347303187</v>
      </c>
      <c r="J12" s="214">
        <v>0.17478753819358858</v>
      </c>
      <c r="K12" s="214">
        <v>0.18483164191389123</v>
      </c>
      <c r="L12" s="211">
        <v>2015824.71777</v>
      </c>
      <c r="M12" s="211">
        <v>1989300.5268699999</v>
      </c>
      <c r="N12" s="215">
        <v>98.68420152475646</v>
      </c>
      <c r="O12" s="216">
        <v>0.27376986766451034</v>
      </c>
      <c r="P12" s="214">
        <v>0.26929970567251466</v>
      </c>
    </row>
    <row r="13" spans="1:16" ht="14.25" customHeight="1">
      <c r="A13" s="210" t="s">
        <v>1404</v>
      </c>
      <c r="B13" s="211">
        <v>197237.75813999999</v>
      </c>
      <c r="C13" s="211">
        <v>256493.99627999999</v>
      </c>
      <c r="D13" s="212">
        <v>130.04304992046184</v>
      </c>
      <c r="E13" s="213">
        <v>3.97018885603828E-2</v>
      </c>
      <c r="F13" s="214">
        <v>5.1221443441727965E-2</v>
      </c>
      <c r="G13" s="211">
        <v>0</v>
      </c>
      <c r="H13" s="211">
        <v>0</v>
      </c>
      <c r="I13" s="212" t="s">
        <v>994</v>
      </c>
      <c r="J13" s="213" t="s">
        <v>994</v>
      </c>
      <c r="K13" s="214" t="s">
        <v>994</v>
      </c>
      <c r="L13" s="211">
        <v>197237.75813999999</v>
      </c>
      <c r="M13" s="211">
        <v>256493.99627999999</v>
      </c>
      <c r="N13" s="215">
        <v>130.04304992046184</v>
      </c>
      <c r="O13" s="216">
        <v>2.6786929671230218E-2</v>
      </c>
      <c r="P13" s="214">
        <v>3.4722635806894858E-2</v>
      </c>
    </row>
    <row r="14" spans="1:16" ht="14.25" customHeight="1">
      <c r="A14" s="210" t="s">
        <v>1405</v>
      </c>
      <c r="B14" s="211">
        <v>34104.17757</v>
      </c>
      <c r="C14" s="211">
        <v>54033.077859999998</v>
      </c>
      <c r="D14" s="212">
        <v>158.43536396412213</v>
      </c>
      <c r="E14" s="213">
        <v>6.8648126509660125E-3</v>
      </c>
      <c r="F14" s="214">
        <v>1.0790319780300759E-2</v>
      </c>
      <c r="G14" s="211">
        <v>0</v>
      </c>
      <c r="H14" s="211">
        <v>0</v>
      </c>
      <c r="I14" s="212" t="s">
        <v>994</v>
      </c>
      <c r="J14" s="213" t="s">
        <v>994</v>
      </c>
      <c r="K14" s="214" t="s">
        <v>994</v>
      </c>
      <c r="L14" s="211">
        <v>34104.17757</v>
      </c>
      <c r="M14" s="211">
        <v>54033.077859999998</v>
      </c>
      <c r="N14" s="215">
        <v>158.43536396412213</v>
      </c>
      <c r="O14" s="216">
        <v>4.6317004141483856E-3</v>
      </c>
      <c r="P14" s="214">
        <v>7.3146775802512901E-3</v>
      </c>
    </row>
    <row r="15" spans="1:16" ht="14.25" customHeight="1">
      <c r="A15" s="210" t="s">
        <v>1406</v>
      </c>
      <c r="B15" s="211">
        <v>0</v>
      </c>
      <c r="C15" s="211">
        <v>0</v>
      </c>
      <c r="D15" s="212" t="s">
        <v>994</v>
      </c>
      <c r="E15" s="213" t="s">
        <v>994</v>
      </c>
      <c r="F15" s="214" t="s">
        <v>994</v>
      </c>
      <c r="G15" s="211">
        <v>817.9889300000001</v>
      </c>
      <c r="H15" s="211">
        <v>1560.8455800000002</v>
      </c>
      <c r="I15" s="212">
        <v>190.81500039370948</v>
      </c>
      <c r="J15" s="213">
        <v>3.4150608321704094E-4</v>
      </c>
      <c r="K15" s="214">
        <v>6.5598615575514739E-4</v>
      </c>
      <c r="L15" s="211">
        <v>817.9889300000001</v>
      </c>
      <c r="M15" s="211">
        <v>1560.8455800000002</v>
      </c>
      <c r="N15" s="215">
        <v>190.81500039370948</v>
      </c>
      <c r="O15" s="216">
        <v>1.1109136580330663E-4</v>
      </c>
      <c r="P15" s="214">
        <v>2.112980163714169E-4</v>
      </c>
    </row>
    <row r="16" spans="1:16" ht="14.25" customHeight="1">
      <c r="A16" s="210" t="s">
        <v>1407</v>
      </c>
      <c r="B16" s="211">
        <v>0</v>
      </c>
      <c r="C16" s="211">
        <v>0</v>
      </c>
      <c r="D16" s="212" t="s">
        <v>994</v>
      </c>
      <c r="E16" s="213" t="s">
        <v>994</v>
      </c>
      <c r="F16" s="214" t="s">
        <v>994</v>
      </c>
      <c r="G16" s="211">
        <v>153798.94937000002</v>
      </c>
      <c r="H16" s="211">
        <v>151508.80703</v>
      </c>
      <c r="I16" s="212">
        <v>98.510950595318732</v>
      </c>
      <c r="J16" s="213">
        <v>6.4210253801655584E-2</v>
      </c>
      <c r="K16" s="214">
        <v>6.3675536619489381E-2</v>
      </c>
      <c r="L16" s="211">
        <v>153798.94937000002</v>
      </c>
      <c r="M16" s="211">
        <v>151508.80703</v>
      </c>
      <c r="N16" s="215">
        <v>98.510950595318732</v>
      </c>
      <c r="O16" s="216">
        <v>2.0887489693322509E-2</v>
      </c>
      <c r="P16" s="214">
        <v>2.0510363612163851E-2</v>
      </c>
    </row>
    <row r="17" spans="1:16" ht="14.25" customHeight="1">
      <c r="A17" s="210" t="s">
        <v>1408</v>
      </c>
      <c r="B17" s="211">
        <v>667089.16276999994</v>
      </c>
      <c r="C17" s="211">
        <v>677470.49994000001</v>
      </c>
      <c r="D17" s="212">
        <v>101.55621433376206</v>
      </c>
      <c r="E17" s="213">
        <v>0.13427804011711933</v>
      </c>
      <c r="F17" s="214">
        <v>0.13528978221476476</v>
      </c>
      <c r="G17" s="211">
        <v>0</v>
      </c>
      <c r="H17" s="211">
        <v>0</v>
      </c>
      <c r="I17" s="212" t="s">
        <v>994</v>
      </c>
      <c r="J17" s="213" t="s">
        <v>994</v>
      </c>
      <c r="K17" s="214" t="s">
        <v>994</v>
      </c>
      <c r="L17" s="211">
        <v>667089.16276999994</v>
      </c>
      <c r="M17" s="211">
        <v>677470.49994000001</v>
      </c>
      <c r="N17" s="215">
        <v>101.55621433376206</v>
      </c>
      <c r="O17" s="216">
        <v>9.0597615061494316E-2</v>
      </c>
      <c r="P17" s="214">
        <v>9.1711937825056405E-2</v>
      </c>
    </row>
    <row r="18" spans="1:16" ht="14.25" customHeight="1">
      <c r="A18" s="210" t="s">
        <v>1409</v>
      </c>
      <c r="B18" s="211">
        <v>230908.82981</v>
      </c>
      <c r="C18" s="211">
        <v>237687.06728999998</v>
      </c>
      <c r="D18" s="212">
        <v>102.93546049563255</v>
      </c>
      <c r="E18" s="213">
        <v>4.6479521543830796E-2</v>
      </c>
      <c r="F18" s="214">
        <v>4.7465729610039364E-2</v>
      </c>
      <c r="G18" s="211">
        <v>182187.36872999999</v>
      </c>
      <c r="H18" s="211">
        <v>193028.34840000002</v>
      </c>
      <c r="I18" s="212">
        <v>105.95045625038158</v>
      </c>
      <c r="J18" s="213">
        <v>7.6062269823872916E-2</v>
      </c>
      <c r="K18" s="214">
        <v>8.1125209207871335E-2</v>
      </c>
      <c r="L18" s="211">
        <v>413096.19854000001</v>
      </c>
      <c r="M18" s="211">
        <v>430715.41568999999</v>
      </c>
      <c r="N18" s="215">
        <v>104.26516080570853</v>
      </c>
      <c r="O18" s="216">
        <v>5.6102740783988997E-2</v>
      </c>
      <c r="P18" s="214">
        <v>5.8307698161843301E-2</v>
      </c>
    </row>
    <row r="19" spans="1:16" ht="14.25" customHeight="1">
      <c r="A19" s="210" t="s">
        <v>1410</v>
      </c>
      <c r="B19" s="211">
        <v>117456.39945</v>
      </c>
      <c r="C19" s="211">
        <v>108296.40695999999</v>
      </c>
      <c r="D19" s="212">
        <v>92.201367883833925</v>
      </c>
      <c r="E19" s="213">
        <v>2.3642739228245151E-2</v>
      </c>
      <c r="F19" s="214">
        <v>2.1626620367318619E-2</v>
      </c>
      <c r="G19" s="211">
        <v>200538.88474000001</v>
      </c>
      <c r="H19" s="211">
        <v>195081.28109</v>
      </c>
      <c r="I19" s="212">
        <v>97.278530965664928</v>
      </c>
      <c r="J19" s="213">
        <v>8.3723931398767243E-2</v>
      </c>
      <c r="K19" s="214">
        <v>8.1988007834841947E-2</v>
      </c>
      <c r="L19" s="211">
        <v>317995.28418999998</v>
      </c>
      <c r="M19" s="211">
        <v>303377.68805</v>
      </c>
      <c r="N19" s="215">
        <v>95.403203485474947</v>
      </c>
      <c r="O19" s="216">
        <v>4.3187051980859613E-2</v>
      </c>
      <c r="P19" s="214">
        <v>4.1069471905293475E-2</v>
      </c>
    </row>
    <row r="20" spans="1:16" ht="14.25" customHeight="1">
      <c r="A20" s="210" t="s">
        <v>1411</v>
      </c>
      <c r="B20" s="211">
        <v>152005.01757</v>
      </c>
      <c r="C20" s="211">
        <v>159642.47993</v>
      </c>
      <c r="D20" s="212">
        <v>105.02448042972192</v>
      </c>
      <c r="E20" s="213">
        <v>3.0597013092693883E-2</v>
      </c>
      <c r="F20" s="214">
        <v>3.1880349541223527E-2</v>
      </c>
      <c r="G20" s="211">
        <v>0</v>
      </c>
      <c r="H20" s="211">
        <v>0</v>
      </c>
      <c r="I20" s="212" t="s">
        <v>994</v>
      </c>
      <c r="J20" s="212" t="s">
        <v>994</v>
      </c>
      <c r="K20" s="214" t="s">
        <v>994</v>
      </c>
      <c r="L20" s="211">
        <v>152005.01757</v>
      </c>
      <c r="M20" s="211">
        <v>159642.47993</v>
      </c>
      <c r="N20" s="215">
        <v>105.02448042972192</v>
      </c>
      <c r="O20" s="216">
        <v>2.0643855181276011E-2</v>
      </c>
      <c r="P20" s="214">
        <v>2.1611452003998197E-2</v>
      </c>
    </row>
    <row r="21" spans="1:16" ht="14.25" customHeight="1">
      <c r="A21" s="210" t="s">
        <v>1412</v>
      </c>
      <c r="B21" s="211">
        <v>9857.2788099999998</v>
      </c>
      <c r="C21" s="211">
        <v>9926.5849999999991</v>
      </c>
      <c r="D21" s="212">
        <v>100.70309657803014</v>
      </c>
      <c r="E21" s="213">
        <v>1.9841666652155895E-3</v>
      </c>
      <c r="F21" s="214">
        <v>1.9823232493596248E-3</v>
      </c>
      <c r="G21" s="211">
        <v>0</v>
      </c>
      <c r="H21" s="211">
        <v>0</v>
      </c>
      <c r="I21" s="212" t="s">
        <v>994</v>
      </c>
      <c r="J21" s="212" t="s">
        <v>994</v>
      </c>
      <c r="K21" s="214" t="s">
        <v>994</v>
      </c>
      <c r="L21" s="211">
        <v>9857.2788099999998</v>
      </c>
      <c r="M21" s="211">
        <v>9926.5849999999991</v>
      </c>
      <c r="N21" s="215">
        <v>100.70309657803014</v>
      </c>
      <c r="O21" s="216">
        <v>1.3387205204682818E-3</v>
      </c>
      <c r="P21" s="214">
        <v>1.3438021971669107E-3</v>
      </c>
    </row>
    <row r="22" spans="1:16" ht="14.25" customHeight="1">
      <c r="A22" s="210" t="s">
        <v>1413</v>
      </c>
      <c r="B22" s="211">
        <v>39042.177189999995</v>
      </c>
      <c r="C22" s="211">
        <v>42869.377380000005</v>
      </c>
      <c r="D22" s="212">
        <v>109.80273249459123</v>
      </c>
      <c r="E22" s="213">
        <v>7.8587800965161537E-3</v>
      </c>
      <c r="F22" s="214">
        <v>8.5609465355855636E-3</v>
      </c>
      <c r="G22" s="211">
        <v>0</v>
      </c>
      <c r="H22" s="211">
        <v>0</v>
      </c>
      <c r="I22" s="212" t="s">
        <v>994</v>
      </c>
      <c r="J22" s="212" t="s">
        <v>994</v>
      </c>
      <c r="K22" s="214" t="s">
        <v>994</v>
      </c>
      <c r="L22" s="211">
        <v>39042.177189999995</v>
      </c>
      <c r="M22" s="211">
        <v>42869.377380000005</v>
      </c>
      <c r="N22" s="215">
        <v>109.80273249459123</v>
      </c>
      <c r="O22" s="216">
        <v>5.302331888491209E-3</v>
      </c>
      <c r="P22" s="214">
        <v>5.8034020274264986E-3</v>
      </c>
    </row>
    <row r="23" spans="1:16" ht="14.25" customHeight="1">
      <c r="A23" s="210" t="s">
        <v>1414</v>
      </c>
      <c r="B23" s="211">
        <v>413797.47852</v>
      </c>
      <c r="C23" s="211">
        <v>432889.28907999996</v>
      </c>
      <c r="D23" s="212">
        <v>104.61380543648653</v>
      </c>
      <c r="E23" s="213">
        <v>8.3293085125756713E-2</v>
      </c>
      <c r="F23" s="214">
        <v>8.6447303089838404E-2</v>
      </c>
      <c r="G23" s="211">
        <v>0</v>
      </c>
      <c r="H23" s="211">
        <v>0</v>
      </c>
      <c r="I23" s="212" t="s">
        <v>994</v>
      </c>
      <c r="J23" s="212" t="s">
        <v>994</v>
      </c>
      <c r="K23" s="214" t="s">
        <v>994</v>
      </c>
      <c r="L23" s="211">
        <v>413797.47852</v>
      </c>
      <c r="M23" s="211">
        <v>432889.28907999996</v>
      </c>
      <c r="N23" s="215">
        <v>104.61380543648653</v>
      </c>
      <c r="O23" s="216">
        <v>5.6197981866027494E-2</v>
      </c>
      <c r="P23" s="214">
        <v>5.8601984246921368E-2</v>
      </c>
    </row>
    <row r="24" spans="1:16" ht="14.25" customHeight="1">
      <c r="A24" s="210" t="s">
        <v>1415</v>
      </c>
      <c r="B24" s="211" t="s">
        <v>994</v>
      </c>
      <c r="C24" s="211" t="s">
        <v>994</v>
      </c>
      <c r="D24" s="212" t="s">
        <v>994</v>
      </c>
      <c r="E24" s="213" t="s">
        <v>994</v>
      </c>
      <c r="F24" s="214" t="s">
        <v>994</v>
      </c>
      <c r="G24" s="211">
        <v>12573.855230000001</v>
      </c>
      <c r="H24" s="211" t="s">
        <v>994</v>
      </c>
      <c r="I24" s="212" t="s">
        <v>994</v>
      </c>
      <c r="J24" s="213">
        <v>5.2495185363149168E-3</v>
      </c>
      <c r="K24" s="214" t="s">
        <v>994</v>
      </c>
      <c r="L24" s="211">
        <v>12573.855230000001</v>
      </c>
      <c r="M24" s="211" t="s">
        <v>994</v>
      </c>
      <c r="N24" s="215" t="s">
        <v>994</v>
      </c>
      <c r="O24" s="216">
        <v>1.707659724580564E-3</v>
      </c>
      <c r="P24" s="214" t="s">
        <v>994</v>
      </c>
    </row>
    <row r="25" spans="1:16" ht="14.25" customHeight="1">
      <c r="A25" s="210" t="s">
        <v>1416</v>
      </c>
      <c r="B25" s="211">
        <v>21985.791739999997</v>
      </c>
      <c r="C25" s="211">
        <v>20848.52233</v>
      </c>
      <c r="D25" s="212">
        <v>94.827252875633775</v>
      </c>
      <c r="E25" s="213">
        <v>4.4255088975088293E-3</v>
      </c>
      <c r="F25" s="214">
        <v>4.1634167772252291E-3</v>
      </c>
      <c r="G25" s="211">
        <v>197347.31052</v>
      </c>
      <c r="H25" s="211">
        <v>196211.53865999999</v>
      </c>
      <c r="I25" s="212">
        <v>99.42448070003725</v>
      </c>
      <c r="J25" s="213">
        <v>8.2391465920085658E-2</v>
      </c>
      <c r="K25" s="214">
        <v>8.2463028123753196E-2</v>
      </c>
      <c r="L25" s="211">
        <v>219333.10225999999</v>
      </c>
      <c r="M25" s="211">
        <v>217060.06099</v>
      </c>
      <c r="N25" s="215">
        <v>98.963657903627563</v>
      </c>
      <c r="O25" s="216">
        <v>2.9787706168517118E-2</v>
      </c>
      <c r="P25" s="214">
        <v>2.9384303552082176E-2</v>
      </c>
    </row>
    <row r="26" spans="1:16" ht="14.25" customHeight="1">
      <c r="A26" s="210" t="s">
        <v>1417</v>
      </c>
      <c r="B26" s="211">
        <v>0</v>
      </c>
      <c r="C26" s="211">
        <v>0</v>
      </c>
      <c r="D26" s="212" t="s">
        <v>994</v>
      </c>
      <c r="E26" s="213" t="s">
        <v>994</v>
      </c>
      <c r="F26" s="214" t="s">
        <v>994</v>
      </c>
      <c r="G26" s="211">
        <v>33056.950819999998</v>
      </c>
      <c r="H26" s="211">
        <v>34645.457689999996</v>
      </c>
      <c r="I26" s="212">
        <v>104.80536416879357</v>
      </c>
      <c r="J26" s="213">
        <v>1.3801103393461019E-2</v>
      </c>
      <c r="K26" s="214">
        <v>1.4560659232184074E-2</v>
      </c>
      <c r="L26" s="211">
        <v>33056.950819999998</v>
      </c>
      <c r="M26" s="211">
        <v>34645.457689999996</v>
      </c>
      <c r="N26" s="215">
        <v>104.80536416879357</v>
      </c>
      <c r="O26" s="216">
        <v>4.4894761789582363E-3</v>
      </c>
      <c r="P26" s="214">
        <v>4.690096560466186E-3</v>
      </c>
    </row>
    <row r="27" spans="1:16" ht="14.25" customHeight="1">
      <c r="A27" s="210" t="s">
        <v>1418</v>
      </c>
      <c r="B27" s="211">
        <v>47317.438000000002</v>
      </c>
      <c r="C27" s="211" t="s">
        <v>994</v>
      </c>
      <c r="D27" s="212" t="s">
        <v>994</v>
      </c>
      <c r="E27" s="213">
        <v>9.5245031587987937E-3</v>
      </c>
      <c r="F27" s="214" t="s">
        <v>994</v>
      </c>
      <c r="G27" s="211" t="s">
        <v>994</v>
      </c>
      <c r="H27" s="211" t="s">
        <v>994</v>
      </c>
      <c r="I27" s="212" t="s">
        <v>994</v>
      </c>
      <c r="J27" s="213" t="s">
        <v>994</v>
      </c>
      <c r="K27" s="214" t="s">
        <v>994</v>
      </c>
      <c r="L27" s="211">
        <v>47317.438000000002</v>
      </c>
      <c r="M27" s="211" t="s">
        <v>994</v>
      </c>
      <c r="N27" s="215" t="s">
        <v>994</v>
      </c>
      <c r="O27" s="216">
        <v>6.4261979850183072E-3</v>
      </c>
      <c r="P27" s="214" t="s">
        <v>994</v>
      </c>
    </row>
    <row r="28" spans="1:16" ht="14.25" customHeight="1">
      <c r="A28" s="210" t="s">
        <v>1419</v>
      </c>
      <c r="B28" s="211">
        <v>248529.48818000001</v>
      </c>
      <c r="C28" s="211">
        <v>270355.83463999996</v>
      </c>
      <c r="D28" s="212">
        <v>108.78219587536107</v>
      </c>
      <c r="E28" s="213">
        <v>5.0026374953459178E-2</v>
      </c>
      <c r="F28" s="214">
        <v>5.398963053324967E-2</v>
      </c>
      <c r="G28" s="211">
        <v>48896.775990000002</v>
      </c>
      <c r="H28" s="211">
        <v>49278.594429999997</v>
      </c>
      <c r="I28" s="212">
        <v>100.78086628876734</v>
      </c>
      <c r="J28" s="213">
        <v>2.0414147230923954E-2</v>
      </c>
      <c r="K28" s="214">
        <v>2.0710617459769924E-2</v>
      </c>
      <c r="L28" s="211">
        <v>297426.26417000004</v>
      </c>
      <c r="M28" s="211">
        <v>319634.42907000001</v>
      </c>
      <c r="N28" s="215">
        <v>107.46678003100172</v>
      </c>
      <c r="O28" s="216">
        <v>4.0393566099262958E-2</v>
      </c>
      <c r="P28" s="214">
        <v>4.3270213076748658E-2</v>
      </c>
    </row>
    <row r="29" spans="1:16" ht="14.25" customHeight="1">
      <c r="A29" s="210" t="s">
        <v>1420</v>
      </c>
      <c r="B29" s="211">
        <v>270893.44558999996</v>
      </c>
      <c r="C29" s="211">
        <v>289090.22988999996</v>
      </c>
      <c r="D29" s="212">
        <v>106.71732173525565</v>
      </c>
      <c r="E29" s="213">
        <v>5.4528004627381638E-2</v>
      </c>
      <c r="F29" s="214">
        <v>5.7730859492329513E-2</v>
      </c>
      <c r="G29" s="211">
        <v>275639.08677999995</v>
      </c>
      <c r="H29" s="211">
        <v>195186.68015</v>
      </c>
      <c r="I29" s="212">
        <v>70.812409963390763</v>
      </c>
      <c r="J29" s="213">
        <v>0.11507787141784404</v>
      </c>
      <c r="K29" s="214">
        <v>8.2032304544955706E-2</v>
      </c>
      <c r="L29" s="211">
        <v>546532.53237000003</v>
      </c>
      <c r="M29" s="211">
        <v>484276.91004000005</v>
      </c>
      <c r="N29" s="215">
        <v>88.608981415976672</v>
      </c>
      <c r="O29" s="216">
        <v>7.4224776461123007E-2</v>
      </c>
      <c r="P29" s="214">
        <v>6.5558535563736614E-2</v>
      </c>
    </row>
    <row r="30" spans="1:16" ht="14.25" customHeight="1">
      <c r="A30" s="210" t="s">
        <v>1421</v>
      </c>
      <c r="B30" s="211">
        <v>45235.73891</v>
      </c>
      <c r="C30" s="211">
        <v>56180.778319999998</v>
      </c>
      <c r="D30" s="212">
        <v>124.19555792329599</v>
      </c>
      <c r="E30" s="213">
        <v>9.1054790020307624E-3</v>
      </c>
      <c r="F30" s="214">
        <v>1.1219212149077973E-2</v>
      </c>
      <c r="G30" s="211">
        <v>0</v>
      </c>
      <c r="H30" s="211">
        <v>0</v>
      </c>
      <c r="I30" s="212" t="s">
        <v>994</v>
      </c>
      <c r="J30" s="213" t="s">
        <v>994</v>
      </c>
      <c r="K30" s="214" t="s">
        <v>994</v>
      </c>
      <c r="L30" s="211">
        <v>45235.73891</v>
      </c>
      <c r="M30" s="211">
        <v>56180.778319999998</v>
      </c>
      <c r="N30" s="215">
        <v>124.19555792329599</v>
      </c>
      <c r="O30" s="216">
        <v>6.1434816955697443E-3</v>
      </c>
      <c r="P30" s="214">
        <v>7.6054205293122597E-3</v>
      </c>
    </row>
    <row r="31" spans="1:16" ht="14.25" customHeight="1">
      <c r="A31" s="210" t="s">
        <v>1422</v>
      </c>
      <c r="B31" s="211">
        <v>0</v>
      </c>
      <c r="C31" s="211">
        <v>0</v>
      </c>
      <c r="D31" s="212" t="s">
        <v>994</v>
      </c>
      <c r="E31" s="213" t="s">
        <v>994</v>
      </c>
      <c r="F31" s="214" t="s">
        <v>994</v>
      </c>
      <c r="G31" s="211">
        <v>19852.306789999999</v>
      </c>
      <c r="H31" s="211">
        <v>21146.24466</v>
      </c>
      <c r="I31" s="212">
        <v>106.51782124710959</v>
      </c>
      <c r="J31" s="213">
        <v>8.2882338452623869E-3</v>
      </c>
      <c r="K31" s="214">
        <v>8.8872620846779816E-3</v>
      </c>
      <c r="L31" s="211">
        <v>19852.306789999999</v>
      </c>
      <c r="M31" s="211">
        <v>21146.24466</v>
      </c>
      <c r="N31" s="215">
        <v>106.51782124710959</v>
      </c>
      <c r="O31" s="216">
        <v>2.6961488044188542E-3</v>
      </c>
      <c r="P31" s="214">
        <v>2.8626531718548781E-3</v>
      </c>
    </row>
    <row r="32" spans="1:16" ht="14.25" customHeight="1">
      <c r="A32" s="210" t="s">
        <v>1423</v>
      </c>
      <c r="B32" s="211">
        <v>234619.63443000001</v>
      </c>
      <c r="C32" s="211">
        <v>254211.76390000002</v>
      </c>
      <c r="D32" s="212">
        <v>108.3505924461942</v>
      </c>
      <c r="E32" s="213">
        <v>4.7226467528625561E-2</v>
      </c>
      <c r="F32" s="214">
        <v>5.0765685262322328E-2</v>
      </c>
      <c r="G32" s="211">
        <v>212150.36582000001</v>
      </c>
      <c r="H32" s="211">
        <v>234196.19680999999</v>
      </c>
      <c r="I32" s="212">
        <v>110.391606398975</v>
      </c>
      <c r="J32" s="213">
        <v>8.8571663780646265E-2</v>
      </c>
      <c r="K32" s="214">
        <v>9.8427073636501439E-2</v>
      </c>
      <c r="L32" s="211">
        <v>446770.00024999998</v>
      </c>
      <c r="M32" s="211">
        <v>488407.96070999996</v>
      </c>
      <c r="N32" s="215">
        <v>109.31977537361517</v>
      </c>
      <c r="O32" s="216">
        <v>6.0675991700420859E-2</v>
      </c>
      <c r="P32" s="214">
        <v>6.6117772699866892E-2</v>
      </c>
    </row>
    <row r="33" spans="1:16" ht="14.25" customHeight="1">
      <c r="A33" s="210" t="s">
        <v>1424</v>
      </c>
      <c r="B33" s="211">
        <v>0</v>
      </c>
      <c r="C33" s="211">
        <v>0</v>
      </c>
      <c r="D33" s="212" t="s">
        <v>994</v>
      </c>
      <c r="E33" s="213" t="s">
        <v>994</v>
      </c>
      <c r="F33" s="214" t="s">
        <v>994</v>
      </c>
      <c r="G33" s="211">
        <v>20771.44959</v>
      </c>
      <c r="H33" s="211">
        <v>35973.3223</v>
      </c>
      <c r="I33" s="212">
        <v>173.18638328120653</v>
      </c>
      <c r="J33" s="213">
        <v>8.6719711380704254E-3</v>
      </c>
      <c r="K33" s="214">
        <v>1.5118729045135853E-2</v>
      </c>
      <c r="L33" s="211">
        <v>20771.44959</v>
      </c>
      <c r="M33" s="211">
        <v>35973.3223</v>
      </c>
      <c r="N33" s="215">
        <v>173.18638328120653</v>
      </c>
      <c r="O33" s="216">
        <v>2.8209779130722872E-3</v>
      </c>
      <c r="P33" s="214">
        <v>4.8698549950595728E-3</v>
      </c>
    </row>
    <row r="34" spans="1:16" ht="18.75" customHeight="1">
      <c r="A34" s="648" t="s">
        <v>310</v>
      </c>
      <c r="B34" s="412">
        <v>4967969.1644899994</v>
      </c>
      <c r="C34" s="412">
        <v>5007551.1161999991</v>
      </c>
      <c r="D34" s="413">
        <v>100.79674310365941</v>
      </c>
      <c r="E34" s="414">
        <v>1</v>
      </c>
      <c r="F34" s="415">
        <v>1</v>
      </c>
      <c r="G34" s="416">
        <v>2395239.7049399996</v>
      </c>
      <c r="H34" s="412">
        <v>2379387.9890700001</v>
      </c>
      <c r="I34" s="413">
        <v>99.33819918577224</v>
      </c>
      <c r="J34" s="414">
        <v>1</v>
      </c>
      <c r="K34" s="415">
        <v>1</v>
      </c>
      <c r="L34" s="417">
        <v>7363208.8694300009</v>
      </c>
      <c r="M34" s="418">
        <v>7386939.1052700002</v>
      </c>
      <c r="N34" s="419">
        <v>100.3222811719836</v>
      </c>
      <c r="O34" s="420">
        <v>1</v>
      </c>
      <c r="P34" s="415">
        <v>1</v>
      </c>
    </row>
    <row r="35" spans="1:16" ht="12.75" customHeight="1">
      <c r="A35" s="51" t="s">
        <v>487</v>
      </c>
    </row>
    <row r="36" spans="1:16" ht="12.75" customHeight="1"/>
    <row r="37" spans="1:16" ht="12.75" customHeight="1">
      <c r="A37" s="657" t="s">
        <v>1312</v>
      </c>
    </row>
    <row r="38" spans="1:16" ht="12.75" customHeight="1">
      <c r="A38" s="658" t="s">
        <v>1425</v>
      </c>
    </row>
    <row r="39" spans="1:16" ht="12.75" customHeight="1">
      <c r="A39" s="658" t="s">
        <v>1426</v>
      </c>
    </row>
    <row r="40" spans="1:16" ht="12.75" customHeight="1">
      <c r="A40" s="658" t="s">
        <v>1427</v>
      </c>
    </row>
    <row r="41" spans="1:16" ht="12.75" customHeight="1">
      <c r="A41" s="719" t="s">
        <v>1428</v>
      </c>
    </row>
    <row r="42" spans="1:16" ht="12.75" customHeight="1">
      <c r="A42" s="720" t="s">
        <v>1429</v>
      </c>
    </row>
    <row r="43" spans="1:16" ht="12.75" customHeight="1">
      <c r="A43" s="720" t="s">
        <v>1430</v>
      </c>
    </row>
    <row r="44" spans="1:16" ht="12.75" customHeight="1">
      <c r="A44" s="720" t="s">
        <v>1431</v>
      </c>
    </row>
    <row r="45" spans="1:16" ht="12.75" customHeight="1"/>
    <row r="46" spans="1:16" ht="12.75" customHeight="1">
      <c r="A46" s="74" t="s">
        <v>305</v>
      </c>
    </row>
    <row r="47" spans="1:16" ht="12.75" customHeight="1"/>
    <row r="48" spans="1:16" ht="12.75" customHeight="1"/>
    <row r="49" spans="16:16" ht="12.75" customHeight="1"/>
    <row r="50" spans="16:16" ht="12.75" customHeight="1"/>
    <row r="51" spans="16:16" ht="12.75" customHeight="1">
      <c r="P51" s="40" t="s">
        <v>409</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76" t="s">
        <v>1350</v>
      </c>
    </row>
    <row r="2" spans="1:7" ht="12.75" customHeight="1">
      <c r="A2" s="124" t="s">
        <v>1351</v>
      </c>
    </row>
    <row r="3" spans="1:7" ht="12.75" customHeight="1"/>
    <row r="4" spans="1:7" ht="12.75" customHeight="1">
      <c r="B4" s="802" t="s">
        <v>452</v>
      </c>
      <c r="C4" s="803"/>
      <c r="D4" s="803"/>
      <c r="E4" s="803"/>
      <c r="F4" s="803"/>
    </row>
    <row r="5" spans="1:7">
      <c r="A5" s="807" t="s">
        <v>641</v>
      </c>
      <c r="B5" s="807" t="s">
        <v>492</v>
      </c>
      <c r="C5" s="808" t="s">
        <v>493</v>
      </c>
      <c r="D5" s="808"/>
      <c r="E5" s="805" t="s">
        <v>494</v>
      </c>
      <c r="F5" s="805"/>
    </row>
    <row r="6" spans="1:7" ht="65.25">
      <c r="A6" s="807"/>
      <c r="B6" s="807"/>
      <c r="C6" s="421" t="s">
        <v>640</v>
      </c>
      <c r="D6" s="421" t="s">
        <v>495</v>
      </c>
      <c r="E6" s="421" t="s">
        <v>496</v>
      </c>
      <c r="F6" s="421" t="s">
        <v>497</v>
      </c>
    </row>
    <row r="7" spans="1:7" ht="22.5">
      <c r="A7" s="217">
        <v>1</v>
      </c>
      <c r="B7" s="218" t="s">
        <v>498</v>
      </c>
      <c r="C7" s="219">
        <v>2105514</v>
      </c>
      <c r="D7" s="219">
        <v>383868.65023999999</v>
      </c>
      <c r="E7" s="219">
        <v>13805</v>
      </c>
      <c r="F7" s="219">
        <v>94474.95809</v>
      </c>
      <c r="G7" s="87"/>
    </row>
    <row r="8" spans="1:7" ht="22.5">
      <c r="A8" s="217">
        <v>2</v>
      </c>
      <c r="B8" s="218" t="s">
        <v>499</v>
      </c>
      <c r="C8" s="219">
        <v>242144</v>
      </c>
      <c r="D8" s="219">
        <v>356622.77013999998</v>
      </c>
      <c r="E8" s="219">
        <v>2165507</v>
      </c>
      <c r="F8" s="219">
        <v>208430.12993999998</v>
      </c>
      <c r="G8" s="87"/>
    </row>
    <row r="9" spans="1:7" ht="22.5">
      <c r="A9" s="217">
        <v>3</v>
      </c>
      <c r="B9" s="218" t="s">
        <v>500</v>
      </c>
      <c r="C9" s="219">
        <v>550692</v>
      </c>
      <c r="D9" s="219">
        <v>680832.88914999994</v>
      </c>
      <c r="E9" s="219">
        <v>87270</v>
      </c>
      <c r="F9" s="219">
        <v>469527.73879999999</v>
      </c>
      <c r="G9" s="87"/>
    </row>
    <row r="10" spans="1:7" ht="33.75">
      <c r="A10" s="217">
        <v>4</v>
      </c>
      <c r="B10" s="218" t="s">
        <v>501</v>
      </c>
      <c r="C10" s="219">
        <v>90</v>
      </c>
      <c r="D10" s="219">
        <v>3036.26017</v>
      </c>
      <c r="E10" s="219">
        <v>349</v>
      </c>
      <c r="F10" s="219">
        <v>1295.5915500000001</v>
      </c>
    </row>
    <row r="11" spans="1:7" ht="22.5">
      <c r="A11" s="217">
        <v>5</v>
      </c>
      <c r="B11" s="220" t="s">
        <v>502</v>
      </c>
      <c r="C11" s="219">
        <v>124</v>
      </c>
      <c r="D11" s="219">
        <v>9419.0380000000005</v>
      </c>
      <c r="E11" s="219">
        <v>17</v>
      </c>
      <c r="F11" s="666">
        <v>8355.0803899999992</v>
      </c>
    </row>
    <row r="12" spans="1:7" ht="22.5">
      <c r="A12" s="217">
        <v>6</v>
      </c>
      <c r="B12" s="218" t="s">
        <v>503</v>
      </c>
      <c r="C12" s="219">
        <v>17900</v>
      </c>
      <c r="D12" s="219">
        <v>126202.12212999999</v>
      </c>
      <c r="E12" s="219">
        <v>1423</v>
      </c>
      <c r="F12" s="219">
        <v>59812.540079999999</v>
      </c>
    </row>
    <row r="13" spans="1:7" ht="22.5">
      <c r="A13" s="217">
        <v>7</v>
      </c>
      <c r="B13" s="218" t="s">
        <v>504</v>
      </c>
      <c r="C13" s="219">
        <v>14080</v>
      </c>
      <c r="D13" s="219">
        <v>30869.502550000001</v>
      </c>
      <c r="E13" s="219">
        <v>2839</v>
      </c>
      <c r="F13" s="219">
        <v>9088.5410299999985</v>
      </c>
    </row>
    <row r="14" spans="1:7" ht="22.5">
      <c r="A14" s="217">
        <v>8</v>
      </c>
      <c r="B14" s="218" t="s">
        <v>505</v>
      </c>
      <c r="C14" s="219">
        <v>477323</v>
      </c>
      <c r="D14" s="219">
        <v>506315.07263999997</v>
      </c>
      <c r="E14" s="219">
        <v>23091</v>
      </c>
      <c r="F14" s="219">
        <v>161897.82608</v>
      </c>
    </row>
    <row r="15" spans="1:7" ht="22.5">
      <c r="A15" s="217">
        <v>9</v>
      </c>
      <c r="B15" s="218" t="s">
        <v>506</v>
      </c>
      <c r="C15" s="219">
        <v>554416</v>
      </c>
      <c r="D15" s="219">
        <v>528748.94439999992</v>
      </c>
      <c r="E15" s="219">
        <v>56803</v>
      </c>
      <c r="F15" s="219">
        <v>320113.40192999999</v>
      </c>
    </row>
    <row r="16" spans="1:7" ht="33.75">
      <c r="A16" s="217">
        <v>10</v>
      </c>
      <c r="B16" s="218" t="s">
        <v>507</v>
      </c>
      <c r="C16" s="219">
        <v>2271554</v>
      </c>
      <c r="D16" s="219">
        <v>1736313.7877799999</v>
      </c>
      <c r="E16" s="219">
        <v>69314</v>
      </c>
      <c r="F16" s="219">
        <v>868265.31787000003</v>
      </c>
    </row>
    <row r="17" spans="1:6" ht="33.75">
      <c r="A17" s="217">
        <v>11</v>
      </c>
      <c r="B17" s="218" t="s">
        <v>508</v>
      </c>
      <c r="C17" s="219">
        <v>239</v>
      </c>
      <c r="D17" s="219">
        <v>4774.5059199999996</v>
      </c>
      <c r="E17" s="219">
        <v>6</v>
      </c>
      <c r="F17" s="219">
        <v>2633.28116</v>
      </c>
    </row>
    <row r="18" spans="1:6" ht="22.5">
      <c r="A18" s="217">
        <v>12</v>
      </c>
      <c r="B18" s="218" t="s">
        <v>509</v>
      </c>
      <c r="C18" s="219">
        <v>42466</v>
      </c>
      <c r="D18" s="219">
        <v>41565.751850000001</v>
      </c>
      <c r="E18" s="219">
        <v>310</v>
      </c>
      <c r="F18" s="219">
        <v>12604.336090000001</v>
      </c>
    </row>
    <row r="19" spans="1:6" ht="22.5">
      <c r="A19" s="217">
        <v>13</v>
      </c>
      <c r="B19" s="218" t="s">
        <v>510</v>
      </c>
      <c r="C19" s="219">
        <v>149454</v>
      </c>
      <c r="D19" s="219">
        <v>283015.24339999998</v>
      </c>
      <c r="E19" s="219">
        <v>9253</v>
      </c>
      <c r="F19" s="219">
        <v>105854.13203000001</v>
      </c>
    </row>
    <row r="20" spans="1:6" ht="22.5">
      <c r="A20" s="217">
        <v>14</v>
      </c>
      <c r="B20" s="218" t="s">
        <v>511</v>
      </c>
      <c r="C20" s="219">
        <v>19450</v>
      </c>
      <c r="D20" s="219">
        <v>138724.59553999998</v>
      </c>
      <c r="E20" s="219">
        <v>2119</v>
      </c>
      <c r="F20" s="219">
        <v>1350.56629</v>
      </c>
    </row>
    <row r="21" spans="1:6" ht="22.5">
      <c r="A21" s="217">
        <v>15</v>
      </c>
      <c r="B21" s="218" t="s">
        <v>512</v>
      </c>
      <c r="C21" s="219">
        <v>1124</v>
      </c>
      <c r="D21" s="219">
        <v>4666.0454400000008</v>
      </c>
      <c r="E21" s="219">
        <v>396</v>
      </c>
      <c r="F21" s="219">
        <v>2682.7059800000002</v>
      </c>
    </row>
    <row r="22" spans="1:6" ht="22.5">
      <c r="A22" s="217">
        <v>16</v>
      </c>
      <c r="B22" s="218" t="s">
        <v>513</v>
      </c>
      <c r="C22" s="219">
        <v>107298</v>
      </c>
      <c r="D22" s="219">
        <v>104319.68001000001</v>
      </c>
      <c r="E22" s="219">
        <v>2233</v>
      </c>
      <c r="F22" s="219">
        <v>26456.61004</v>
      </c>
    </row>
    <row r="23" spans="1:6" ht="22.5">
      <c r="A23" s="217">
        <v>17</v>
      </c>
      <c r="B23" s="218" t="s">
        <v>514</v>
      </c>
      <c r="C23" s="219">
        <v>43227</v>
      </c>
      <c r="D23" s="219">
        <v>2923.7315699999999</v>
      </c>
      <c r="E23" s="219">
        <v>4</v>
      </c>
      <c r="F23" s="219">
        <v>20.12772</v>
      </c>
    </row>
    <row r="24" spans="1:6" ht="22.5">
      <c r="A24" s="217">
        <v>18</v>
      </c>
      <c r="B24" s="218" t="s">
        <v>515</v>
      </c>
      <c r="C24" s="219">
        <v>399407</v>
      </c>
      <c r="D24" s="219">
        <v>65332.525270000006</v>
      </c>
      <c r="E24" s="219">
        <v>173082</v>
      </c>
      <c r="F24" s="219">
        <v>23858.60413</v>
      </c>
    </row>
    <row r="25" spans="1:6" ht="22.5">
      <c r="A25" s="217">
        <v>19</v>
      </c>
      <c r="B25" s="218" t="s">
        <v>516</v>
      </c>
      <c r="C25" s="219">
        <v>810588</v>
      </c>
      <c r="D25" s="219">
        <v>1839109.16365</v>
      </c>
      <c r="E25" s="219">
        <v>41912</v>
      </c>
      <c r="F25" s="219">
        <v>1292905.3967500001</v>
      </c>
    </row>
    <row r="26" spans="1:6" ht="22.5">
      <c r="A26" s="217">
        <v>20</v>
      </c>
      <c r="B26" s="218" t="s">
        <v>517</v>
      </c>
      <c r="C26" s="219">
        <v>2806</v>
      </c>
      <c r="D26" s="219">
        <v>37752.344830000002</v>
      </c>
      <c r="E26" s="219">
        <v>2002</v>
      </c>
      <c r="F26" s="219">
        <v>15173.82943</v>
      </c>
    </row>
    <row r="27" spans="1:6" ht="33.75">
      <c r="A27" s="217">
        <v>21</v>
      </c>
      <c r="B27" s="218" t="s">
        <v>518</v>
      </c>
      <c r="C27" s="219">
        <v>644548</v>
      </c>
      <c r="D27" s="219">
        <v>114164.16055</v>
      </c>
      <c r="E27" s="219">
        <v>3281</v>
      </c>
      <c r="F27" s="219">
        <v>17978.73316</v>
      </c>
    </row>
    <row r="28" spans="1:6" ht="22.5">
      <c r="A28" s="217">
        <v>22</v>
      </c>
      <c r="B28" s="218" t="s">
        <v>519</v>
      </c>
      <c r="C28" s="219">
        <v>3087</v>
      </c>
      <c r="D28" s="219">
        <v>4501.79594</v>
      </c>
      <c r="E28" s="219">
        <v>206</v>
      </c>
      <c r="F28" s="219">
        <v>5491.88141</v>
      </c>
    </row>
    <row r="29" spans="1:6" ht="45">
      <c r="A29" s="217">
        <v>23</v>
      </c>
      <c r="B29" s="218" t="s">
        <v>520</v>
      </c>
      <c r="C29" s="219">
        <v>35905</v>
      </c>
      <c r="D29" s="219">
        <v>383860.52410000004</v>
      </c>
      <c r="E29" s="219">
        <v>3188</v>
      </c>
      <c r="F29" s="219">
        <v>78256.565610000005</v>
      </c>
    </row>
    <row r="30" spans="1:6" ht="22.5">
      <c r="A30" s="217">
        <v>24</v>
      </c>
      <c r="B30" s="218" t="s">
        <v>521</v>
      </c>
      <c r="C30" s="219">
        <v>0</v>
      </c>
      <c r="D30" s="219">
        <v>0</v>
      </c>
      <c r="E30" s="219">
        <v>0</v>
      </c>
      <c r="F30" s="219">
        <v>0</v>
      </c>
    </row>
    <row r="31" spans="1:6" ht="22.5">
      <c r="A31" s="217">
        <v>25</v>
      </c>
      <c r="B31" s="218" t="s">
        <v>522</v>
      </c>
      <c r="C31" s="219">
        <v>0</v>
      </c>
      <c r="D31" s="219">
        <v>0</v>
      </c>
      <c r="E31" s="219">
        <v>0</v>
      </c>
      <c r="F31" s="219">
        <v>0</v>
      </c>
    </row>
    <row r="32" spans="1:6" ht="22.5">
      <c r="A32" s="422"/>
      <c r="B32" s="423" t="s">
        <v>523</v>
      </c>
      <c r="C32" s="424">
        <v>6996502</v>
      </c>
      <c r="D32" s="424">
        <v>5007551.1162</v>
      </c>
      <c r="E32" s="424">
        <v>2607821</v>
      </c>
      <c r="F32" s="424">
        <v>2376721.4891999997</v>
      </c>
    </row>
    <row r="33" spans="1:7" ht="22.5">
      <c r="A33" s="422"/>
      <c r="B33" s="423" t="s">
        <v>524</v>
      </c>
      <c r="C33" s="424">
        <v>1496934</v>
      </c>
      <c r="D33" s="424">
        <v>2379387.9890700001</v>
      </c>
      <c r="E33" s="424">
        <v>50589</v>
      </c>
      <c r="F33" s="424">
        <v>1409806.4063599999</v>
      </c>
    </row>
    <row r="34" spans="1:7">
      <c r="A34" s="422"/>
      <c r="B34" s="425" t="s">
        <v>525</v>
      </c>
      <c r="C34" s="426">
        <v>8493436</v>
      </c>
      <c r="D34" s="426">
        <v>7386939.1052700002</v>
      </c>
      <c r="E34" s="426">
        <v>2658410</v>
      </c>
      <c r="F34" s="426">
        <v>3786527.8955600001</v>
      </c>
    </row>
    <row r="35" spans="1:7" ht="12.75" customHeight="1">
      <c r="A35" s="51" t="s">
        <v>527</v>
      </c>
    </row>
    <row r="36" spans="1:7" ht="12.75" customHeight="1"/>
    <row r="37" spans="1:7" ht="12.75" customHeight="1">
      <c r="A37" s="479" t="s">
        <v>410</v>
      </c>
    </row>
    <row r="38" spans="1:7" ht="12.75" customHeight="1">
      <c r="A38" s="123" t="s">
        <v>411</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526</v>
      </c>
    </row>
    <row r="66" spans="1:1" ht="12.75" customHeight="1"/>
    <row r="67" spans="1:1" ht="12.75" customHeight="1"/>
    <row r="68" spans="1:1" ht="12.75" customHeight="1">
      <c r="A68" s="74" t="s">
        <v>305</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412</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50" t="s">
        <v>1352</v>
      </c>
    </row>
    <row r="2" spans="1:18" ht="12.75" customHeight="1">
      <c r="A2" s="111" t="s">
        <v>1353</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527</v>
      </c>
    </row>
    <row r="43" spans="1:17" ht="12.75" customHeight="1">
      <c r="A43" s="54"/>
      <c r="Q43" s="87"/>
    </row>
    <row r="44" spans="1:17" ht="12.75" customHeight="1">
      <c r="A44" s="520" t="s">
        <v>193</v>
      </c>
    </row>
    <row r="45" spans="1:17" ht="12.75" customHeight="1">
      <c r="A45" s="520" t="s">
        <v>194</v>
      </c>
    </row>
    <row r="46" spans="1:17" ht="12.75" customHeight="1">
      <c r="A46" s="520" t="s">
        <v>195</v>
      </c>
    </row>
    <row r="47" spans="1:17" ht="12.75" customHeight="1">
      <c r="A47" s="55"/>
    </row>
    <row r="48" spans="1:17" ht="12.75" customHeight="1">
      <c r="A48" s="125" t="s">
        <v>196</v>
      </c>
    </row>
    <row r="49" spans="1:8" ht="12.75" customHeight="1">
      <c r="A49" s="125" t="s">
        <v>197</v>
      </c>
    </row>
    <row r="50" spans="1:8" ht="12.75" customHeight="1">
      <c r="A50" s="126" t="s">
        <v>198</v>
      </c>
    </row>
    <row r="51" spans="1:8" ht="12.75" customHeight="1">
      <c r="A51" s="56"/>
    </row>
    <row r="52" spans="1:8" ht="12.75" customHeight="1">
      <c r="A52" s="57" t="s">
        <v>1016</v>
      </c>
    </row>
    <row r="53" spans="1:8" ht="12.75" customHeight="1">
      <c r="A53" s="57" t="s">
        <v>1313</v>
      </c>
      <c r="B53" s="30"/>
      <c r="C53" s="30"/>
      <c r="D53" s="30"/>
      <c r="E53" s="30"/>
      <c r="F53" s="30"/>
      <c r="G53" s="30"/>
      <c r="H53" s="30"/>
    </row>
    <row r="54" spans="1:8" ht="12.75" customHeight="1">
      <c r="A54" s="57" t="s">
        <v>1314</v>
      </c>
      <c r="B54" s="30"/>
      <c r="C54" s="30"/>
      <c r="D54" s="30"/>
      <c r="E54" s="30"/>
      <c r="F54" s="30"/>
      <c r="G54" s="30"/>
      <c r="H54" s="30"/>
    </row>
    <row r="55" spans="1:8" ht="12.75" customHeight="1">
      <c r="A55" s="57" t="s">
        <v>1315</v>
      </c>
      <c r="B55" s="30"/>
      <c r="C55" s="30"/>
      <c r="D55" s="30"/>
      <c r="E55" s="30"/>
      <c r="F55" s="30"/>
      <c r="G55" s="30"/>
      <c r="H55" s="30"/>
    </row>
    <row r="56" spans="1:8" ht="12.75" customHeight="1">
      <c r="A56" s="57" t="s">
        <v>1316</v>
      </c>
      <c r="H56" s="30"/>
    </row>
    <row r="57" spans="1:8" ht="12.75" customHeight="1">
      <c r="A57" s="57" t="s">
        <v>1317</v>
      </c>
      <c r="B57" s="30"/>
      <c r="C57" s="30"/>
      <c r="D57" s="30"/>
      <c r="E57" s="30"/>
      <c r="F57" s="30"/>
      <c r="G57" s="30"/>
      <c r="H57" s="30"/>
    </row>
    <row r="58" spans="1:8" ht="12.75" customHeight="1">
      <c r="A58" s="57" t="s">
        <v>1318</v>
      </c>
      <c r="B58" s="30"/>
      <c r="C58" s="30"/>
      <c r="D58" s="30"/>
      <c r="E58" s="30"/>
      <c r="F58" s="30"/>
      <c r="G58" s="30"/>
      <c r="H58" s="30"/>
    </row>
    <row r="59" spans="1:8" ht="12.75" customHeight="1">
      <c r="A59" s="548" t="s">
        <v>1320</v>
      </c>
      <c r="B59" s="30"/>
      <c r="C59" s="30"/>
      <c r="D59" s="30"/>
      <c r="E59" s="30"/>
      <c r="F59" s="30"/>
      <c r="G59" s="30"/>
      <c r="H59" s="30"/>
    </row>
    <row r="60" spans="1:8" ht="12.75" customHeight="1">
      <c r="A60" s="548" t="s">
        <v>1319</v>
      </c>
      <c r="B60" s="30"/>
      <c r="C60" s="30"/>
      <c r="D60" s="30"/>
      <c r="E60" s="30"/>
      <c r="F60" s="30"/>
      <c r="G60" s="30"/>
      <c r="H60" s="30"/>
    </row>
    <row r="61" spans="1:8" ht="12.75" customHeight="1">
      <c r="A61" s="57" t="s">
        <v>1321</v>
      </c>
    </row>
    <row r="62" spans="1:8" ht="12.75" customHeight="1">
      <c r="A62" s="548"/>
    </row>
    <row r="63" spans="1:8" ht="12.75" customHeight="1"/>
    <row r="64" spans="1:8" ht="12.75" customHeight="1">
      <c r="A64" s="74" t="s">
        <v>305</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33" t="s">
        <v>354</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502" t="s">
        <v>421</v>
      </c>
      <c r="B1" s="503"/>
      <c r="C1" s="503"/>
      <c r="D1" s="503"/>
      <c r="E1" s="503"/>
      <c r="F1" s="503"/>
      <c r="G1" s="503"/>
    </row>
    <row r="2" spans="1:12">
      <c r="A2" s="500" t="s">
        <v>422</v>
      </c>
      <c r="B2" s="503"/>
      <c r="C2" s="503"/>
      <c r="D2" s="503"/>
      <c r="E2" s="503"/>
      <c r="F2" s="503"/>
      <c r="G2" s="503"/>
    </row>
    <row r="3" spans="1:12" ht="12.75" customHeight="1">
      <c r="A3" s="38" t="s">
        <v>879</v>
      </c>
      <c r="G3" s="351" t="str">
        <f>Naslovnica!A20</f>
        <v>Listopad 2016.</v>
      </c>
    </row>
    <row r="4" spans="1:12" ht="12.75" customHeight="1">
      <c r="A4" s="122" t="s">
        <v>1390</v>
      </c>
      <c r="G4" s="112" t="str">
        <f>Naslovnica!A24</f>
        <v>October 2016</v>
      </c>
    </row>
    <row r="5" spans="1:12" ht="12.75" customHeight="1">
      <c r="A5" s="693"/>
    </row>
    <row r="6" spans="1:12" ht="18" customHeight="1">
      <c r="A6" s="809" t="s">
        <v>1252</v>
      </c>
      <c r="B6" s="809"/>
      <c r="C6" s="689"/>
      <c r="D6" s="709"/>
      <c r="E6" s="689"/>
      <c r="F6" s="709"/>
      <c r="G6" s="689"/>
      <c r="L6" s="692"/>
    </row>
    <row r="7" spans="1:12" ht="60">
      <c r="A7" s="688" t="s">
        <v>1251</v>
      </c>
      <c r="B7" s="688"/>
      <c r="C7" s="688"/>
      <c r="D7" s="694" t="s">
        <v>1263</v>
      </c>
      <c r="E7" s="694" t="s">
        <v>1259</v>
      </c>
      <c r="F7" s="694" t="s">
        <v>1264</v>
      </c>
      <c r="G7" s="694" t="s">
        <v>1259</v>
      </c>
    </row>
    <row r="8" spans="1:12" ht="17.25" customHeight="1">
      <c r="A8" s="704" t="s">
        <v>1253</v>
      </c>
      <c r="B8" s="704"/>
      <c r="C8" s="705"/>
      <c r="D8" s="705"/>
      <c r="E8" s="705"/>
      <c r="F8" s="222"/>
      <c r="G8" s="223"/>
      <c r="H8" s="87"/>
    </row>
    <row r="9" spans="1:12" ht="17.25" customHeight="1">
      <c r="A9" s="221" t="s">
        <v>528</v>
      </c>
      <c r="B9" s="705"/>
      <c r="C9" s="705"/>
      <c r="D9" s="695">
        <v>208795698</v>
      </c>
      <c r="E9" s="224">
        <v>-0.35318545949912866</v>
      </c>
      <c r="F9" s="696">
        <v>8880871</v>
      </c>
      <c r="G9" s="224">
        <v>0.18987130285096288</v>
      </c>
      <c r="H9" s="87"/>
    </row>
    <row r="10" spans="1:12" ht="17.25" customHeight="1">
      <c r="A10" s="221" t="s">
        <v>529</v>
      </c>
      <c r="B10" s="705"/>
      <c r="C10" s="705"/>
      <c r="D10" s="695">
        <v>34936756</v>
      </c>
      <c r="E10" s="224">
        <v>-7.1477441278318482E-2</v>
      </c>
      <c r="F10" s="696" t="s">
        <v>994</v>
      </c>
      <c r="G10" s="696" t="s">
        <v>994</v>
      </c>
      <c r="H10" s="77"/>
    </row>
    <row r="11" spans="1:12" ht="17.25" customHeight="1">
      <c r="A11" s="221" t="s">
        <v>530</v>
      </c>
      <c r="B11" s="705"/>
      <c r="C11" s="705"/>
      <c r="D11" s="696" t="s">
        <v>994</v>
      </c>
      <c r="E11" s="696" t="s">
        <v>994</v>
      </c>
      <c r="F11" s="696" t="s">
        <v>994</v>
      </c>
      <c r="G11" s="696" t="s">
        <v>994</v>
      </c>
    </row>
    <row r="12" spans="1:12" ht="17.25" customHeight="1">
      <c r="A12" s="221" t="s">
        <v>531</v>
      </c>
      <c r="B12" s="706"/>
      <c r="C12" s="705"/>
      <c r="D12" s="696" t="s">
        <v>994</v>
      </c>
      <c r="E12" s="696" t="s">
        <v>994</v>
      </c>
      <c r="F12" s="696" t="s">
        <v>994</v>
      </c>
      <c r="G12" s="696" t="s">
        <v>994</v>
      </c>
    </row>
    <row r="13" spans="1:12" ht="17.25" customHeight="1">
      <c r="A13" s="221" t="s">
        <v>327</v>
      </c>
      <c r="B13" s="706"/>
      <c r="C13" s="705"/>
      <c r="D13" s="696" t="s">
        <v>994</v>
      </c>
      <c r="E13" s="224">
        <v>-1</v>
      </c>
      <c r="F13" s="696" t="s">
        <v>994</v>
      </c>
      <c r="G13" s="696" t="s">
        <v>994</v>
      </c>
    </row>
    <row r="14" spans="1:12" ht="17.25" customHeight="1">
      <c r="A14" s="221" t="s">
        <v>532</v>
      </c>
      <c r="B14" s="706"/>
      <c r="C14" s="705"/>
      <c r="D14" s="696">
        <v>11286125</v>
      </c>
      <c r="E14" s="224">
        <v>-0.68412884534446727</v>
      </c>
      <c r="F14" s="696" t="s">
        <v>994</v>
      </c>
      <c r="G14" s="696" t="s">
        <v>994</v>
      </c>
    </row>
    <row r="15" spans="1:12" ht="17.25" customHeight="1">
      <c r="A15" s="221" t="s">
        <v>533</v>
      </c>
      <c r="B15" s="706"/>
      <c r="C15" s="705"/>
      <c r="D15" s="696">
        <v>15969600</v>
      </c>
      <c r="E15" s="224">
        <v>0.39405282344232301</v>
      </c>
      <c r="F15" s="696" t="s">
        <v>994</v>
      </c>
      <c r="G15" s="696" t="s">
        <v>994</v>
      </c>
    </row>
    <row r="16" spans="1:12" ht="18.75" customHeight="1">
      <c r="A16" s="427" t="s">
        <v>1254</v>
      </c>
      <c r="B16" s="707"/>
      <c r="C16" s="707"/>
      <c r="D16" s="697">
        <v>270988179</v>
      </c>
      <c r="E16" s="698">
        <v>-0.33992442029018882</v>
      </c>
      <c r="F16" s="699">
        <v>8880871</v>
      </c>
      <c r="G16" s="698">
        <v>0.18987130285096288</v>
      </c>
      <c r="I16" s="78"/>
      <c r="L16" s="78"/>
    </row>
    <row r="17" spans="1:7" ht="18.75" customHeight="1">
      <c r="A17" s="127" t="s">
        <v>534</v>
      </c>
      <c r="B17" s="127"/>
      <c r="C17" s="127"/>
      <c r="D17" s="127"/>
      <c r="E17" s="127"/>
      <c r="F17" s="139"/>
      <c r="G17" s="140"/>
    </row>
    <row r="18" spans="1:7" ht="17.25" customHeight="1">
      <c r="A18" s="535" t="s">
        <v>667</v>
      </c>
      <c r="B18" s="705"/>
      <c r="C18" s="705"/>
      <c r="D18" s="700"/>
      <c r="E18" s="700"/>
      <c r="F18" s="222"/>
      <c r="G18" s="223"/>
    </row>
    <row r="19" spans="1:7" ht="17.25" customHeight="1">
      <c r="A19" s="221" t="s">
        <v>528</v>
      </c>
      <c r="B19" s="705"/>
      <c r="C19" s="705"/>
      <c r="D19" s="695">
        <v>3421279</v>
      </c>
      <c r="E19" s="224">
        <v>-0.4137969733761136</v>
      </c>
      <c r="F19" s="695">
        <v>67652</v>
      </c>
      <c r="G19" s="224">
        <v>-0.151922377806471</v>
      </c>
    </row>
    <row r="20" spans="1:7" ht="17.25" customHeight="1">
      <c r="A20" s="221" t="s">
        <v>529</v>
      </c>
      <c r="B20" s="705"/>
      <c r="C20" s="705"/>
      <c r="D20" s="695">
        <v>22293518</v>
      </c>
      <c r="E20" s="224">
        <v>-0.45034660298892765</v>
      </c>
      <c r="F20" s="696" t="s">
        <v>994</v>
      </c>
      <c r="G20" s="696" t="s">
        <v>994</v>
      </c>
    </row>
    <row r="21" spans="1:7" ht="17.25" customHeight="1">
      <c r="A21" s="221" t="s">
        <v>530</v>
      </c>
      <c r="B21" s="705"/>
      <c r="C21" s="705"/>
      <c r="D21" s="696" t="s">
        <v>994</v>
      </c>
      <c r="E21" s="696" t="s">
        <v>994</v>
      </c>
      <c r="F21" s="696" t="s">
        <v>994</v>
      </c>
      <c r="G21" s="696" t="s">
        <v>994</v>
      </c>
    </row>
    <row r="22" spans="1:7" ht="17.25" customHeight="1">
      <c r="A22" s="221" t="s">
        <v>531</v>
      </c>
      <c r="B22" s="705"/>
      <c r="C22" s="705"/>
      <c r="D22" s="696" t="s">
        <v>994</v>
      </c>
      <c r="E22" s="696" t="s">
        <v>994</v>
      </c>
      <c r="F22" s="696" t="s">
        <v>994</v>
      </c>
      <c r="G22" s="696" t="s">
        <v>994</v>
      </c>
    </row>
    <row r="23" spans="1:7" ht="17.25" customHeight="1">
      <c r="A23" s="221" t="s">
        <v>327</v>
      </c>
      <c r="B23" s="705"/>
      <c r="C23" s="705"/>
      <c r="D23" s="696" t="s">
        <v>994</v>
      </c>
      <c r="E23" s="224">
        <v>-1</v>
      </c>
      <c r="F23" s="696" t="s">
        <v>994</v>
      </c>
      <c r="G23" s="696" t="s">
        <v>994</v>
      </c>
    </row>
    <row r="24" spans="1:7" ht="17.25" customHeight="1">
      <c r="A24" s="221" t="s">
        <v>532</v>
      </c>
      <c r="B24" s="705"/>
      <c r="C24" s="705"/>
      <c r="D24" s="696">
        <v>17695</v>
      </c>
      <c r="E24" s="224">
        <v>-0.90558739102133157</v>
      </c>
      <c r="F24" s="696" t="s">
        <v>994</v>
      </c>
      <c r="G24" s="696" t="s">
        <v>994</v>
      </c>
    </row>
    <row r="25" spans="1:7" ht="17.25" customHeight="1">
      <c r="A25" s="221" t="s">
        <v>533</v>
      </c>
      <c r="B25" s="705"/>
      <c r="C25" s="705"/>
      <c r="D25" s="696">
        <v>15180000</v>
      </c>
      <c r="E25" s="224">
        <v>0.4342403628117914</v>
      </c>
      <c r="F25" s="696" t="s">
        <v>994</v>
      </c>
      <c r="G25" s="696" t="s">
        <v>994</v>
      </c>
    </row>
    <row r="26" spans="1:7" ht="18.75" customHeight="1">
      <c r="A26" s="427" t="s">
        <v>1255</v>
      </c>
      <c r="B26" s="707"/>
      <c r="C26" s="707"/>
      <c r="D26" s="697">
        <v>40912492</v>
      </c>
      <c r="E26" s="698">
        <v>-0.28517754882760271</v>
      </c>
      <c r="F26" s="697">
        <v>67652</v>
      </c>
      <c r="G26" s="698">
        <v>-0.151922377806471</v>
      </c>
    </row>
    <row r="27" spans="1:7" ht="18.75" customHeight="1">
      <c r="A27" s="127" t="s">
        <v>535</v>
      </c>
      <c r="B27" s="127"/>
      <c r="C27" s="127"/>
      <c r="D27" s="127"/>
      <c r="E27" s="127"/>
      <c r="F27" s="139"/>
      <c r="G27" s="141"/>
    </row>
    <row r="28" spans="1:7" ht="17.25" customHeight="1">
      <c r="A28" s="646" t="s">
        <v>202</v>
      </c>
      <c r="B28" s="647"/>
      <c r="C28" s="647"/>
      <c r="D28" s="691">
        <v>1830810324</v>
      </c>
      <c r="E28" s="701">
        <v>0.10561342186834552</v>
      </c>
      <c r="F28" s="691">
        <v>1069300</v>
      </c>
      <c r="G28" s="701">
        <v>-0.26</v>
      </c>
    </row>
    <row r="29" spans="1:7" ht="17.25" customHeight="1">
      <c r="A29" s="646" t="s">
        <v>203</v>
      </c>
      <c r="B29" s="647"/>
      <c r="C29" s="647"/>
      <c r="D29" s="691">
        <v>1158814624</v>
      </c>
      <c r="E29" s="701">
        <v>-0.13460390979152409</v>
      </c>
      <c r="F29" s="691">
        <v>3700</v>
      </c>
      <c r="G29" s="701">
        <v>-0.26</v>
      </c>
    </row>
    <row r="30" spans="1:7" ht="17.25" customHeight="1">
      <c r="A30" s="646" t="s">
        <v>1256</v>
      </c>
      <c r="B30" s="647"/>
      <c r="C30" s="647"/>
      <c r="D30" s="691">
        <v>161</v>
      </c>
      <c r="E30" s="701">
        <v>-4.7337278106508875E-2</v>
      </c>
      <c r="F30" s="691">
        <v>1</v>
      </c>
      <c r="G30" s="701">
        <v>0</v>
      </c>
    </row>
    <row r="31" spans="1:7" ht="17.25" customHeight="1">
      <c r="A31" s="708" t="s">
        <v>204</v>
      </c>
      <c r="B31" s="705"/>
      <c r="C31" s="705"/>
      <c r="D31" s="702">
        <v>1958.94</v>
      </c>
      <c r="E31" s="224">
        <v>9.0762986009519913E-3</v>
      </c>
      <c r="F31" s="690"/>
      <c r="G31" s="224"/>
    </row>
    <row r="32" spans="1:7" ht="17.25" customHeight="1">
      <c r="A32" s="225" t="s">
        <v>205</v>
      </c>
      <c r="B32" s="705"/>
      <c r="C32" s="705"/>
      <c r="D32" s="702">
        <v>1134.33</v>
      </c>
      <c r="E32" s="224">
        <v>1.3771551153366928E-3</v>
      </c>
      <c r="F32" s="690"/>
      <c r="G32" s="224"/>
    </row>
    <row r="33" spans="1:7" ht="17.25" customHeight="1">
      <c r="A33" s="225" t="s">
        <v>613</v>
      </c>
      <c r="B33" s="705"/>
      <c r="C33" s="705"/>
      <c r="D33" s="702">
        <v>1156.1199999999999</v>
      </c>
      <c r="E33" s="224">
        <v>1.2382003187446254E-2</v>
      </c>
      <c r="F33" s="690"/>
      <c r="G33" s="224"/>
    </row>
    <row r="34" spans="1:7" ht="17.25" customHeight="1">
      <c r="A34" s="225" t="s">
        <v>614</v>
      </c>
      <c r="B34" s="705"/>
      <c r="C34" s="705"/>
      <c r="D34" s="702">
        <v>1195.7</v>
      </c>
      <c r="E34" s="224">
        <v>-1.5082248086918514E-2</v>
      </c>
      <c r="F34" s="690"/>
      <c r="G34" s="224"/>
    </row>
    <row r="35" spans="1:7" ht="17.25" customHeight="1">
      <c r="A35" s="225" t="s">
        <v>615</v>
      </c>
      <c r="B35" s="705"/>
      <c r="C35" s="705"/>
      <c r="D35" s="702">
        <v>507.23</v>
      </c>
      <c r="E35" s="224">
        <v>-1.4857830950901136E-2</v>
      </c>
      <c r="F35" s="690"/>
      <c r="G35" s="224"/>
    </row>
    <row r="36" spans="1:7" ht="17.25" customHeight="1">
      <c r="A36" s="225" t="s">
        <v>616</v>
      </c>
      <c r="B36" s="705"/>
      <c r="C36" s="705"/>
      <c r="D36" s="702">
        <v>852.98</v>
      </c>
      <c r="E36" s="224">
        <v>-2.2125922868803542E-2</v>
      </c>
      <c r="F36" s="690"/>
      <c r="G36" s="224"/>
    </row>
    <row r="37" spans="1:7" ht="17.25" customHeight="1">
      <c r="A37" s="225" t="s">
        <v>713</v>
      </c>
      <c r="B37" s="705"/>
      <c r="C37" s="705"/>
      <c r="D37" s="702">
        <v>1200.8800000000001</v>
      </c>
      <c r="E37" s="224">
        <v>9.0750201667116354E-3</v>
      </c>
      <c r="F37" s="690"/>
      <c r="G37" s="224"/>
    </row>
    <row r="38" spans="1:7" ht="17.25" customHeight="1">
      <c r="A38" s="225" t="s">
        <v>617</v>
      </c>
      <c r="B38" s="705"/>
      <c r="C38" s="705"/>
      <c r="D38" s="702">
        <v>1038.69</v>
      </c>
      <c r="E38" s="224">
        <v>0.13094084470237266</v>
      </c>
      <c r="F38" s="690"/>
      <c r="G38" s="224"/>
    </row>
    <row r="39" spans="1:7" ht="17.25" customHeight="1">
      <c r="A39" s="225" t="s">
        <v>618</v>
      </c>
      <c r="B39" s="705"/>
      <c r="C39" s="705"/>
      <c r="D39" s="702">
        <v>3110.05</v>
      </c>
      <c r="E39" s="224">
        <v>8.5280298641954397E-4</v>
      </c>
      <c r="F39" s="690"/>
      <c r="G39" s="224"/>
    </row>
    <row r="40" spans="1:7" ht="17.25" customHeight="1">
      <c r="A40" s="708" t="s">
        <v>206</v>
      </c>
      <c r="B40" s="705"/>
      <c r="C40" s="705"/>
      <c r="D40" s="702">
        <v>110.03</v>
      </c>
      <c r="E40" s="224">
        <v>1.0376492194673971E-2</v>
      </c>
      <c r="F40" s="690"/>
      <c r="G40" s="224"/>
    </row>
    <row r="41" spans="1:7" ht="17.25" customHeight="1">
      <c r="A41" s="708" t="s">
        <v>306</v>
      </c>
      <c r="B41" s="705"/>
      <c r="C41" s="705"/>
      <c r="D41" s="702">
        <v>157.58000000000001</v>
      </c>
      <c r="E41" s="224">
        <v>1.4028314028314072E-2</v>
      </c>
      <c r="F41" s="690"/>
      <c r="G41" s="224"/>
    </row>
    <row r="42" spans="1:7" ht="18.75" customHeight="1">
      <c r="A42" s="427" t="s">
        <v>1257</v>
      </c>
      <c r="B42" s="707"/>
      <c r="C42" s="707"/>
      <c r="D42" s="697">
        <v>14531</v>
      </c>
      <c r="E42" s="698">
        <v>-0.11853199878677585</v>
      </c>
      <c r="F42" s="703"/>
      <c r="G42" s="698"/>
    </row>
    <row r="43" spans="1:7" ht="18.75" customHeight="1">
      <c r="A43" s="127" t="s">
        <v>536</v>
      </c>
      <c r="B43" s="127"/>
      <c r="C43" s="127"/>
      <c r="D43" s="127"/>
      <c r="E43" s="127"/>
      <c r="F43" s="139"/>
      <c r="G43" s="141"/>
    </row>
    <row r="44" spans="1:7" ht="17.25" customHeight="1">
      <c r="A44" s="221" t="s">
        <v>528</v>
      </c>
      <c r="B44" s="705"/>
      <c r="C44" s="705"/>
      <c r="D44" s="695">
        <v>141419.57999999999</v>
      </c>
      <c r="E44" s="224">
        <v>1.5543199815073223E-2</v>
      </c>
      <c r="F44" s="695">
        <v>4281.26</v>
      </c>
      <c r="G44" s="224">
        <v>6.2426483361044394E-2</v>
      </c>
    </row>
    <row r="45" spans="1:7" ht="17.25" customHeight="1">
      <c r="A45" s="221" t="s">
        <v>529</v>
      </c>
      <c r="B45" s="705"/>
      <c r="C45" s="705"/>
      <c r="D45" s="695">
        <v>89682.98</v>
      </c>
      <c r="E45" s="224">
        <v>9.2783449465508976E-3</v>
      </c>
      <c r="F45" s="696" t="s">
        <v>994</v>
      </c>
      <c r="G45" s="696" t="s">
        <v>994</v>
      </c>
    </row>
    <row r="46" spans="1:7" ht="17.25" customHeight="1">
      <c r="A46" s="221" t="s">
        <v>327</v>
      </c>
      <c r="B46" s="705"/>
      <c r="C46" s="705"/>
      <c r="D46" s="696" t="s">
        <v>994</v>
      </c>
      <c r="E46" s="224" t="s">
        <v>994</v>
      </c>
      <c r="F46" s="696" t="s">
        <v>994</v>
      </c>
      <c r="G46" s="696" t="s">
        <v>994</v>
      </c>
    </row>
    <row r="47" spans="1:7" ht="18.75" customHeight="1">
      <c r="A47" s="427" t="s">
        <v>1258</v>
      </c>
      <c r="B47" s="707"/>
      <c r="C47" s="707"/>
      <c r="D47" s="697">
        <v>231102.56</v>
      </c>
      <c r="E47" s="698">
        <v>1.3102811962617021E-2</v>
      </c>
      <c r="F47" s="697">
        <v>4281.26</v>
      </c>
      <c r="G47" s="698">
        <v>6.2426483361044394E-2</v>
      </c>
    </row>
    <row r="48" spans="1:7" ht="18.75" customHeight="1">
      <c r="A48" s="127" t="s">
        <v>537</v>
      </c>
      <c r="B48" s="127"/>
      <c r="C48" s="127"/>
      <c r="D48" s="127"/>
      <c r="E48" s="127"/>
      <c r="F48" s="139"/>
      <c r="G48" s="141"/>
    </row>
    <row r="49" spans="1:7" ht="17.25" customHeight="1">
      <c r="A49" s="221" t="s">
        <v>538</v>
      </c>
      <c r="B49" s="705"/>
      <c r="C49" s="705"/>
      <c r="D49" s="695">
        <v>12904199</v>
      </c>
      <c r="E49" s="224">
        <v>-0.30849225824972248</v>
      </c>
      <c r="F49" s="695">
        <v>422899</v>
      </c>
      <c r="G49" s="224">
        <v>0.24653363202263745</v>
      </c>
    </row>
    <row r="50" spans="1:7" ht="17.25" customHeight="1">
      <c r="A50" s="708" t="s">
        <v>539</v>
      </c>
      <c r="B50" s="705"/>
      <c r="C50" s="705"/>
      <c r="D50" s="695">
        <v>1948214</v>
      </c>
      <c r="E50" s="224">
        <v>-0.25113825628938252</v>
      </c>
      <c r="F50" s="695">
        <v>3222</v>
      </c>
      <c r="G50" s="224">
        <v>-0.11141753998896853</v>
      </c>
    </row>
    <row r="51" spans="1:7" ht="17.25" customHeight="1">
      <c r="A51" s="708" t="s">
        <v>540</v>
      </c>
      <c r="B51" s="705"/>
      <c r="C51" s="705"/>
      <c r="D51" s="695">
        <v>692</v>
      </c>
      <c r="E51" s="224">
        <v>-7.6101468624833107E-2</v>
      </c>
      <c r="F51" s="695">
        <v>57</v>
      </c>
      <c r="G51" s="224">
        <v>9.6153846153846256E-2</v>
      </c>
    </row>
    <row r="52" spans="1:7" ht="12.75" customHeight="1">
      <c r="A52" s="32" t="s">
        <v>541</v>
      </c>
      <c r="B52" s="59"/>
      <c r="C52" s="59"/>
      <c r="D52" s="59"/>
      <c r="E52" s="59"/>
      <c r="F52" s="60"/>
      <c r="G52" s="60"/>
    </row>
    <row r="53" spans="1:7" ht="12.75" customHeight="1">
      <c r="A53" s="74" t="s">
        <v>305</v>
      </c>
      <c r="B53" s="85"/>
      <c r="C53" s="85"/>
      <c r="D53" s="85"/>
      <c r="E53" s="85"/>
      <c r="F53" s="85"/>
      <c r="G53" s="21" t="s">
        <v>413</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1"/>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43" t="s">
        <v>1270</v>
      </c>
      <c r="E1" s="351" t="str">
        <f>Naslovnica!A20</f>
        <v>Listopad 2016.</v>
      </c>
      <c r="G1" s="443" t="s">
        <v>1272</v>
      </c>
      <c r="K1" s="351" t="str">
        <f>E1</f>
        <v>Listopad 2016.</v>
      </c>
    </row>
    <row r="2" spans="1:11" ht="12.75" customHeight="1">
      <c r="A2" s="122" t="s">
        <v>1271</v>
      </c>
      <c r="E2" s="112" t="str">
        <f>Naslovnica!A24</f>
        <v>October 2016</v>
      </c>
      <c r="G2" s="122" t="s">
        <v>1273</v>
      </c>
      <c r="K2" s="112" t="str">
        <f>E2</f>
        <v>October 2016</v>
      </c>
    </row>
    <row r="3" spans="1:11" ht="12.75" customHeight="1"/>
    <row r="4" spans="1:11" ht="45" customHeight="1">
      <c r="A4" s="429" t="s">
        <v>543</v>
      </c>
      <c r="B4" s="429" t="s">
        <v>544</v>
      </c>
      <c r="C4" s="429" t="s">
        <v>545</v>
      </c>
      <c r="D4" s="429" t="s">
        <v>546</v>
      </c>
      <c r="E4" s="429" t="s">
        <v>547</v>
      </c>
      <c r="G4" s="429" t="s">
        <v>543</v>
      </c>
      <c r="H4" s="429" t="s">
        <v>544</v>
      </c>
      <c r="I4" s="429" t="s">
        <v>545</v>
      </c>
      <c r="J4" s="429" t="s">
        <v>546</v>
      </c>
      <c r="K4" s="429" t="s">
        <v>547</v>
      </c>
    </row>
    <row r="5" spans="1:11" ht="12.75" customHeight="1">
      <c r="A5" s="226" t="s">
        <v>1354</v>
      </c>
      <c r="B5" s="227">
        <v>31473703</v>
      </c>
      <c r="C5" s="228">
        <v>0.15073923122688093</v>
      </c>
      <c r="D5" s="229">
        <v>163</v>
      </c>
      <c r="E5" s="326">
        <v>-0.6</v>
      </c>
      <c r="F5" s="87"/>
      <c r="G5" s="226" t="s">
        <v>1379</v>
      </c>
      <c r="H5" s="227">
        <v>3521999</v>
      </c>
      <c r="I5" s="228">
        <v>0.39658252065984956</v>
      </c>
      <c r="J5" s="229">
        <v>170.12</v>
      </c>
      <c r="K5" s="326">
        <v>0.66</v>
      </c>
    </row>
    <row r="6" spans="1:11" ht="12.75" customHeight="1">
      <c r="A6" s="226" t="s">
        <v>1355</v>
      </c>
      <c r="B6" s="227">
        <v>29815536</v>
      </c>
      <c r="C6" s="228">
        <v>0.14279765476777209</v>
      </c>
      <c r="D6" s="229">
        <v>32.380000000000003</v>
      </c>
      <c r="E6" s="326">
        <v>-4.76</v>
      </c>
      <c r="F6" s="87"/>
      <c r="G6" s="226" t="s">
        <v>1380</v>
      </c>
      <c r="H6" s="227">
        <v>1458351</v>
      </c>
      <c r="I6" s="228">
        <v>0.16421257234508363</v>
      </c>
      <c r="J6" s="229">
        <v>1324</v>
      </c>
      <c r="K6" s="326">
        <v>1.67</v>
      </c>
    </row>
    <row r="7" spans="1:11" ht="12.75" customHeight="1">
      <c r="A7" s="226" t="s">
        <v>1356</v>
      </c>
      <c r="B7" s="227">
        <v>22890941</v>
      </c>
      <c r="C7" s="228">
        <v>0.10963320230860311</v>
      </c>
      <c r="D7" s="229">
        <v>452</v>
      </c>
      <c r="E7" s="326">
        <v>3.31</v>
      </c>
      <c r="F7" s="87"/>
      <c r="G7" s="226" t="s">
        <v>1381</v>
      </c>
      <c r="H7" s="227">
        <v>1443220</v>
      </c>
      <c r="I7" s="228">
        <v>0.16250879840303989</v>
      </c>
      <c r="J7" s="229">
        <v>410</v>
      </c>
      <c r="K7" s="326">
        <v>12.33</v>
      </c>
    </row>
    <row r="8" spans="1:11" ht="12.75" customHeight="1">
      <c r="A8" s="226" t="s">
        <v>1357</v>
      </c>
      <c r="B8" s="227">
        <v>11152485</v>
      </c>
      <c r="C8" s="228">
        <v>5.3413384982673347E-2</v>
      </c>
      <c r="D8" s="229">
        <v>300</v>
      </c>
      <c r="E8" s="326">
        <v>66.650000000000006</v>
      </c>
      <c r="G8" s="226" t="s">
        <v>1382</v>
      </c>
      <c r="H8" s="227">
        <v>474831</v>
      </c>
      <c r="I8" s="228">
        <v>5.3466703104525871E-2</v>
      </c>
      <c r="J8" s="229">
        <v>66</v>
      </c>
      <c r="K8" s="326">
        <v>29.41</v>
      </c>
    </row>
    <row r="9" spans="1:11" ht="12.75" customHeight="1">
      <c r="A9" s="226" t="s">
        <v>1358</v>
      </c>
      <c r="B9" s="227">
        <v>8837185</v>
      </c>
      <c r="C9" s="228">
        <v>4.2324554981970942E-2</v>
      </c>
      <c r="D9" s="229">
        <v>11369</v>
      </c>
      <c r="E9" s="326">
        <v>5.76</v>
      </c>
      <c r="G9" s="226" t="s">
        <v>1383</v>
      </c>
      <c r="H9" s="227">
        <v>474223</v>
      </c>
      <c r="I9" s="228">
        <v>5.3398241366586371E-2</v>
      </c>
      <c r="J9" s="229">
        <v>82.01</v>
      </c>
      <c r="K9" s="326">
        <v>-3.54</v>
      </c>
    </row>
    <row r="10" spans="1:11" ht="12.75" customHeight="1">
      <c r="A10" s="226" t="s">
        <v>1359</v>
      </c>
      <c r="B10" s="227">
        <v>7120947</v>
      </c>
      <c r="C10" s="228">
        <v>3.4104854976466037E-2</v>
      </c>
      <c r="D10" s="229">
        <v>137.5</v>
      </c>
      <c r="E10" s="327">
        <v>0.73</v>
      </c>
      <c r="G10" s="226" t="s">
        <v>1384</v>
      </c>
      <c r="H10" s="227">
        <v>383718</v>
      </c>
      <c r="I10" s="228">
        <v>4.3207238747812293E-2</v>
      </c>
      <c r="J10" s="229">
        <v>42.21</v>
      </c>
      <c r="K10" s="327">
        <v>0.55000000000000004</v>
      </c>
    </row>
    <row r="11" spans="1:11" ht="12.75" customHeight="1">
      <c r="A11" s="226" t="s">
        <v>1360</v>
      </c>
      <c r="B11" s="227">
        <v>6577510</v>
      </c>
      <c r="C11" s="228">
        <v>3.1502133726912324E-2</v>
      </c>
      <c r="D11" s="229">
        <v>365.22</v>
      </c>
      <c r="E11" s="326">
        <v>-3.64</v>
      </c>
      <c r="G11" s="226" t="s">
        <v>1385</v>
      </c>
      <c r="H11" s="227">
        <v>350942</v>
      </c>
      <c r="I11" s="228">
        <v>3.9516610585468341E-2</v>
      </c>
      <c r="J11" s="229">
        <v>55</v>
      </c>
      <c r="K11" s="326">
        <v>27.91</v>
      </c>
    </row>
    <row r="12" spans="1:11" ht="12.75" customHeight="1">
      <c r="A12" s="226" t="s">
        <v>1361</v>
      </c>
      <c r="B12" s="227">
        <v>6199351</v>
      </c>
      <c r="C12" s="228">
        <v>2.9690990089268985E-2</v>
      </c>
      <c r="D12" s="229">
        <v>3333.33</v>
      </c>
      <c r="E12" s="326">
        <v>11.11</v>
      </c>
      <c r="G12" s="226" t="s">
        <v>1386</v>
      </c>
      <c r="H12" s="227">
        <v>333385</v>
      </c>
      <c r="I12" s="228">
        <v>3.7539665300922558E-2</v>
      </c>
      <c r="J12" s="229">
        <v>2310</v>
      </c>
      <c r="K12" s="326">
        <v>-0.35</v>
      </c>
    </row>
    <row r="13" spans="1:11" ht="12.75" customHeight="1">
      <c r="A13" s="226" t="s">
        <v>1362</v>
      </c>
      <c r="B13" s="227">
        <v>6070403</v>
      </c>
      <c r="C13" s="228">
        <v>2.9073410315187623E-2</v>
      </c>
      <c r="D13" s="229">
        <v>839.89</v>
      </c>
      <c r="E13" s="326">
        <v>19.98</v>
      </c>
      <c r="G13" s="226" t="s">
        <v>1387</v>
      </c>
      <c r="H13" s="227">
        <v>210684</v>
      </c>
      <c r="I13" s="228">
        <v>2.3723343414549448E-2</v>
      </c>
      <c r="J13" s="229">
        <v>48.5</v>
      </c>
      <c r="K13" s="326">
        <v>6.34</v>
      </c>
    </row>
    <row r="14" spans="1:11" ht="12.75" customHeight="1">
      <c r="A14" s="226" t="s">
        <v>1363</v>
      </c>
      <c r="B14" s="227">
        <v>5027945</v>
      </c>
      <c r="C14" s="228">
        <v>2.4080692505455741E-2</v>
      </c>
      <c r="D14" s="229">
        <v>585</v>
      </c>
      <c r="E14" s="326">
        <v>-0.85</v>
      </c>
      <c r="G14" s="226" t="s">
        <v>1388</v>
      </c>
      <c r="H14" s="227">
        <v>92439</v>
      </c>
      <c r="I14" s="228">
        <v>1.0408774002285586E-2</v>
      </c>
      <c r="J14" s="229">
        <v>22</v>
      </c>
      <c r="K14" s="326">
        <v>10</v>
      </c>
    </row>
    <row r="15" spans="1:11" ht="12.75" customHeight="1">
      <c r="A15" s="226" t="s">
        <v>995</v>
      </c>
      <c r="B15" s="227">
        <v>73629692</v>
      </c>
      <c r="C15" s="228">
        <v>0.35263989011880886</v>
      </c>
      <c r="D15" s="230"/>
      <c r="E15" s="228"/>
      <c r="G15" s="226" t="s">
        <v>995</v>
      </c>
      <c r="H15" s="227">
        <v>137079</v>
      </c>
      <c r="I15" s="228">
        <v>1.5435310342870649E-2</v>
      </c>
      <c r="J15" s="230"/>
      <c r="K15" s="228"/>
    </row>
    <row r="16" spans="1:11" ht="15.75" customHeight="1">
      <c r="A16" s="430" t="s">
        <v>542</v>
      </c>
      <c r="B16" s="431">
        <f>SUM(B5:B15)</f>
        <v>208795698</v>
      </c>
      <c r="C16" s="432"/>
      <c r="D16" s="433"/>
      <c r="E16" s="433"/>
      <c r="G16" s="430" t="s">
        <v>542</v>
      </c>
      <c r="H16" s="431">
        <f>SUM(H5:H15)</f>
        <v>8880871</v>
      </c>
      <c r="I16" s="432"/>
      <c r="J16" s="433"/>
      <c r="K16" s="433"/>
    </row>
    <row r="17" spans="1:7" ht="12.75" customHeight="1">
      <c r="A17" s="62" t="s">
        <v>1284</v>
      </c>
      <c r="G17" s="62" t="s">
        <v>1284</v>
      </c>
    </row>
    <row r="18" spans="1:7" ht="12.75" customHeight="1"/>
    <row r="19" spans="1:7" ht="12.75" customHeight="1">
      <c r="A19" s="443" t="s">
        <v>1278</v>
      </c>
    </row>
    <row r="20" spans="1:7" ht="12.75" customHeight="1">
      <c r="A20" s="122" t="s">
        <v>1279</v>
      </c>
    </row>
    <row r="21" spans="1:7" ht="12.75" customHeight="1">
      <c r="A21" s="63" t="s">
        <v>1085</v>
      </c>
    </row>
    <row r="22" spans="1:7" ht="43.5">
      <c r="A22" s="429" t="s">
        <v>548</v>
      </c>
      <c r="B22" s="429" t="s">
        <v>544</v>
      </c>
      <c r="C22" s="429" t="s">
        <v>545</v>
      </c>
      <c r="D22" s="429" t="s">
        <v>546</v>
      </c>
    </row>
    <row r="23" spans="1:7" ht="15" customHeight="1">
      <c r="A23" s="231" t="s">
        <v>207</v>
      </c>
      <c r="B23" s="232"/>
      <c r="C23" s="233"/>
      <c r="D23" s="233"/>
      <c r="E23" s="87"/>
      <c r="F23" s="87"/>
    </row>
    <row r="24" spans="1:7" ht="12.75" customHeight="1">
      <c r="A24" s="234" t="s">
        <v>1364</v>
      </c>
      <c r="B24" s="227">
        <v>9323500</v>
      </c>
      <c r="C24" s="235">
        <v>0.26686792938451614</v>
      </c>
      <c r="D24" s="331">
        <v>103.8</v>
      </c>
      <c r="E24" s="87"/>
      <c r="F24" s="87"/>
    </row>
    <row r="25" spans="1:7" ht="12.75" customHeight="1">
      <c r="A25" s="234" t="s">
        <v>1365</v>
      </c>
      <c r="B25" s="227">
        <v>9135276</v>
      </c>
      <c r="C25" s="235">
        <v>0.26148036579353945</v>
      </c>
      <c r="D25" s="331">
        <v>121.75</v>
      </c>
      <c r="E25" s="87"/>
      <c r="F25" s="87"/>
    </row>
    <row r="26" spans="1:7" ht="12.75" customHeight="1">
      <c r="A26" s="234" t="s">
        <v>1366</v>
      </c>
      <c r="B26" s="227">
        <v>4605422</v>
      </c>
      <c r="C26" s="235">
        <v>0.13182167995730112</v>
      </c>
      <c r="D26" s="331">
        <v>122.75</v>
      </c>
      <c r="E26" s="87"/>
    </row>
    <row r="27" spans="1:7" ht="12.75" customHeight="1">
      <c r="A27" s="234" t="s">
        <v>1367</v>
      </c>
      <c r="B27" s="227">
        <v>3736444</v>
      </c>
      <c r="C27" s="235">
        <v>0.10694879321512298</v>
      </c>
      <c r="D27" s="331">
        <v>112.9</v>
      </c>
    </row>
    <row r="28" spans="1:7" ht="12.75" customHeight="1">
      <c r="A28" s="234" t="s">
        <v>1368</v>
      </c>
      <c r="B28" s="227">
        <v>2201213</v>
      </c>
      <c r="C28" s="235">
        <v>6.3005647604899337E-2</v>
      </c>
      <c r="D28" s="331">
        <v>110.25</v>
      </c>
    </row>
    <row r="29" spans="1:7" ht="12.75" customHeight="1">
      <c r="A29" s="234" t="s">
        <v>1369</v>
      </c>
      <c r="B29" s="227">
        <v>1956920</v>
      </c>
      <c r="C29" s="235">
        <v>5.6013212674547896E-2</v>
      </c>
      <c r="D29" s="332">
        <v>116</v>
      </c>
    </row>
    <row r="30" spans="1:7" ht="12.75" customHeight="1">
      <c r="A30" s="234" t="s">
        <v>1370</v>
      </c>
      <c r="B30" s="227">
        <v>1432276</v>
      </c>
      <c r="C30" s="235">
        <v>4.0996249308428941E-2</v>
      </c>
      <c r="D30" s="331">
        <v>70</v>
      </c>
    </row>
    <row r="31" spans="1:7" ht="12.75" customHeight="1">
      <c r="A31" s="234" t="s">
        <v>1371</v>
      </c>
      <c r="B31" s="227">
        <v>1247950</v>
      </c>
      <c r="C31" s="235">
        <v>3.5720258752121724E-2</v>
      </c>
      <c r="D31" s="331">
        <v>52</v>
      </c>
    </row>
    <row r="32" spans="1:7" ht="12.75" customHeight="1">
      <c r="A32" s="234" t="s">
        <v>1372</v>
      </c>
      <c r="B32" s="227">
        <v>741610</v>
      </c>
      <c r="C32" s="235">
        <v>2.1227213504676466E-2</v>
      </c>
      <c r="D32" s="331">
        <v>103</v>
      </c>
    </row>
    <row r="33" spans="1:10" ht="12.75" customHeight="1">
      <c r="A33" s="234" t="s">
        <v>1373</v>
      </c>
      <c r="B33" s="227">
        <v>366915</v>
      </c>
      <c r="C33" s="235">
        <v>1.0502262702860485E-2</v>
      </c>
      <c r="D33" s="331">
        <v>102.5</v>
      </c>
    </row>
    <row r="34" spans="1:10" ht="15" customHeight="1">
      <c r="A34" s="226" t="s">
        <v>995</v>
      </c>
      <c r="B34" s="227">
        <v>189230</v>
      </c>
      <c r="C34" s="235">
        <v>5.4163586338697271E-3</v>
      </c>
      <c r="D34" s="236"/>
    </row>
    <row r="35" spans="1:10" ht="15" customHeight="1">
      <c r="A35" s="237" t="s">
        <v>542</v>
      </c>
      <c r="B35" s="238">
        <f>SUM(B24:B34)</f>
        <v>34936756</v>
      </c>
      <c r="C35" s="235"/>
      <c r="D35" s="236"/>
    </row>
    <row r="36" spans="1:10" ht="15" customHeight="1">
      <c r="A36" s="231" t="s">
        <v>551</v>
      </c>
      <c r="B36" s="227"/>
      <c r="C36" s="235"/>
      <c r="D36" s="236"/>
    </row>
    <row r="37" spans="1:10" ht="15" customHeight="1">
      <c r="A37" s="679" t="s">
        <v>1364</v>
      </c>
      <c r="B37" s="534">
        <v>12408000</v>
      </c>
      <c r="C37" s="235">
        <v>0.77697625488428013</v>
      </c>
      <c r="D37" s="236">
        <v>103.4</v>
      </c>
    </row>
    <row r="38" spans="1:10" ht="15" customHeight="1">
      <c r="A38" s="679" t="s">
        <v>1374</v>
      </c>
      <c r="B38" s="534">
        <v>3561600</v>
      </c>
      <c r="C38" s="235">
        <v>0.22302374511571987</v>
      </c>
      <c r="D38" s="236">
        <v>112</v>
      </c>
    </row>
    <row r="39" spans="1:10" ht="15" customHeight="1">
      <c r="A39" s="226" t="s">
        <v>995</v>
      </c>
      <c r="B39" s="534">
        <v>0</v>
      </c>
      <c r="C39" s="235"/>
      <c r="D39" s="236"/>
    </row>
    <row r="40" spans="1:10" ht="15" customHeight="1">
      <c r="A40" s="237" t="s">
        <v>542</v>
      </c>
      <c r="B40" s="238">
        <f>SUM(B37:B39)</f>
        <v>15969600</v>
      </c>
      <c r="C40" s="235"/>
      <c r="D40" s="236"/>
    </row>
    <row r="41" spans="1:10" ht="26.25" customHeight="1">
      <c r="A41" s="434" t="s">
        <v>550</v>
      </c>
      <c r="B41" s="435">
        <f>B35+B40</f>
        <v>50906356</v>
      </c>
      <c r="C41" s="436"/>
      <c r="D41" s="437"/>
    </row>
    <row r="42" spans="1:10" ht="12.75" customHeight="1"/>
    <row r="43" spans="1:10" ht="12.75" customHeight="1">
      <c r="A43" s="443" t="s">
        <v>1277</v>
      </c>
      <c r="G43" s="443" t="s">
        <v>1276</v>
      </c>
    </row>
    <row r="44" spans="1:10" ht="12.75" customHeight="1">
      <c r="A44" s="122" t="s">
        <v>1274</v>
      </c>
      <c r="B44" s="78"/>
      <c r="G44" s="122" t="s">
        <v>1275</v>
      </c>
    </row>
    <row r="45" spans="1:10" ht="12.75" customHeight="1">
      <c r="A45" s="63" t="s">
        <v>1085</v>
      </c>
      <c r="G45" s="63" t="s">
        <v>1085</v>
      </c>
    </row>
    <row r="46" spans="1:10" ht="43.5">
      <c r="A46" s="429" t="s">
        <v>549</v>
      </c>
      <c r="B46" s="429" t="s">
        <v>544</v>
      </c>
      <c r="C46" s="429" t="s">
        <v>545</v>
      </c>
      <c r="D46" s="429" t="s">
        <v>546</v>
      </c>
      <c r="G46" s="429" t="s">
        <v>549</v>
      </c>
      <c r="H46" s="429" t="s">
        <v>544</v>
      </c>
      <c r="I46" s="429" t="s">
        <v>545</v>
      </c>
      <c r="J46" s="429" t="s">
        <v>546</v>
      </c>
    </row>
    <row r="47" spans="1:10" ht="12.75" customHeight="1">
      <c r="A47" s="234" t="s">
        <v>1364</v>
      </c>
      <c r="B47" s="227">
        <v>499776710</v>
      </c>
      <c r="C47" s="235">
        <v>0.2729811512686226</v>
      </c>
      <c r="D47" s="331">
        <v>103.8</v>
      </c>
      <c r="E47" s="87"/>
      <c r="F47" s="87"/>
      <c r="G47" s="234" t="s">
        <v>1389</v>
      </c>
      <c r="H47" s="227">
        <v>1069300</v>
      </c>
      <c r="I47" s="235">
        <v>1</v>
      </c>
      <c r="J47" s="331">
        <v>289</v>
      </c>
    </row>
    <row r="48" spans="1:10" ht="12.75" customHeight="1">
      <c r="A48" s="234" t="s">
        <v>1368</v>
      </c>
      <c r="B48" s="227">
        <v>295047736</v>
      </c>
      <c r="C48" s="235">
        <v>0.16115691075816765</v>
      </c>
      <c r="D48" s="331">
        <v>110.75</v>
      </c>
      <c r="E48" s="87"/>
      <c r="F48" s="87"/>
      <c r="G48" s="234"/>
      <c r="H48" s="227"/>
      <c r="I48" s="235"/>
      <c r="J48" s="331"/>
    </row>
    <row r="49" spans="1:10" ht="12.75" customHeight="1">
      <c r="A49" s="234" t="s">
        <v>1367</v>
      </c>
      <c r="B49" s="227">
        <v>259547652</v>
      </c>
      <c r="C49" s="235">
        <v>0.14176654380718906</v>
      </c>
      <c r="D49" s="331">
        <v>113.4</v>
      </c>
      <c r="E49" s="87"/>
      <c r="G49" s="234"/>
      <c r="H49" s="227"/>
      <c r="I49" s="235"/>
      <c r="J49" s="331"/>
    </row>
    <row r="50" spans="1:10" ht="12.75" customHeight="1">
      <c r="A50" s="234" t="s">
        <v>1375</v>
      </c>
      <c r="B50" s="227">
        <v>176872498</v>
      </c>
      <c r="C50" s="235">
        <v>9.6608859848225329E-2</v>
      </c>
      <c r="D50" s="331">
        <v>117.9</v>
      </c>
      <c r="G50" s="234"/>
      <c r="H50" s="227"/>
      <c r="I50" s="235"/>
      <c r="J50" s="331"/>
    </row>
    <row r="51" spans="1:10" ht="12.75" customHeight="1">
      <c r="A51" s="234" t="s">
        <v>1376</v>
      </c>
      <c r="B51" s="227">
        <v>170448274</v>
      </c>
      <c r="C51" s="235">
        <v>9.3099908693763736E-2</v>
      </c>
      <c r="D51" s="331">
        <v>105.8</v>
      </c>
      <c r="G51" s="234"/>
      <c r="H51" s="227"/>
      <c r="I51" s="235"/>
      <c r="J51" s="331"/>
    </row>
    <row r="52" spans="1:10" ht="12.75" customHeight="1">
      <c r="A52" s="234" t="s">
        <v>1365</v>
      </c>
      <c r="B52" s="227">
        <v>130867266</v>
      </c>
      <c r="C52" s="235">
        <v>7.1480515640789014E-2</v>
      </c>
      <c r="D52" s="332">
        <v>121.6</v>
      </c>
      <c r="G52" s="234"/>
      <c r="H52" s="227"/>
      <c r="I52" s="235"/>
      <c r="J52" s="332"/>
    </row>
    <row r="53" spans="1:10" ht="12.75" customHeight="1">
      <c r="A53" s="234" t="s">
        <v>1377</v>
      </c>
      <c r="B53" s="227">
        <v>118217418</v>
      </c>
      <c r="C53" s="235">
        <v>6.4571089888610433E-2</v>
      </c>
      <c r="D53" s="331">
        <v>106.8</v>
      </c>
      <c r="G53" s="234"/>
      <c r="H53" s="227"/>
      <c r="I53" s="235"/>
      <c r="J53" s="331"/>
    </row>
    <row r="54" spans="1:10" ht="12.75" customHeight="1">
      <c r="A54" s="234" t="s">
        <v>1366</v>
      </c>
      <c r="B54" s="227">
        <v>56449191</v>
      </c>
      <c r="C54" s="235">
        <v>3.0832899651050908E-2</v>
      </c>
      <c r="D54" s="331">
        <v>122.15</v>
      </c>
      <c r="G54" s="234"/>
      <c r="H54" s="227"/>
      <c r="I54" s="235"/>
      <c r="J54" s="331"/>
    </row>
    <row r="55" spans="1:10" ht="12.75" customHeight="1">
      <c r="A55" s="234" t="s">
        <v>1374</v>
      </c>
      <c r="B55" s="227">
        <v>55067410</v>
      </c>
      <c r="C55" s="235">
        <v>3.007816226406641E-2</v>
      </c>
      <c r="D55" s="331">
        <v>112.1</v>
      </c>
      <c r="G55" s="234"/>
      <c r="H55" s="227"/>
      <c r="I55" s="235"/>
      <c r="J55" s="331"/>
    </row>
    <row r="56" spans="1:10" ht="12.75" customHeight="1">
      <c r="A56" s="239" t="s">
        <v>1378</v>
      </c>
      <c r="B56" s="227">
        <v>52076934</v>
      </c>
      <c r="C56" s="235">
        <v>2.8444745650232636E-2</v>
      </c>
      <c r="D56" s="331">
        <v>819</v>
      </c>
      <c r="G56" s="239"/>
      <c r="H56" s="227"/>
      <c r="I56" s="235"/>
      <c r="J56" s="331"/>
    </row>
    <row r="57" spans="1:10" ht="24">
      <c r="A57" s="240" t="s">
        <v>610</v>
      </c>
      <c r="B57" s="227">
        <v>16439235</v>
      </c>
      <c r="C57" s="235">
        <v>8.9792125292821982E-3</v>
      </c>
      <c r="D57" s="236"/>
      <c r="G57" s="240" t="s">
        <v>610</v>
      </c>
      <c r="H57" s="227"/>
      <c r="I57" s="235"/>
      <c r="J57" s="236"/>
    </row>
    <row r="58" spans="1:10" ht="26.25" customHeight="1">
      <c r="A58" s="434" t="s">
        <v>1084</v>
      </c>
      <c r="B58" s="435">
        <f>SUM(B47:B57)</f>
        <v>1830810324</v>
      </c>
      <c r="C58" s="436"/>
      <c r="D58" s="437"/>
      <c r="G58" s="434" t="s">
        <v>1084</v>
      </c>
      <c r="H58" s="435">
        <f>SUM(H47:H57)</f>
        <v>1069300</v>
      </c>
      <c r="I58" s="436"/>
      <c r="J58" s="437"/>
    </row>
    <row r="59" spans="1:10" ht="12.75" customHeight="1"/>
    <row r="60" spans="1:10" ht="12.75" customHeight="1">
      <c r="A60" s="444" t="s">
        <v>1280</v>
      </c>
    </row>
    <row r="61" spans="1:10" ht="12.75" customHeight="1">
      <c r="A61" s="128" t="s">
        <v>1282</v>
      </c>
    </row>
    <row r="62" spans="1:10" ht="12.75" customHeight="1">
      <c r="A62" s="63" t="s">
        <v>1086</v>
      </c>
    </row>
    <row r="63" spans="1:10" ht="12.75" customHeight="1">
      <c r="A63" s="428"/>
      <c r="B63" s="438" t="s">
        <v>208</v>
      </c>
      <c r="C63" s="438" t="s">
        <v>209</v>
      </c>
      <c r="D63" s="438" t="s">
        <v>210</v>
      </c>
      <c r="E63" s="438" t="s">
        <v>211</v>
      </c>
      <c r="F63" s="438" t="s">
        <v>212</v>
      </c>
    </row>
    <row r="64" spans="1:10" ht="12.75" customHeight="1">
      <c r="A64" s="428"/>
      <c r="B64" s="439" t="s">
        <v>213</v>
      </c>
      <c r="C64" s="439" t="s">
        <v>214</v>
      </c>
      <c r="D64" s="439" t="s">
        <v>215</v>
      </c>
      <c r="E64" s="439" t="s">
        <v>216</v>
      </c>
      <c r="F64" s="439" t="s">
        <v>217</v>
      </c>
    </row>
    <row r="65" spans="1:7" ht="12.75" customHeight="1">
      <c r="A65" s="241"/>
      <c r="B65" s="242" t="s">
        <v>994</v>
      </c>
      <c r="C65" s="242" t="s">
        <v>994</v>
      </c>
      <c r="D65" s="242" t="s">
        <v>994</v>
      </c>
      <c r="E65" s="243" t="s">
        <v>994</v>
      </c>
      <c r="F65" s="243" t="s">
        <v>994</v>
      </c>
      <c r="G65" s="642"/>
    </row>
    <row r="66" spans="1:7" ht="15" customHeight="1">
      <c r="A66" s="430" t="s">
        <v>542</v>
      </c>
      <c r="B66" s="440"/>
      <c r="C66" s="440"/>
      <c r="D66" s="440"/>
      <c r="E66" s="441" t="str">
        <f>IF(SUM(E65:E65)=0,"",SUM(E65:E65))</f>
        <v/>
      </c>
      <c r="F66" s="441" t="str">
        <f>IF(SUM(F65:F65)=0,"",SUM(F65:F65))</f>
        <v/>
      </c>
    </row>
    <row r="67" spans="1:7" ht="12.75" customHeight="1"/>
    <row r="68" spans="1:7" ht="12.75" customHeight="1">
      <c r="A68" s="444" t="s">
        <v>1281</v>
      </c>
    </row>
    <row r="69" spans="1:7" ht="12.75" customHeight="1">
      <c r="A69" s="128" t="s">
        <v>1283</v>
      </c>
    </row>
    <row r="70" spans="1:7" ht="12.75" customHeight="1">
      <c r="A70" s="63" t="s">
        <v>1087</v>
      </c>
    </row>
    <row r="71" spans="1:7" ht="12.75" customHeight="1">
      <c r="A71" s="428"/>
      <c r="B71" s="438" t="s">
        <v>208</v>
      </c>
      <c r="C71" s="438" t="s">
        <v>209</v>
      </c>
      <c r="D71" s="438" t="s">
        <v>210</v>
      </c>
      <c r="E71" s="438" t="s">
        <v>211</v>
      </c>
      <c r="F71" s="438" t="s">
        <v>212</v>
      </c>
    </row>
    <row r="72" spans="1:7" ht="12.75" customHeight="1">
      <c r="A72" s="428"/>
      <c r="B72" s="439" t="s">
        <v>213</v>
      </c>
      <c r="C72" s="439" t="s">
        <v>214</v>
      </c>
      <c r="D72" s="439" t="s">
        <v>215</v>
      </c>
      <c r="E72" s="439" t="s">
        <v>216</v>
      </c>
      <c r="F72" s="439" t="s">
        <v>217</v>
      </c>
    </row>
    <row r="73" spans="1:7" ht="12.75" customHeight="1">
      <c r="A73" s="241"/>
      <c r="B73" s="244" t="s">
        <v>994</v>
      </c>
      <c r="C73" s="244" t="s">
        <v>994</v>
      </c>
      <c r="D73" s="244" t="s">
        <v>994</v>
      </c>
      <c r="E73" s="245" t="s">
        <v>994</v>
      </c>
      <c r="F73" s="245" t="s">
        <v>994</v>
      </c>
      <c r="G73" s="87"/>
    </row>
    <row r="74" spans="1:7" ht="15" customHeight="1">
      <c r="A74" s="430" t="s">
        <v>542</v>
      </c>
      <c r="B74" s="442"/>
      <c r="C74" s="442"/>
      <c r="D74" s="442"/>
      <c r="E74" s="441" t="str">
        <f>IF(SUM(E73)=0,"",SUM(E73))</f>
        <v/>
      </c>
      <c r="F74" s="441" t="str">
        <f>IF(SUM(F73)=0,"",SUM(F73))</f>
        <v/>
      </c>
    </row>
    <row r="75" spans="1:7" ht="12.75" customHeight="1">
      <c r="A75" s="27" t="s">
        <v>552</v>
      </c>
    </row>
    <row r="76" spans="1:7" ht="12.75" customHeight="1">
      <c r="A76" s="74" t="s">
        <v>305</v>
      </c>
    </row>
    <row r="77" spans="1:7" ht="12.75" customHeight="1"/>
    <row r="78" spans="1:7" ht="12.75" customHeight="1"/>
    <row r="79" spans="1:7" ht="12.75" customHeight="1"/>
    <row r="80" spans="1:7" ht="12.75" customHeight="1"/>
    <row r="81" spans="11:11" ht="12.75" customHeight="1"/>
    <row r="82" spans="11:11" ht="12.75" customHeight="1"/>
    <row r="83" spans="11:11" ht="12.75" customHeight="1"/>
    <row r="84" spans="11:11" ht="12.75" customHeight="1"/>
    <row r="85" spans="11:11" ht="12.75" customHeight="1"/>
    <row r="91" spans="11:11">
      <c r="K91" s="53" t="s">
        <v>143</v>
      </c>
    </row>
  </sheetData>
  <hyperlinks>
    <hyperlink ref="A76" location="'2 Sadržaj'!A1" display="Sadržaj / Contents"/>
  </hyperlinks>
  <pageMargins left="0.7" right="0.7" top="0.75" bottom="0.75" header="0.3" footer="0.3"/>
  <pageSetup paperSize="9" scale="49" orientation="portrait" r:id="rId1"/>
  <rowBreaks count="1" manualBreakCount="1">
    <brk id="91"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93"/>
  <sheetViews>
    <sheetView showGridLines="0" zoomScaleNormal="100" workbookViewId="0"/>
  </sheetViews>
  <sheetFormatPr defaultRowHeight="15"/>
  <cols>
    <col min="1" max="1" width="23.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 min="17" max="17" width="12.7109375" bestFit="1" customWidth="1"/>
    <col min="18" max="18" width="10.140625" bestFit="1" customWidth="1"/>
  </cols>
  <sheetData>
    <row r="1" spans="1:20" ht="15" customHeight="1">
      <c r="A1" s="497" t="s">
        <v>423</v>
      </c>
      <c r="B1" s="498"/>
      <c r="C1" s="498"/>
      <c r="D1" s="498"/>
      <c r="E1" s="499"/>
      <c r="F1" s="499"/>
      <c r="G1" s="499"/>
      <c r="H1" s="499"/>
      <c r="I1" s="499"/>
      <c r="J1" s="499"/>
      <c r="K1" s="499"/>
      <c r="L1" s="499"/>
    </row>
    <row r="2" spans="1:20" ht="15" customHeight="1">
      <c r="A2" s="558" t="s">
        <v>424</v>
      </c>
      <c r="B2" s="501"/>
      <c r="C2" s="501"/>
      <c r="D2" s="501"/>
      <c r="E2" s="501"/>
      <c r="F2" s="501"/>
      <c r="G2" s="501"/>
      <c r="H2" s="501"/>
      <c r="I2" s="499"/>
      <c r="J2" s="499"/>
      <c r="K2" s="499"/>
      <c r="L2" s="499"/>
    </row>
    <row r="3" spans="1:20" ht="12.75" customHeight="1">
      <c r="A3" s="443" t="s">
        <v>889</v>
      </c>
    </row>
    <row r="4" spans="1:20" ht="12.75" customHeight="1">
      <c r="A4" s="122" t="s">
        <v>1069</v>
      </c>
    </row>
    <row r="5" spans="1:20" ht="12.75" customHeight="1">
      <c r="G5" s="812" t="str">
        <f>Naslovnica!A20</f>
        <v>Listopad 2016.</v>
      </c>
      <c r="H5" s="812"/>
      <c r="I5" s="814" t="str">
        <f>'5 Tablica 3,4'!A8</f>
        <v>Rujan 2016.</v>
      </c>
      <c r="J5" s="814"/>
    </row>
    <row r="6" spans="1:20" ht="12.75" customHeight="1">
      <c r="G6" s="813" t="str">
        <f>Naslovnica!A24</f>
        <v>October 2016</v>
      </c>
      <c r="H6" s="813"/>
      <c r="I6" s="815" t="str">
        <f>'5 Tablica 3,4'!B8</f>
        <v>September 2016</v>
      </c>
      <c r="J6" s="815"/>
    </row>
    <row r="7" spans="1:20" ht="12.75" customHeight="1">
      <c r="A7" s="445"/>
      <c r="B7" s="446"/>
      <c r="C7" s="446"/>
      <c r="D7" s="446"/>
      <c r="E7" s="446"/>
      <c r="F7" s="446"/>
      <c r="G7" s="810" t="s">
        <v>736</v>
      </c>
      <c r="H7" s="811"/>
      <c r="I7" s="810" t="s">
        <v>737</v>
      </c>
      <c r="J7" s="811"/>
      <c r="K7" s="811" t="s">
        <v>738</v>
      </c>
      <c r="L7" s="811"/>
    </row>
    <row r="8" spans="1:20" ht="22.5">
      <c r="A8" s="447" t="s">
        <v>218</v>
      </c>
      <c r="B8" s="429" t="s">
        <v>1212</v>
      </c>
      <c r="C8" s="429" t="s">
        <v>1213</v>
      </c>
      <c r="D8" s="670" t="s">
        <v>219</v>
      </c>
      <c r="E8" s="429" t="s">
        <v>672</v>
      </c>
      <c r="F8" s="429" t="s">
        <v>1004</v>
      </c>
      <c r="G8" s="429" t="s">
        <v>679</v>
      </c>
      <c r="H8" s="429" t="s">
        <v>678</v>
      </c>
      <c r="I8" s="429" t="s">
        <v>679</v>
      </c>
      <c r="J8" s="429" t="s">
        <v>678</v>
      </c>
      <c r="K8" s="429" t="s">
        <v>679</v>
      </c>
      <c r="L8" s="429" t="s">
        <v>680</v>
      </c>
    </row>
    <row r="9" spans="1:20" ht="21">
      <c r="A9" s="448" t="s">
        <v>703</v>
      </c>
      <c r="B9" s="449" t="s">
        <v>1215</v>
      </c>
      <c r="C9" s="449" t="s">
        <v>1214</v>
      </c>
      <c r="D9" s="671" t="s">
        <v>220</v>
      </c>
      <c r="E9" s="449" t="s">
        <v>673</v>
      </c>
      <c r="F9" s="449" t="s">
        <v>1005</v>
      </c>
      <c r="G9" s="540" t="s">
        <v>700</v>
      </c>
      <c r="H9" s="540" t="s">
        <v>701</v>
      </c>
      <c r="I9" s="540" t="s">
        <v>700</v>
      </c>
      <c r="J9" s="540" t="s">
        <v>701</v>
      </c>
      <c r="K9" s="540" t="s">
        <v>700</v>
      </c>
      <c r="L9" s="540" t="s">
        <v>701</v>
      </c>
    </row>
    <row r="10" spans="1:20" ht="12.75" customHeight="1">
      <c r="A10" s="247" t="s">
        <v>1325</v>
      </c>
      <c r="B10" s="682">
        <v>99792542550</v>
      </c>
      <c r="C10" s="667" t="s">
        <v>1113</v>
      </c>
      <c r="D10" s="667" t="s">
        <v>1328</v>
      </c>
      <c r="E10" s="248" t="s">
        <v>222</v>
      </c>
      <c r="F10" s="248"/>
      <c r="G10" s="250">
        <v>36617453.969999999</v>
      </c>
      <c r="H10" s="251">
        <v>97.4572</v>
      </c>
      <c r="I10" s="252">
        <v>39042470.689999998</v>
      </c>
      <c r="J10" s="253">
        <v>97.694195262740365</v>
      </c>
      <c r="K10" s="249">
        <v>-6.2112276122451515E-2</v>
      </c>
      <c r="L10" s="249">
        <v>-2.4258888883109675E-3</v>
      </c>
      <c r="M10" s="562"/>
      <c r="N10" s="630"/>
      <c r="O10" s="630"/>
      <c r="P10" s="328"/>
      <c r="Q10" s="328"/>
      <c r="R10" s="717"/>
      <c r="S10" s="142"/>
      <c r="T10" s="142"/>
    </row>
    <row r="11" spans="1:20" ht="12.75" customHeight="1">
      <c r="A11" s="247" t="s">
        <v>1326</v>
      </c>
      <c r="B11" s="682">
        <v>18293495623</v>
      </c>
      <c r="C11" s="667" t="s">
        <v>1114</v>
      </c>
      <c r="D11" s="667" t="s">
        <v>1329</v>
      </c>
      <c r="E11" s="248" t="s">
        <v>223</v>
      </c>
      <c r="F11" s="248"/>
      <c r="G11" s="250">
        <v>216729894.83000001</v>
      </c>
      <c r="H11" s="251">
        <v>152.36340000000001</v>
      </c>
      <c r="I11" s="252">
        <v>215744518.34999999</v>
      </c>
      <c r="J11" s="253">
        <v>152.34387840025633</v>
      </c>
      <c r="K11" s="249">
        <v>4.5673303198436876E-3</v>
      </c>
      <c r="L11" s="249">
        <v>1.2814167493102602E-4</v>
      </c>
      <c r="M11" s="562"/>
      <c r="N11" s="630"/>
      <c r="O11" s="630"/>
      <c r="P11" s="328"/>
      <c r="Q11" s="328"/>
      <c r="R11" s="717"/>
      <c r="S11" s="142"/>
      <c r="T11" s="142"/>
    </row>
    <row r="12" spans="1:20" ht="12.75" customHeight="1">
      <c r="A12" s="247" t="s">
        <v>1327</v>
      </c>
      <c r="B12" s="682">
        <v>22443293291</v>
      </c>
      <c r="C12" s="667" t="s">
        <v>1115</v>
      </c>
      <c r="D12" s="667" t="s">
        <v>1329</v>
      </c>
      <c r="E12" s="248" t="s">
        <v>232</v>
      </c>
      <c r="F12" s="248"/>
      <c r="G12" s="250">
        <v>39561012.369999997</v>
      </c>
      <c r="H12" s="251">
        <v>107.7296</v>
      </c>
      <c r="I12" s="252">
        <v>34830112.549999997</v>
      </c>
      <c r="J12" s="253">
        <v>108.27082286957082</v>
      </c>
      <c r="K12" s="249">
        <v>0.13582786484564502</v>
      </c>
      <c r="L12" s="249">
        <v>-4.9987878102931704E-3</v>
      </c>
      <c r="M12" s="562"/>
      <c r="N12" s="630"/>
      <c r="O12" s="630"/>
      <c r="P12" s="328"/>
      <c r="Q12" s="328"/>
      <c r="R12" s="717"/>
      <c r="S12" s="142"/>
      <c r="T12" s="142"/>
    </row>
    <row r="13" spans="1:20" ht="12.75" customHeight="1">
      <c r="A13" s="330" t="s">
        <v>1337</v>
      </c>
      <c r="B13" s="682">
        <v>61691616181</v>
      </c>
      <c r="C13" s="667" t="s">
        <v>1116</v>
      </c>
      <c r="D13" s="667" t="s">
        <v>1329</v>
      </c>
      <c r="E13" s="248" t="s">
        <v>221</v>
      </c>
      <c r="F13" s="248"/>
      <c r="G13" s="250">
        <v>60388138.399999999</v>
      </c>
      <c r="H13" s="251">
        <v>84.063599999999994</v>
      </c>
      <c r="I13" s="252">
        <v>60546966.630000003</v>
      </c>
      <c r="J13" s="253">
        <v>84.446197630377739</v>
      </c>
      <c r="K13" s="249">
        <v>-2.6232235707297491E-3</v>
      </c>
      <c r="L13" s="249">
        <v>-4.5306673493148431E-3</v>
      </c>
      <c r="M13" s="562"/>
      <c r="N13" s="630"/>
      <c r="O13" s="630"/>
      <c r="P13" s="328"/>
      <c r="Q13" s="328"/>
      <c r="R13" s="717"/>
      <c r="S13" s="142"/>
      <c r="T13" s="142"/>
    </row>
    <row r="14" spans="1:20" ht="12.75" customHeight="1">
      <c r="A14" s="330" t="s">
        <v>224</v>
      </c>
      <c r="B14" s="682">
        <v>12916294683</v>
      </c>
      <c r="C14" s="667" t="s">
        <v>1088</v>
      </c>
      <c r="D14" s="667" t="s">
        <v>225</v>
      </c>
      <c r="E14" s="258" t="s">
        <v>223</v>
      </c>
      <c r="F14" s="258"/>
      <c r="G14" s="250">
        <v>183912757.94999999</v>
      </c>
      <c r="H14" s="251">
        <v>118.4932</v>
      </c>
      <c r="I14" s="252">
        <v>183326588.53999999</v>
      </c>
      <c r="J14" s="253">
        <v>118.48281428450174</v>
      </c>
      <c r="K14" s="249">
        <v>3.1974053227532551E-3</v>
      </c>
      <c r="L14" s="249">
        <v>8.7655881243042799E-5</v>
      </c>
      <c r="M14" s="562"/>
      <c r="N14" s="630"/>
      <c r="O14" s="630"/>
      <c r="P14" s="328"/>
      <c r="Q14" s="328"/>
      <c r="R14" s="717"/>
      <c r="S14" s="142"/>
      <c r="T14" s="142"/>
    </row>
    <row r="15" spans="1:20" ht="12.75" customHeight="1">
      <c r="A15" s="330" t="s">
        <v>226</v>
      </c>
      <c r="B15" s="682">
        <v>28508707379</v>
      </c>
      <c r="C15" s="667" t="s">
        <v>1089</v>
      </c>
      <c r="D15" s="667" t="s">
        <v>225</v>
      </c>
      <c r="E15" s="258" t="s">
        <v>221</v>
      </c>
      <c r="F15" s="258"/>
      <c r="G15" s="250">
        <v>30034632.190000001</v>
      </c>
      <c r="H15" s="251">
        <v>1222.7645</v>
      </c>
      <c r="I15" s="252">
        <v>26025142.07</v>
      </c>
      <c r="J15" s="253">
        <v>1217.0852806883806</v>
      </c>
      <c r="K15" s="249">
        <v>0.15406217991877424</v>
      </c>
      <c r="L15" s="249">
        <v>4.6662459909194709E-3</v>
      </c>
      <c r="M15" s="562"/>
      <c r="N15" s="630"/>
      <c r="O15" s="630"/>
      <c r="P15" s="328"/>
      <c r="Q15" s="328"/>
      <c r="R15" s="717"/>
      <c r="S15" s="142"/>
      <c r="T15" s="142"/>
    </row>
    <row r="16" spans="1:20" ht="12.75" customHeight="1">
      <c r="A16" s="330" t="s">
        <v>227</v>
      </c>
      <c r="B16" s="682">
        <v>26655747081</v>
      </c>
      <c r="C16" s="667" t="s">
        <v>1090</v>
      </c>
      <c r="D16" s="667" t="s">
        <v>225</v>
      </c>
      <c r="E16" s="248" t="s">
        <v>222</v>
      </c>
      <c r="F16" s="248"/>
      <c r="G16" s="250">
        <v>49862851.340000004</v>
      </c>
      <c r="H16" s="251">
        <v>164.40809999999999</v>
      </c>
      <c r="I16" s="252">
        <v>48271416.009999998</v>
      </c>
      <c r="J16" s="253">
        <v>162.93997512835926</v>
      </c>
      <c r="K16" s="249">
        <v>3.2968482417634615E-2</v>
      </c>
      <c r="L16" s="249">
        <v>9.010219072908221E-3</v>
      </c>
      <c r="M16" s="562"/>
      <c r="N16" s="630"/>
      <c r="O16" s="630"/>
      <c r="P16" s="328"/>
      <c r="Q16" s="328"/>
      <c r="R16" s="717"/>
      <c r="S16" s="142"/>
      <c r="T16" s="142"/>
    </row>
    <row r="17" spans="1:20" ht="12.75" customHeight="1">
      <c r="A17" s="256" t="s">
        <v>1229</v>
      </c>
      <c r="B17" s="682">
        <v>73876640124</v>
      </c>
      <c r="C17" s="667" t="s">
        <v>1097</v>
      </c>
      <c r="D17" s="667" t="s">
        <v>1092</v>
      </c>
      <c r="E17" s="258" t="s">
        <v>221</v>
      </c>
      <c r="F17" s="258"/>
      <c r="G17" s="250">
        <v>10195651.539999999</v>
      </c>
      <c r="H17" s="251">
        <v>146.82939999999999</v>
      </c>
      <c r="I17" s="252">
        <v>11853855.789999999</v>
      </c>
      <c r="J17" s="253">
        <v>149.20315890366868</v>
      </c>
      <c r="K17" s="249">
        <v>-0.13988733112468543</v>
      </c>
      <c r="L17" s="249">
        <v>-1.5909575381049978E-2</v>
      </c>
      <c r="M17" s="562"/>
      <c r="N17" s="630"/>
      <c r="O17" s="630"/>
      <c r="P17" s="328"/>
      <c r="Q17" s="328"/>
      <c r="R17" s="717"/>
      <c r="S17" s="142"/>
      <c r="T17" s="142"/>
    </row>
    <row r="18" spans="1:20" ht="12.75" customHeight="1">
      <c r="A18" s="247" t="s">
        <v>739</v>
      </c>
      <c r="B18" s="682">
        <v>74282954450</v>
      </c>
      <c r="C18" s="667" t="s">
        <v>1091</v>
      </c>
      <c r="D18" s="667" t="s">
        <v>1092</v>
      </c>
      <c r="E18" s="248" t="s">
        <v>232</v>
      </c>
      <c r="F18" s="248"/>
      <c r="G18" s="252">
        <v>7975262.7999999998</v>
      </c>
      <c r="H18" s="253">
        <v>83.662099999999995</v>
      </c>
      <c r="I18" s="252">
        <v>7901376.0199999996</v>
      </c>
      <c r="J18" s="253">
        <v>82.887047129116525</v>
      </c>
      <c r="K18" s="249">
        <v>9.3511281848854821E-3</v>
      </c>
      <c r="L18" s="249">
        <v>9.3507115735000923E-3</v>
      </c>
      <c r="M18" s="562"/>
      <c r="N18" s="630"/>
      <c r="O18" s="630"/>
      <c r="P18" s="328"/>
      <c r="Q18" s="328"/>
      <c r="R18" s="717"/>
      <c r="S18" s="142"/>
      <c r="T18" s="142"/>
    </row>
    <row r="19" spans="1:20" ht="12.75" customHeight="1">
      <c r="A19" s="247" t="s">
        <v>714</v>
      </c>
      <c r="B19" s="682">
        <v>11929912575</v>
      </c>
      <c r="C19" s="667" t="s">
        <v>1093</v>
      </c>
      <c r="D19" s="667" t="s">
        <v>1092</v>
      </c>
      <c r="E19" s="248" t="s">
        <v>221</v>
      </c>
      <c r="F19" s="248"/>
      <c r="G19" s="250">
        <v>5032708.2300000004</v>
      </c>
      <c r="H19" s="251">
        <v>504.20460000000003</v>
      </c>
      <c r="I19" s="252">
        <v>4969097.63</v>
      </c>
      <c r="J19" s="253">
        <v>491.33773756044104</v>
      </c>
      <c r="K19" s="249">
        <v>1.2801237716877134E-2</v>
      </c>
      <c r="L19" s="249">
        <v>2.6187409303109366E-2</v>
      </c>
      <c r="M19" s="562"/>
      <c r="N19" s="630"/>
      <c r="O19" s="630"/>
      <c r="P19" s="328"/>
      <c r="Q19" s="328"/>
      <c r="R19" s="717"/>
      <c r="S19" s="142"/>
      <c r="T19" s="142"/>
    </row>
    <row r="20" spans="1:20" ht="12.75" customHeight="1">
      <c r="A20" s="256" t="s">
        <v>636</v>
      </c>
      <c r="B20" s="682">
        <v>41758343044</v>
      </c>
      <c r="C20" s="667" t="s">
        <v>1094</v>
      </c>
      <c r="D20" s="667" t="s">
        <v>1092</v>
      </c>
      <c r="E20" s="248" t="s">
        <v>221</v>
      </c>
      <c r="F20" s="248"/>
      <c r="G20" s="250">
        <v>24919677.190000001</v>
      </c>
      <c r="H20" s="251">
        <v>84.020399999999995</v>
      </c>
      <c r="I20" s="252">
        <v>25652551.379999999</v>
      </c>
      <c r="J20" s="253">
        <v>85.93456364064329</v>
      </c>
      <c r="K20" s="249">
        <v>-2.8569251422351005E-2</v>
      </c>
      <c r="L20" s="249">
        <v>-2.2274665274939265E-2</v>
      </c>
      <c r="M20" s="562"/>
      <c r="N20" s="630"/>
      <c r="O20" s="630"/>
      <c r="P20" s="328"/>
      <c r="Q20" s="328"/>
      <c r="R20" s="717"/>
      <c r="S20" s="142"/>
      <c r="T20" s="142"/>
    </row>
    <row r="21" spans="1:20" ht="12.75" customHeight="1">
      <c r="A21" s="247" t="s">
        <v>637</v>
      </c>
      <c r="B21" s="683">
        <v>51485653636</v>
      </c>
      <c r="C21" s="668" t="s">
        <v>1095</v>
      </c>
      <c r="D21" s="668" t="s">
        <v>1092</v>
      </c>
      <c r="E21" s="248" t="s">
        <v>223</v>
      </c>
      <c r="F21" s="248"/>
      <c r="G21" s="250">
        <v>4763220.84</v>
      </c>
      <c r="H21" s="251">
        <v>107.54859999999999</v>
      </c>
      <c r="I21" s="252">
        <v>3341172.98</v>
      </c>
      <c r="J21" s="253">
        <v>107.60427098241477</v>
      </c>
      <c r="K21" s="249">
        <v>0.42561336049114096</v>
      </c>
      <c r="L21" s="249">
        <v>-5.1736777645083887E-4</v>
      </c>
      <c r="M21" s="562"/>
      <c r="N21" s="630"/>
      <c r="O21" s="630"/>
      <c r="P21" s="328"/>
      <c r="Q21" s="328"/>
      <c r="R21" s="717"/>
      <c r="S21" s="142"/>
      <c r="T21" s="142"/>
    </row>
    <row r="22" spans="1:20" ht="12.75" customHeight="1">
      <c r="A22" s="247" t="s">
        <v>638</v>
      </c>
      <c r="B22" s="683">
        <v>12101402977</v>
      </c>
      <c r="C22" s="668" t="s">
        <v>1096</v>
      </c>
      <c r="D22" s="668" t="s">
        <v>1092</v>
      </c>
      <c r="E22" s="248" t="s">
        <v>221</v>
      </c>
      <c r="F22" s="248"/>
      <c r="G22" s="250">
        <v>8390653.6300000008</v>
      </c>
      <c r="H22" s="251">
        <v>64.840299999999999</v>
      </c>
      <c r="I22" s="252">
        <v>8311865.3200000003</v>
      </c>
      <c r="J22" s="253">
        <v>63.854901673900173</v>
      </c>
      <c r="K22" s="249">
        <v>9.4790166787737107E-3</v>
      </c>
      <c r="L22" s="249">
        <v>1.5431835305802277E-2</v>
      </c>
      <c r="M22" s="562"/>
      <c r="N22" s="630"/>
      <c r="O22" s="630"/>
      <c r="P22" s="328"/>
      <c r="Q22" s="328"/>
      <c r="R22" s="717"/>
      <c r="S22" s="142"/>
      <c r="T22" s="142"/>
    </row>
    <row r="23" spans="1:20" ht="12.75" customHeight="1">
      <c r="A23" s="247" t="s">
        <v>228</v>
      </c>
      <c r="B23" s="683">
        <v>37695515978</v>
      </c>
      <c r="C23" s="668" t="s">
        <v>1098</v>
      </c>
      <c r="D23" s="668" t="s">
        <v>229</v>
      </c>
      <c r="E23" s="248" t="s">
        <v>221</v>
      </c>
      <c r="F23" s="248"/>
      <c r="G23" s="250">
        <v>6576072.1100000003</v>
      </c>
      <c r="H23" s="251">
        <v>98.249799999999993</v>
      </c>
      <c r="I23" s="252">
        <v>6470469.7999999998</v>
      </c>
      <c r="J23" s="253">
        <v>97.507126929458494</v>
      </c>
      <c r="K23" s="249">
        <v>1.6320655727347644E-2</v>
      </c>
      <c r="L23" s="249">
        <v>7.616602949226392E-3</v>
      </c>
      <c r="M23" s="562"/>
      <c r="N23" s="630"/>
      <c r="O23" s="630"/>
      <c r="P23" s="328"/>
      <c r="Q23" s="328"/>
      <c r="R23" s="717"/>
      <c r="S23" s="142"/>
      <c r="T23" s="142"/>
    </row>
    <row r="24" spans="1:20" ht="12.75" customHeight="1">
      <c r="A24" s="247" t="s">
        <v>309</v>
      </c>
      <c r="B24" s="683" t="s">
        <v>1242</v>
      </c>
      <c r="C24" s="668" t="s">
        <v>1099</v>
      </c>
      <c r="D24" s="668" t="s">
        <v>307</v>
      </c>
      <c r="E24" s="248" t="s">
        <v>223</v>
      </c>
      <c r="F24" s="248"/>
      <c r="G24" s="250">
        <v>230071350.46000001</v>
      </c>
      <c r="H24" s="251">
        <v>111.2032</v>
      </c>
      <c r="I24" s="252">
        <v>238723101.43000001</v>
      </c>
      <c r="J24" s="253">
        <v>111.11510985792917</v>
      </c>
      <c r="K24" s="249">
        <v>-3.6241783548279338E-2</v>
      </c>
      <c r="L24" s="249">
        <v>7.9278274740013366E-4</v>
      </c>
      <c r="M24" s="562"/>
      <c r="N24" s="630"/>
      <c r="O24" s="630"/>
      <c r="P24" s="328"/>
      <c r="Q24" s="328"/>
      <c r="R24" s="717"/>
      <c r="S24" s="142"/>
      <c r="T24" s="142"/>
    </row>
    <row r="25" spans="1:20" ht="12.75" customHeight="1">
      <c r="A25" s="247" t="s">
        <v>642</v>
      </c>
      <c r="B25" s="683">
        <v>56499633647</v>
      </c>
      <c r="C25" s="668" t="s">
        <v>1100</v>
      </c>
      <c r="D25" s="668" t="s">
        <v>668</v>
      </c>
      <c r="E25" s="248" t="s">
        <v>232</v>
      </c>
      <c r="F25" s="248"/>
      <c r="G25" s="250">
        <v>1401539994.6700001</v>
      </c>
      <c r="H25" s="251">
        <v>893.80859999999996</v>
      </c>
      <c r="I25" s="252">
        <v>1120618263.1500001</v>
      </c>
      <c r="J25" s="253">
        <v>895.49568057502017</v>
      </c>
      <c r="K25" s="249">
        <v>0.25068459149536215</v>
      </c>
      <c r="L25" s="249">
        <v>-1.8839628282035781E-3</v>
      </c>
      <c r="M25" s="562"/>
      <c r="N25" s="630"/>
      <c r="O25" s="630"/>
      <c r="P25" s="328"/>
      <c r="Q25" s="328"/>
      <c r="R25" s="717"/>
      <c r="S25" s="142"/>
      <c r="T25" s="142"/>
    </row>
    <row r="26" spans="1:20" ht="12.75" customHeight="1">
      <c r="A26" s="247" t="s">
        <v>231</v>
      </c>
      <c r="B26" s="683">
        <v>29300390100</v>
      </c>
      <c r="C26" s="668" t="s">
        <v>1101</v>
      </c>
      <c r="D26" s="668" t="s">
        <v>668</v>
      </c>
      <c r="E26" s="248" t="s">
        <v>221</v>
      </c>
      <c r="F26" s="248"/>
      <c r="G26" s="250">
        <v>229053119.13</v>
      </c>
      <c r="H26" s="251">
        <v>733.39959999999996</v>
      </c>
      <c r="I26" s="252">
        <v>222614743.90000001</v>
      </c>
      <c r="J26" s="253">
        <v>730.1083079458565</v>
      </c>
      <c r="K26" s="249">
        <v>2.8921602932518109E-2</v>
      </c>
      <c r="L26" s="249">
        <v>4.5079504209497578E-3</v>
      </c>
      <c r="M26" s="562"/>
      <c r="N26" s="630"/>
      <c r="O26" s="630"/>
      <c r="P26" s="328"/>
      <c r="Q26" s="328"/>
      <c r="R26" s="717"/>
      <c r="S26" s="142"/>
      <c r="T26" s="142"/>
    </row>
    <row r="27" spans="1:20" ht="12.75" customHeight="1">
      <c r="A27" s="247" t="s">
        <v>233</v>
      </c>
      <c r="B27" s="683">
        <v>15448763136</v>
      </c>
      <c r="C27" s="668" t="s">
        <v>1102</v>
      </c>
      <c r="D27" s="668" t="s">
        <v>668</v>
      </c>
      <c r="E27" s="248" t="s">
        <v>223</v>
      </c>
      <c r="F27" s="248"/>
      <c r="G27" s="250">
        <v>1198653757.9000001</v>
      </c>
      <c r="H27" s="251">
        <v>869.90260000000001</v>
      </c>
      <c r="I27" s="252">
        <v>1223021192.6700001</v>
      </c>
      <c r="J27" s="253">
        <v>871.03795145445895</v>
      </c>
      <c r="K27" s="249">
        <v>-1.9923967725205993E-2</v>
      </c>
      <c r="L27" s="249">
        <v>-1.3034465978929433E-3</v>
      </c>
      <c r="M27" s="562"/>
      <c r="N27" s="630"/>
      <c r="O27" s="630"/>
      <c r="P27" s="328"/>
      <c r="Q27" s="328"/>
      <c r="R27" s="717"/>
      <c r="S27" s="142"/>
      <c r="T27" s="142"/>
    </row>
    <row r="28" spans="1:20" ht="12.75" customHeight="1">
      <c r="A28" s="330" t="s">
        <v>234</v>
      </c>
      <c r="B28" s="682">
        <v>96069213114</v>
      </c>
      <c r="C28" s="667" t="s">
        <v>1103</v>
      </c>
      <c r="D28" s="667" t="s">
        <v>668</v>
      </c>
      <c r="E28" s="248" t="s">
        <v>223</v>
      </c>
      <c r="F28" s="248"/>
      <c r="G28" s="250">
        <v>1296225557.5799999</v>
      </c>
      <c r="H28" s="251">
        <v>151.53749999999999</v>
      </c>
      <c r="I28" s="252">
        <v>1272800230.5999999</v>
      </c>
      <c r="J28" s="253">
        <v>151.54674170201986</v>
      </c>
      <c r="K28" s="249">
        <v>1.840455903198368E-2</v>
      </c>
      <c r="L28" s="249">
        <v>-6.0982518766627969E-5</v>
      </c>
      <c r="M28" s="562"/>
      <c r="N28" s="630"/>
      <c r="O28" s="630"/>
      <c r="P28" s="328"/>
      <c r="Q28" s="328"/>
      <c r="R28" s="717"/>
      <c r="S28" s="142"/>
      <c r="T28" s="142"/>
    </row>
    <row r="29" spans="1:20" ht="12.75" customHeight="1">
      <c r="A29" s="247" t="s">
        <v>1006</v>
      </c>
      <c r="B29" s="682">
        <v>87578146923</v>
      </c>
      <c r="C29" s="667" t="s">
        <v>1104</v>
      </c>
      <c r="D29" s="667" t="s">
        <v>668</v>
      </c>
      <c r="E29" s="248" t="s">
        <v>675</v>
      </c>
      <c r="F29" s="248"/>
      <c r="G29" s="254">
        <v>17499383.469999999</v>
      </c>
      <c r="H29" s="255">
        <v>744.40369999999996</v>
      </c>
      <c r="I29" s="259">
        <v>17883911.82</v>
      </c>
      <c r="J29" s="260">
        <v>747.69336129641135</v>
      </c>
      <c r="K29" s="249">
        <v>-2.150135573638734E-2</v>
      </c>
      <c r="L29" s="249">
        <v>-4.3997465628256016E-3</v>
      </c>
      <c r="M29" s="562"/>
      <c r="N29" s="630"/>
      <c r="O29" s="630"/>
      <c r="P29" s="328"/>
      <c r="Q29" s="328"/>
      <c r="R29" s="717"/>
      <c r="S29" s="142"/>
      <c r="T29" s="142"/>
    </row>
    <row r="30" spans="1:20" ht="12.75" customHeight="1">
      <c r="A30" s="246" t="s">
        <v>1044</v>
      </c>
      <c r="B30" s="684">
        <v>67470870226</v>
      </c>
      <c r="C30" s="669" t="s">
        <v>1105</v>
      </c>
      <c r="D30" s="669" t="s">
        <v>668</v>
      </c>
      <c r="E30" s="258" t="s">
        <v>675</v>
      </c>
      <c r="F30" s="258"/>
      <c r="G30" s="252">
        <v>13054119.289999999</v>
      </c>
      <c r="H30" s="253">
        <v>760.66219999999998</v>
      </c>
      <c r="I30" s="252">
        <v>13736632.289999999</v>
      </c>
      <c r="J30" s="253">
        <v>763.84598066186243</v>
      </c>
      <c r="K30" s="249">
        <v>-4.9685613299619069E-2</v>
      </c>
      <c r="L30" s="249">
        <v>-4.1680924459454038E-3</v>
      </c>
      <c r="M30" s="562"/>
      <c r="N30" s="630"/>
      <c r="O30" s="630"/>
      <c r="P30" s="328"/>
      <c r="Q30" s="328"/>
      <c r="R30" s="717"/>
      <c r="S30" s="142"/>
      <c r="T30" s="142"/>
    </row>
    <row r="31" spans="1:20" ht="12.75" customHeight="1">
      <c r="A31" s="247" t="s">
        <v>1007</v>
      </c>
      <c r="B31" s="682" t="s">
        <v>1232</v>
      </c>
      <c r="C31" s="667" t="s">
        <v>1106</v>
      </c>
      <c r="D31" s="667" t="s">
        <v>668</v>
      </c>
      <c r="E31" s="248" t="s">
        <v>675</v>
      </c>
      <c r="F31" s="248"/>
      <c r="G31" s="250">
        <v>25538370.57</v>
      </c>
      <c r="H31" s="251">
        <v>770.51080000000002</v>
      </c>
      <c r="I31" s="252">
        <v>26254312.48</v>
      </c>
      <c r="J31" s="253">
        <v>773.33268185724853</v>
      </c>
      <c r="K31" s="249">
        <v>-2.7269497555702182E-2</v>
      </c>
      <c r="L31" s="249">
        <v>-3.648988234237649E-3</v>
      </c>
      <c r="M31" s="562"/>
      <c r="N31" s="630"/>
      <c r="O31" s="630"/>
      <c r="P31" s="328"/>
      <c r="Q31" s="328"/>
      <c r="R31" s="717"/>
      <c r="S31" s="142"/>
      <c r="T31" s="142"/>
    </row>
    <row r="32" spans="1:20" ht="12.75" customHeight="1">
      <c r="A32" s="247" t="s">
        <v>1230</v>
      </c>
      <c r="B32" s="682">
        <v>84300431782</v>
      </c>
      <c r="C32" s="667" t="s">
        <v>1107</v>
      </c>
      <c r="D32" s="667" t="s">
        <v>998</v>
      </c>
      <c r="E32" s="248" t="s">
        <v>221</v>
      </c>
      <c r="F32" s="248"/>
      <c r="G32" s="250">
        <v>18067872.4507</v>
      </c>
      <c r="H32" s="251">
        <v>92.597200000000001</v>
      </c>
      <c r="I32" s="252">
        <v>17721723.082800001</v>
      </c>
      <c r="J32" s="253">
        <v>91.964017260712879</v>
      </c>
      <c r="K32" s="249">
        <v>1.9532489379430418E-2</v>
      </c>
      <c r="L32" s="249">
        <v>6.8851139624759305E-3</v>
      </c>
      <c r="M32" s="562"/>
      <c r="N32" s="630"/>
      <c r="O32" s="630"/>
      <c r="P32" s="328"/>
      <c r="Q32" s="328"/>
      <c r="R32" s="717"/>
      <c r="S32" s="142"/>
      <c r="T32" s="142"/>
    </row>
    <row r="33" spans="1:20" ht="12.75" customHeight="1">
      <c r="A33" s="247" t="s">
        <v>235</v>
      </c>
      <c r="B33" s="682">
        <v>80921653541</v>
      </c>
      <c r="C33" s="667" t="s">
        <v>1108</v>
      </c>
      <c r="D33" s="667" t="s">
        <v>236</v>
      </c>
      <c r="E33" s="248" t="s">
        <v>221</v>
      </c>
      <c r="F33" s="248"/>
      <c r="G33" s="250">
        <v>29042191.09</v>
      </c>
      <c r="H33" s="251">
        <v>112.801</v>
      </c>
      <c r="I33" s="252">
        <v>27875078.09</v>
      </c>
      <c r="J33" s="253">
        <v>111.49363282105514</v>
      </c>
      <c r="K33" s="249">
        <v>4.186940736925493E-2</v>
      </c>
      <c r="L33" s="249">
        <v>1.1725935785437569E-2</v>
      </c>
      <c r="M33" s="562"/>
      <c r="N33" s="630"/>
      <c r="O33" s="630"/>
      <c r="P33" s="328"/>
      <c r="Q33" s="328"/>
      <c r="R33" s="717"/>
      <c r="S33" s="142"/>
      <c r="T33" s="142"/>
    </row>
    <row r="34" spans="1:20" ht="12.75" customHeight="1">
      <c r="A34" s="247" t="s">
        <v>237</v>
      </c>
      <c r="B34" s="682">
        <v>70498146370</v>
      </c>
      <c r="C34" s="667" t="s">
        <v>1109</v>
      </c>
      <c r="D34" s="667" t="s">
        <v>236</v>
      </c>
      <c r="E34" s="248" t="s">
        <v>223</v>
      </c>
      <c r="F34" s="248"/>
      <c r="G34" s="250">
        <v>13912365.789999999</v>
      </c>
      <c r="H34" s="251">
        <v>797.74310000000003</v>
      </c>
      <c r="I34" s="252">
        <v>13778240.83</v>
      </c>
      <c r="J34" s="253">
        <v>798.87933590805153</v>
      </c>
      <c r="K34" s="249">
        <v>9.7345489641873506E-3</v>
      </c>
      <c r="L34" s="249">
        <v>-1.4222872679013898E-3</v>
      </c>
      <c r="M34" s="562"/>
      <c r="N34" s="630"/>
      <c r="O34" s="630"/>
      <c r="P34" s="328"/>
      <c r="Q34" s="328"/>
      <c r="R34" s="717"/>
      <c r="S34" s="142"/>
      <c r="T34" s="142"/>
    </row>
    <row r="35" spans="1:20" ht="12.75" customHeight="1">
      <c r="A35" s="247" t="s">
        <v>238</v>
      </c>
      <c r="B35" s="682">
        <v>43449016606</v>
      </c>
      <c r="C35" s="667" t="s">
        <v>1110</v>
      </c>
      <c r="D35" s="667" t="s">
        <v>236</v>
      </c>
      <c r="E35" s="248" t="s">
        <v>222</v>
      </c>
      <c r="F35" s="248"/>
      <c r="G35" s="250">
        <v>68572196.280000001</v>
      </c>
      <c r="H35" s="251">
        <v>102.6626</v>
      </c>
      <c r="I35" s="252">
        <v>67173169.670000002</v>
      </c>
      <c r="J35" s="253">
        <v>101.41264768056662</v>
      </c>
      <c r="K35" s="249">
        <v>2.082716383450367E-2</v>
      </c>
      <c r="L35" s="249">
        <v>1.2325408595686538E-2</v>
      </c>
      <c r="M35" s="562"/>
      <c r="N35" s="630"/>
      <c r="O35" s="630"/>
      <c r="P35" s="328"/>
      <c r="Q35" s="328"/>
      <c r="R35" s="717"/>
      <c r="S35" s="142"/>
      <c r="T35" s="142"/>
    </row>
    <row r="36" spans="1:20" ht="12.75" customHeight="1">
      <c r="A36" s="247" t="s">
        <v>239</v>
      </c>
      <c r="B36" s="682" t="s">
        <v>1233</v>
      </c>
      <c r="C36" s="667" t="s">
        <v>1111</v>
      </c>
      <c r="D36" s="667" t="s">
        <v>236</v>
      </c>
      <c r="E36" s="248" t="s">
        <v>223</v>
      </c>
      <c r="F36" s="248"/>
      <c r="G36" s="250">
        <v>423765752.36000001</v>
      </c>
      <c r="H36" s="251">
        <v>143.81819999999999</v>
      </c>
      <c r="I36" s="252">
        <v>426255185.19999999</v>
      </c>
      <c r="J36" s="253">
        <v>143.7922128812115</v>
      </c>
      <c r="K36" s="249">
        <v>-5.8402406033651877E-3</v>
      </c>
      <c r="L36" s="249">
        <v>1.8072688546744153E-4</v>
      </c>
      <c r="M36" s="562"/>
      <c r="N36" s="630"/>
      <c r="O36" s="630"/>
      <c r="P36" s="328"/>
      <c r="Q36" s="328"/>
      <c r="R36" s="717"/>
      <c r="S36" s="142"/>
      <c r="T36" s="142"/>
    </row>
    <row r="37" spans="1:20" ht="12.75" customHeight="1">
      <c r="A37" s="247" t="s">
        <v>240</v>
      </c>
      <c r="B37" s="682" t="s">
        <v>1234</v>
      </c>
      <c r="C37" s="667" t="s">
        <v>1112</v>
      </c>
      <c r="D37" s="667" t="s">
        <v>236</v>
      </c>
      <c r="E37" s="248" t="s">
        <v>232</v>
      </c>
      <c r="F37" s="248"/>
      <c r="G37" s="250">
        <v>151370151.99000001</v>
      </c>
      <c r="H37" s="251">
        <v>1207.9268</v>
      </c>
      <c r="I37" s="252">
        <v>126276642.79000001</v>
      </c>
      <c r="J37" s="253">
        <v>1207.6894244156883</v>
      </c>
      <c r="K37" s="249">
        <v>0.19871853294144737</v>
      </c>
      <c r="L37" s="249">
        <v>1.9655350085256984E-4</v>
      </c>
      <c r="M37" s="562"/>
      <c r="N37" s="630"/>
      <c r="O37" s="630"/>
      <c r="P37" s="328"/>
      <c r="Q37" s="328"/>
      <c r="R37" s="717"/>
      <c r="S37" s="142"/>
      <c r="T37" s="142"/>
    </row>
    <row r="38" spans="1:20" ht="12.75" customHeight="1">
      <c r="A38" s="247" t="s">
        <v>1045</v>
      </c>
      <c r="B38" s="682" t="s">
        <v>1244</v>
      </c>
      <c r="C38" s="667" t="s">
        <v>1121</v>
      </c>
      <c r="D38" s="667" t="s">
        <v>749</v>
      </c>
      <c r="E38" s="248" t="s">
        <v>221</v>
      </c>
      <c r="F38" s="248"/>
      <c r="G38" s="250">
        <v>749011.11</v>
      </c>
      <c r="H38" s="251">
        <v>107.0197</v>
      </c>
      <c r="I38" s="252">
        <v>751679.42</v>
      </c>
      <c r="J38" s="253">
        <v>107.39219871823894</v>
      </c>
      <c r="K38" s="249">
        <v>-3.5497978646269468E-3</v>
      </c>
      <c r="L38" s="249">
        <v>-3.4685826594933467E-3</v>
      </c>
      <c r="M38" s="562"/>
      <c r="N38" s="630"/>
      <c r="O38" s="630"/>
      <c r="P38" s="328"/>
      <c r="Q38" s="328"/>
      <c r="R38" s="717"/>
      <c r="S38" s="142"/>
      <c r="T38" s="142"/>
    </row>
    <row r="39" spans="1:20" ht="12.75" customHeight="1">
      <c r="A39" s="247" t="s">
        <v>1330</v>
      </c>
      <c r="B39" s="682">
        <v>48827873221</v>
      </c>
      <c r="C39" s="667" t="s">
        <v>1119</v>
      </c>
      <c r="D39" s="667" t="s">
        <v>749</v>
      </c>
      <c r="E39" s="248" t="s">
        <v>232</v>
      </c>
      <c r="F39" s="248" t="s">
        <v>789</v>
      </c>
      <c r="G39" s="252">
        <v>214307844.81380001</v>
      </c>
      <c r="H39" s="253">
        <v>1620.9434000000001</v>
      </c>
      <c r="I39" s="252">
        <v>208734242.9788</v>
      </c>
      <c r="J39" s="253">
        <v>1615.3869999999999</v>
      </c>
      <c r="K39" s="249">
        <v>2.6701904562760559E-2</v>
      </c>
      <c r="L39" s="249">
        <v>3.4396711128665824E-3</v>
      </c>
      <c r="M39" s="562"/>
      <c r="N39" s="630"/>
      <c r="O39" s="630"/>
      <c r="P39" s="328"/>
      <c r="Q39" s="328"/>
      <c r="R39" s="717"/>
      <c r="S39" s="142"/>
      <c r="T39" s="142"/>
    </row>
    <row r="40" spans="1:20" ht="12.75" customHeight="1">
      <c r="A40" s="247"/>
      <c r="B40" s="682"/>
      <c r="C40" s="667"/>
      <c r="D40" s="667"/>
      <c r="E40" s="248"/>
      <c r="F40" s="248" t="s">
        <v>790</v>
      </c>
      <c r="G40" s="252">
        <v>73978801.585899994</v>
      </c>
      <c r="H40" s="253">
        <v>1604.6188999999999</v>
      </c>
      <c r="I40" s="252">
        <v>63613091.471199997</v>
      </c>
      <c r="J40" s="253">
        <v>1599.7783999999999</v>
      </c>
      <c r="K40" s="249">
        <v>0.16294932182934296</v>
      </c>
      <c r="L40" s="249">
        <v>3.0257315638215765E-3</v>
      </c>
      <c r="M40" s="562"/>
      <c r="N40" s="630"/>
      <c r="O40" s="630"/>
      <c r="P40" s="328"/>
      <c r="Q40" s="328"/>
      <c r="R40" s="717"/>
      <c r="S40" s="142"/>
      <c r="T40" s="142"/>
    </row>
    <row r="41" spans="1:20" ht="12.75" customHeight="1">
      <c r="A41" s="330" t="s">
        <v>1454</v>
      </c>
      <c r="B41" s="683" t="s">
        <v>1338</v>
      </c>
      <c r="C41" s="668" t="s">
        <v>1339</v>
      </c>
      <c r="D41" s="668" t="s">
        <v>749</v>
      </c>
      <c r="E41" s="721" t="s">
        <v>675</v>
      </c>
      <c r="F41" s="248" t="s">
        <v>789</v>
      </c>
      <c r="G41" s="250">
        <v>2099507.7001</v>
      </c>
      <c r="H41" s="676">
        <v>750.19839999999999</v>
      </c>
      <c r="I41" s="252"/>
      <c r="J41" s="262"/>
      <c r="K41" s="249" t="s">
        <v>1015</v>
      </c>
      <c r="L41" s="677" t="s">
        <v>1015</v>
      </c>
      <c r="M41" s="562"/>
      <c r="N41" s="630"/>
      <c r="O41" s="630"/>
      <c r="P41" s="328"/>
      <c r="Q41" s="328"/>
      <c r="R41" s="717"/>
      <c r="S41" s="142"/>
      <c r="T41" s="142"/>
    </row>
    <row r="42" spans="1:20" ht="12.75" customHeight="1">
      <c r="A42" s="247"/>
      <c r="B42" s="683"/>
      <c r="C42" s="668"/>
      <c r="D42" s="668"/>
      <c r="E42" s="248"/>
      <c r="F42" s="248" t="s">
        <v>790</v>
      </c>
      <c r="G42" s="250">
        <v>0</v>
      </c>
      <c r="H42" s="676">
        <v>0</v>
      </c>
      <c r="I42" s="252"/>
      <c r="J42" s="262"/>
      <c r="K42" s="249" t="s">
        <v>1015</v>
      </c>
      <c r="L42" s="677" t="s">
        <v>1015</v>
      </c>
      <c r="M42" s="562"/>
      <c r="N42" s="630"/>
      <c r="O42" s="630"/>
      <c r="P42" s="328"/>
      <c r="Q42" s="328"/>
      <c r="R42" s="717"/>
      <c r="S42" s="142"/>
      <c r="T42" s="142"/>
    </row>
    <row r="43" spans="1:20" ht="12.75" customHeight="1">
      <c r="A43" s="247" t="s">
        <v>1331</v>
      </c>
      <c r="B43" s="683">
        <v>74643964821</v>
      </c>
      <c r="C43" s="668" t="s">
        <v>1122</v>
      </c>
      <c r="D43" s="668" t="s">
        <v>749</v>
      </c>
      <c r="E43" s="248" t="s">
        <v>223</v>
      </c>
      <c r="F43" s="248"/>
      <c r="G43" s="250">
        <v>206254004.34999999</v>
      </c>
      <c r="H43" s="676">
        <v>130.0556</v>
      </c>
      <c r="I43" s="252">
        <v>227067942.91999999</v>
      </c>
      <c r="J43" s="262">
        <v>129.9522210727055</v>
      </c>
      <c r="K43" s="249">
        <v>-9.1663923591949303E-2</v>
      </c>
      <c r="L43" s="677">
        <v>7.9551489340579096E-4</v>
      </c>
      <c r="M43" s="562"/>
      <c r="N43" s="630"/>
      <c r="O43" s="630"/>
      <c r="P43" s="328"/>
      <c r="Q43" s="328"/>
      <c r="R43" s="717"/>
      <c r="S43" s="142"/>
      <c r="T43" s="142"/>
    </row>
    <row r="44" spans="1:20" ht="12.75" customHeight="1">
      <c r="A44" s="330" t="s">
        <v>1455</v>
      </c>
      <c r="B44" s="683" t="s">
        <v>1338</v>
      </c>
      <c r="C44" s="668" t="s">
        <v>1339</v>
      </c>
      <c r="D44" s="668" t="s">
        <v>749</v>
      </c>
      <c r="E44" s="248" t="s">
        <v>232</v>
      </c>
      <c r="F44" s="248"/>
      <c r="G44" s="250"/>
      <c r="H44" s="676"/>
      <c r="I44" s="252">
        <v>0</v>
      </c>
      <c r="J44" s="262">
        <v>0</v>
      </c>
      <c r="K44" s="249"/>
      <c r="L44" s="677"/>
      <c r="M44" s="562"/>
      <c r="N44" s="630"/>
      <c r="O44" s="630"/>
      <c r="P44" s="328"/>
      <c r="Q44" s="328"/>
      <c r="R44" s="717"/>
      <c r="S44" s="142"/>
      <c r="T44" s="142"/>
    </row>
    <row r="45" spans="1:20" ht="12.75" customHeight="1">
      <c r="A45" s="247" t="s">
        <v>1332</v>
      </c>
      <c r="B45" s="683" t="s">
        <v>1243</v>
      </c>
      <c r="C45" s="668" t="s">
        <v>1120</v>
      </c>
      <c r="D45" s="668" t="s">
        <v>749</v>
      </c>
      <c r="E45" s="248" t="s">
        <v>221</v>
      </c>
      <c r="F45" s="248" t="s">
        <v>789</v>
      </c>
      <c r="G45" s="250">
        <v>58899381.209700003</v>
      </c>
      <c r="H45" s="676">
        <v>778.22069999999997</v>
      </c>
      <c r="I45" s="252">
        <v>55458224.786499999</v>
      </c>
      <c r="J45" s="262">
        <v>779.49959999999999</v>
      </c>
      <c r="K45" s="249">
        <v>6.2049523518785232E-2</v>
      </c>
      <c r="L45" s="677">
        <v>-1.6406679361991028E-3</v>
      </c>
      <c r="M45" s="562"/>
      <c r="N45" s="630"/>
      <c r="O45" s="630"/>
      <c r="P45" s="328"/>
      <c r="Q45" s="328"/>
      <c r="R45" s="717"/>
      <c r="S45" s="142"/>
      <c r="T45" s="142"/>
    </row>
    <row r="46" spans="1:20" ht="12.75" customHeight="1">
      <c r="A46" s="247"/>
      <c r="B46" s="683"/>
      <c r="C46" s="668"/>
      <c r="D46" s="668"/>
      <c r="E46" s="248"/>
      <c r="F46" s="248" t="s">
        <v>790</v>
      </c>
      <c r="G46" s="250">
        <v>4437441.5601000004</v>
      </c>
      <c r="H46" s="676">
        <v>761.94560000000001</v>
      </c>
      <c r="I46" s="252">
        <v>4284328.0535000004</v>
      </c>
      <c r="J46" s="262">
        <v>763.84649999999999</v>
      </c>
      <c r="K46" s="249">
        <v>3.5738044493328847E-2</v>
      </c>
      <c r="L46" s="677">
        <v>-2.4885890031570712E-3</v>
      </c>
      <c r="M46" s="562"/>
      <c r="N46" s="630"/>
      <c r="O46" s="630"/>
      <c r="P46" s="328"/>
      <c r="Q46" s="328"/>
      <c r="R46" s="717"/>
      <c r="S46" s="142"/>
      <c r="T46" s="142"/>
    </row>
    <row r="47" spans="1:20" ht="12.75" customHeight="1">
      <c r="A47" s="247" t="s">
        <v>1333</v>
      </c>
      <c r="B47" s="683">
        <v>42208006476</v>
      </c>
      <c r="C47" s="668" t="s">
        <v>1124</v>
      </c>
      <c r="D47" s="668" t="s">
        <v>749</v>
      </c>
      <c r="E47" s="248" t="s">
        <v>675</v>
      </c>
      <c r="F47" s="248"/>
      <c r="G47" s="250">
        <v>17249700.870000001</v>
      </c>
      <c r="H47" s="676">
        <v>7.6645000000000003</v>
      </c>
      <c r="I47" s="252">
        <v>20349298.449999999</v>
      </c>
      <c r="J47" s="262">
        <v>7.6803597247263005</v>
      </c>
      <c r="K47" s="249">
        <v>-0.15231962849313851</v>
      </c>
      <c r="L47" s="677">
        <v>-2.0649716022077547E-3</v>
      </c>
      <c r="M47" s="562"/>
      <c r="N47" s="630"/>
      <c r="O47" s="630"/>
      <c r="P47" s="328"/>
      <c r="Q47" s="328"/>
      <c r="R47" s="717"/>
      <c r="S47" s="142"/>
      <c r="T47" s="142"/>
    </row>
    <row r="48" spans="1:20" ht="12.75" customHeight="1">
      <c r="A48" s="330" t="s">
        <v>1260</v>
      </c>
      <c r="B48" s="683" t="s">
        <v>1235</v>
      </c>
      <c r="C48" s="668" t="s">
        <v>1123</v>
      </c>
      <c r="D48" s="668" t="s">
        <v>749</v>
      </c>
      <c r="E48" s="248" t="s">
        <v>675</v>
      </c>
      <c r="F48" s="248"/>
      <c r="G48" s="250">
        <v>42637961.670000002</v>
      </c>
      <c r="H48" s="251">
        <v>7.6182999999999996</v>
      </c>
      <c r="I48" s="252">
        <v>44225978.530000001</v>
      </c>
      <c r="J48" s="253">
        <v>7.652469858277521</v>
      </c>
      <c r="K48" s="249">
        <v>-3.5906879006030179E-2</v>
      </c>
      <c r="L48" s="249">
        <v>-4.4652065163720556E-3</v>
      </c>
      <c r="M48" s="562"/>
      <c r="N48" s="630"/>
      <c r="O48" s="630"/>
      <c r="P48" s="328"/>
      <c r="Q48" s="328"/>
      <c r="R48" s="717"/>
      <c r="S48" s="142"/>
      <c r="T48" s="142"/>
    </row>
    <row r="49" spans="1:20" ht="12.75" customHeight="1">
      <c r="A49" s="330" t="s">
        <v>1305</v>
      </c>
      <c r="B49" s="683">
        <v>16642777540</v>
      </c>
      <c r="C49" s="668" t="s">
        <v>1117</v>
      </c>
      <c r="D49" s="668" t="s">
        <v>1054</v>
      </c>
      <c r="E49" s="248" t="s">
        <v>221</v>
      </c>
      <c r="F49" s="248"/>
      <c r="G49" s="250">
        <v>9842168.6500000004</v>
      </c>
      <c r="H49" s="251">
        <v>599.88779999999997</v>
      </c>
      <c r="I49" s="252">
        <v>9948388.5199999996</v>
      </c>
      <c r="J49" s="253">
        <v>593.71083305691957</v>
      </c>
      <c r="K49" s="249">
        <v>-1.0677093057479325E-2</v>
      </c>
      <c r="L49" s="249">
        <v>1.0403999049968915E-2</v>
      </c>
      <c r="M49" s="562"/>
      <c r="N49" s="630"/>
      <c r="O49" s="630"/>
      <c r="P49" s="328"/>
      <c r="Q49" s="328"/>
      <c r="R49" s="717"/>
      <c r="S49" s="142"/>
      <c r="T49" s="142"/>
    </row>
    <row r="50" spans="1:20" ht="12.75" customHeight="1">
      <c r="A50" s="330" t="s">
        <v>1306</v>
      </c>
      <c r="B50" s="683">
        <v>44832307529</v>
      </c>
      <c r="C50" s="668" t="s">
        <v>1118</v>
      </c>
      <c r="D50" s="668" t="s">
        <v>1054</v>
      </c>
      <c r="E50" s="248" t="s">
        <v>221</v>
      </c>
      <c r="F50" s="248"/>
      <c r="G50" s="250">
        <v>26060800.84</v>
      </c>
      <c r="H50" s="251">
        <v>885.71209999999996</v>
      </c>
      <c r="I50" s="252">
        <v>26061795.940000001</v>
      </c>
      <c r="J50" s="262">
        <v>883.50774549662788</v>
      </c>
      <c r="K50" s="249">
        <v>-3.8182326432600888E-5</v>
      </c>
      <c r="L50" s="249">
        <v>2.4950030315047389E-3</v>
      </c>
      <c r="M50" s="562"/>
      <c r="N50" s="630"/>
      <c r="O50" s="630"/>
      <c r="P50" s="328"/>
      <c r="Q50" s="328"/>
      <c r="R50" s="717"/>
      <c r="S50" s="142"/>
      <c r="T50" s="142"/>
    </row>
    <row r="51" spans="1:20" ht="12.75" customHeight="1">
      <c r="A51" s="330" t="s">
        <v>1307</v>
      </c>
      <c r="B51" s="683">
        <v>66973781540</v>
      </c>
      <c r="C51" s="668" t="s">
        <v>1125</v>
      </c>
      <c r="D51" s="668" t="s">
        <v>1054</v>
      </c>
      <c r="E51" s="248" t="s">
        <v>222</v>
      </c>
      <c r="F51" s="248"/>
      <c r="G51" s="250">
        <v>11651269.4867</v>
      </c>
      <c r="H51" s="251">
        <v>128.77950000000001</v>
      </c>
      <c r="I51" s="252">
        <v>11605904.6327</v>
      </c>
      <c r="J51" s="262">
        <v>128.65975600276053</v>
      </c>
      <c r="K51" s="249">
        <v>3.9087736316723021E-3</v>
      </c>
      <c r="L51" s="249">
        <v>9.3070281616980388E-4</v>
      </c>
      <c r="M51" s="562"/>
      <c r="N51" s="630"/>
      <c r="O51" s="630"/>
      <c r="P51" s="328"/>
      <c r="Q51" s="328"/>
      <c r="R51" s="717"/>
      <c r="S51" s="142"/>
      <c r="T51" s="142"/>
    </row>
    <row r="52" spans="1:20" ht="12.75" customHeight="1">
      <c r="A52" s="330" t="s">
        <v>241</v>
      </c>
      <c r="B52" s="682">
        <v>30082084002</v>
      </c>
      <c r="C52" s="667" t="s">
        <v>1126</v>
      </c>
      <c r="D52" s="667" t="s">
        <v>1054</v>
      </c>
      <c r="E52" s="248" t="s">
        <v>675</v>
      </c>
      <c r="F52" s="248"/>
      <c r="G52" s="250">
        <v>6677442.1699999999</v>
      </c>
      <c r="H52" s="251">
        <v>8.4065999999999992</v>
      </c>
      <c r="I52" s="252">
        <v>6481901.6699999999</v>
      </c>
      <c r="J52" s="253">
        <v>8.2308981252720326</v>
      </c>
      <c r="K52" s="249">
        <v>3.0167150005532273E-2</v>
      </c>
      <c r="L52" s="249">
        <v>2.1346622452839581E-2</v>
      </c>
      <c r="M52" s="562"/>
      <c r="N52" s="630"/>
      <c r="O52" s="630"/>
      <c r="P52" s="328"/>
      <c r="Q52" s="328"/>
      <c r="R52" s="717"/>
      <c r="S52" s="142"/>
      <c r="T52" s="142"/>
    </row>
    <row r="53" spans="1:20" ht="12.75" customHeight="1">
      <c r="A53" s="247" t="s">
        <v>242</v>
      </c>
      <c r="B53" s="682">
        <v>30290598804</v>
      </c>
      <c r="C53" s="667" t="s">
        <v>1127</v>
      </c>
      <c r="D53" s="667" t="s">
        <v>1054</v>
      </c>
      <c r="E53" s="248" t="s">
        <v>221</v>
      </c>
      <c r="F53" s="248"/>
      <c r="G53" s="252">
        <v>22755295.23</v>
      </c>
      <c r="H53" s="253">
        <v>5.5410000000000004</v>
      </c>
      <c r="I53" s="252">
        <v>22053672.350000001</v>
      </c>
      <c r="J53" s="253">
        <v>5.4167035086799409</v>
      </c>
      <c r="K53" s="249">
        <v>3.1814333180659515E-2</v>
      </c>
      <c r="L53" s="249">
        <v>2.2946888475782634E-2</v>
      </c>
      <c r="M53" s="562"/>
      <c r="N53" s="630"/>
      <c r="O53" s="630"/>
      <c r="P53" s="328"/>
      <c r="Q53" s="328"/>
      <c r="R53" s="717"/>
      <c r="S53" s="142"/>
      <c r="T53" s="142"/>
    </row>
    <row r="54" spans="1:20" ht="12.75" customHeight="1">
      <c r="A54" s="246" t="s">
        <v>243</v>
      </c>
      <c r="B54" s="682">
        <v>86292133603</v>
      </c>
      <c r="C54" s="667" t="s">
        <v>1128</v>
      </c>
      <c r="D54" s="667" t="s">
        <v>1054</v>
      </c>
      <c r="E54" s="258" t="s">
        <v>675</v>
      </c>
      <c r="F54" s="258"/>
      <c r="G54" s="252">
        <v>6177187.7800000003</v>
      </c>
      <c r="H54" s="253">
        <v>13.946999999999999</v>
      </c>
      <c r="I54" s="252">
        <v>6147210.5199999996</v>
      </c>
      <c r="J54" s="253">
        <v>13.80468281580816</v>
      </c>
      <c r="K54" s="249">
        <v>4.8765631016653987E-3</v>
      </c>
      <c r="L54" s="249">
        <v>1.0309341119295157E-2</v>
      </c>
      <c r="M54" s="562"/>
      <c r="N54" s="630"/>
      <c r="O54" s="630"/>
      <c r="P54" s="328"/>
      <c r="Q54" s="328"/>
      <c r="R54" s="717"/>
      <c r="S54" s="142"/>
      <c r="T54" s="142"/>
    </row>
    <row r="55" spans="1:20" ht="12.75" customHeight="1">
      <c r="A55" s="330" t="s">
        <v>244</v>
      </c>
      <c r="B55" s="682" t="s">
        <v>1236</v>
      </c>
      <c r="C55" s="667" t="s">
        <v>1129</v>
      </c>
      <c r="D55" s="667" t="s">
        <v>1054</v>
      </c>
      <c r="E55" s="258" t="s">
        <v>221</v>
      </c>
      <c r="F55" s="258"/>
      <c r="G55" s="252">
        <v>78472324.219999999</v>
      </c>
      <c r="H55" s="253">
        <v>21.446999999999999</v>
      </c>
      <c r="I55" s="252">
        <v>78478081.079999998</v>
      </c>
      <c r="J55" s="253">
        <v>21.456960484078714</v>
      </c>
      <c r="K55" s="249">
        <v>-7.33562788587383E-5</v>
      </c>
      <c r="L55" s="249">
        <v>-4.6420759762810793E-4</v>
      </c>
      <c r="M55" s="562"/>
      <c r="N55" s="630"/>
      <c r="O55" s="630"/>
      <c r="P55" s="328"/>
      <c r="Q55" s="328"/>
      <c r="R55" s="717"/>
      <c r="S55" s="142"/>
      <c r="T55" s="142"/>
    </row>
    <row r="56" spans="1:20" ht="12.75" customHeight="1">
      <c r="A56" s="330" t="s">
        <v>245</v>
      </c>
      <c r="B56" s="682">
        <v>10423796399</v>
      </c>
      <c r="C56" s="667" t="s">
        <v>1130</v>
      </c>
      <c r="D56" s="667" t="s">
        <v>1054</v>
      </c>
      <c r="E56" s="258" t="s">
        <v>223</v>
      </c>
      <c r="F56" s="258"/>
      <c r="G56" s="252">
        <v>211696945.65000001</v>
      </c>
      <c r="H56" s="253">
        <v>1362.4372000000001</v>
      </c>
      <c r="I56" s="252">
        <v>215039582.03</v>
      </c>
      <c r="J56" s="253">
        <v>1361.697903846589</v>
      </c>
      <c r="K56" s="249">
        <v>-1.5544284212446358E-2</v>
      </c>
      <c r="L56" s="249">
        <v>5.4292229673169601E-4</v>
      </c>
      <c r="M56" s="562"/>
      <c r="N56" s="630"/>
      <c r="O56" s="630"/>
      <c r="P56" s="328"/>
      <c r="Q56" s="328"/>
      <c r="R56" s="717"/>
      <c r="S56" s="142"/>
      <c r="T56" s="142"/>
    </row>
    <row r="57" spans="1:20" ht="12.75" customHeight="1">
      <c r="A57" s="330" t="s">
        <v>1398</v>
      </c>
      <c r="B57" s="682" t="s">
        <v>1449</v>
      </c>
      <c r="C57" s="667" t="s">
        <v>1450</v>
      </c>
      <c r="D57" s="667" t="s">
        <v>246</v>
      </c>
      <c r="E57" s="258"/>
      <c r="F57" s="258"/>
      <c r="G57" s="252">
        <v>0</v>
      </c>
      <c r="H57" s="253">
        <v>0</v>
      </c>
      <c r="I57" s="252"/>
      <c r="J57" s="253"/>
      <c r="K57" s="249"/>
      <c r="L57" s="249"/>
      <c r="M57" s="562"/>
      <c r="N57" s="630"/>
      <c r="O57" s="630"/>
      <c r="P57" s="328"/>
      <c r="Q57" s="328"/>
      <c r="R57" s="717"/>
      <c r="S57" s="142"/>
      <c r="T57" s="142"/>
    </row>
    <row r="58" spans="1:20" ht="12.75" customHeight="1">
      <c r="A58" s="330" t="s">
        <v>612</v>
      </c>
      <c r="B58" s="682">
        <v>89809469629</v>
      </c>
      <c r="C58" s="667" t="s">
        <v>1131</v>
      </c>
      <c r="D58" s="667" t="s">
        <v>246</v>
      </c>
      <c r="E58" s="258" t="s">
        <v>223</v>
      </c>
      <c r="F58" s="258"/>
      <c r="G58" s="252">
        <v>119895827.79000001</v>
      </c>
      <c r="H58" s="253">
        <v>769.93510000000003</v>
      </c>
      <c r="I58" s="252">
        <v>123673596.81</v>
      </c>
      <c r="J58" s="253">
        <v>771.64658308055687</v>
      </c>
      <c r="K58" s="249">
        <v>-3.0546285686214758E-2</v>
      </c>
      <c r="L58" s="249">
        <v>-2.2179623652635039E-3</v>
      </c>
      <c r="M58" s="562"/>
      <c r="N58" s="630"/>
      <c r="O58" s="630"/>
      <c r="P58" s="328"/>
      <c r="Q58" s="328"/>
      <c r="R58" s="717"/>
      <c r="S58" s="142"/>
      <c r="T58" s="142"/>
    </row>
    <row r="59" spans="1:20" ht="12.75" customHeight="1">
      <c r="A59" s="247" t="s">
        <v>1046</v>
      </c>
      <c r="B59" s="682">
        <v>85535430386</v>
      </c>
      <c r="C59" s="667" t="s">
        <v>1132</v>
      </c>
      <c r="D59" s="667" t="s">
        <v>246</v>
      </c>
      <c r="E59" s="248" t="s">
        <v>221</v>
      </c>
      <c r="F59" s="248"/>
      <c r="G59" s="250">
        <v>127816220.5</v>
      </c>
      <c r="H59" s="251">
        <v>46.851100000000002</v>
      </c>
      <c r="I59" s="252">
        <v>126556193.81</v>
      </c>
      <c r="J59" s="253">
        <v>46.501389263289731</v>
      </c>
      <c r="K59" s="249">
        <v>9.9562625270770422E-3</v>
      </c>
      <c r="L59" s="249">
        <v>7.5204363192293844E-3</v>
      </c>
      <c r="M59" s="562"/>
      <c r="N59" s="630"/>
      <c r="O59" s="630"/>
      <c r="P59" s="328"/>
      <c r="Q59" s="328"/>
      <c r="R59" s="717"/>
      <c r="S59" s="142"/>
      <c r="T59" s="142"/>
    </row>
    <row r="60" spans="1:20" ht="12.75" customHeight="1">
      <c r="A60" s="247" t="s">
        <v>247</v>
      </c>
      <c r="B60" s="682">
        <v>40425097619</v>
      </c>
      <c r="C60" s="667" t="s">
        <v>1133</v>
      </c>
      <c r="D60" s="667" t="s">
        <v>246</v>
      </c>
      <c r="E60" s="248" t="s">
        <v>221</v>
      </c>
      <c r="F60" s="248"/>
      <c r="G60" s="250">
        <v>11735760.17</v>
      </c>
      <c r="H60" s="251">
        <v>718.62210000000005</v>
      </c>
      <c r="I60" s="252">
        <v>11552196.130000001</v>
      </c>
      <c r="J60" s="253">
        <v>707.11018065348412</v>
      </c>
      <c r="K60" s="249">
        <v>1.5889969139573301E-2</v>
      </c>
      <c r="L60" s="249">
        <v>1.6280234200385824E-2</v>
      </c>
      <c r="M60" s="562"/>
      <c r="N60" s="630"/>
      <c r="O60" s="630"/>
      <c r="P60" s="328"/>
      <c r="Q60" s="328"/>
      <c r="R60" s="717"/>
      <c r="S60" s="142"/>
      <c r="T60" s="142"/>
    </row>
    <row r="61" spans="1:20" ht="12.75" customHeight="1">
      <c r="A61" s="247" t="s">
        <v>1058</v>
      </c>
      <c r="B61" s="682">
        <v>55749429688</v>
      </c>
      <c r="C61" s="667" t="s">
        <v>1134</v>
      </c>
      <c r="D61" s="667" t="s">
        <v>246</v>
      </c>
      <c r="E61" s="248" t="s">
        <v>675</v>
      </c>
      <c r="F61" s="248"/>
      <c r="G61" s="250">
        <v>32318717.84</v>
      </c>
      <c r="H61" s="251">
        <v>770.1164</v>
      </c>
      <c r="I61" s="252">
        <v>32377356.199999999</v>
      </c>
      <c r="J61" s="253">
        <v>771.51365768601795</v>
      </c>
      <c r="K61" s="249">
        <v>-1.8110916665888821E-3</v>
      </c>
      <c r="L61" s="249">
        <v>-1.8110602088480254E-3</v>
      </c>
      <c r="M61" s="562"/>
      <c r="N61" s="630"/>
      <c r="O61" s="630"/>
      <c r="P61" s="328"/>
      <c r="Q61" s="328"/>
      <c r="R61" s="717"/>
      <c r="S61" s="142"/>
      <c r="T61" s="142"/>
    </row>
    <row r="62" spans="1:20" ht="12.75" customHeight="1">
      <c r="A62" s="247" t="s">
        <v>1322</v>
      </c>
      <c r="B62" s="682" t="s">
        <v>1323</v>
      </c>
      <c r="C62" s="667" t="s">
        <v>1324</v>
      </c>
      <c r="D62" s="667" t="s">
        <v>246</v>
      </c>
      <c r="E62" s="248" t="s">
        <v>675</v>
      </c>
      <c r="F62" s="248"/>
      <c r="G62" s="250">
        <v>0</v>
      </c>
      <c r="H62" s="251">
        <v>0</v>
      </c>
      <c r="I62" s="252">
        <v>0</v>
      </c>
      <c r="J62" s="253">
        <v>0</v>
      </c>
      <c r="K62" s="249" t="s">
        <v>1015</v>
      </c>
      <c r="L62" s="249" t="s">
        <v>1015</v>
      </c>
      <c r="M62" s="562"/>
      <c r="N62" s="630"/>
      <c r="O62" s="630"/>
      <c r="P62" s="328"/>
      <c r="Q62" s="328"/>
      <c r="R62" s="717"/>
      <c r="S62" s="142"/>
      <c r="T62" s="142"/>
    </row>
    <row r="63" spans="1:20" ht="12.75" customHeight="1">
      <c r="A63" s="247" t="s">
        <v>248</v>
      </c>
      <c r="B63" s="682">
        <v>61515780704</v>
      </c>
      <c r="C63" s="667" t="s">
        <v>1135</v>
      </c>
      <c r="D63" s="667" t="s">
        <v>246</v>
      </c>
      <c r="E63" s="248" t="s">
        <v>223</v>
      </c>
      <c r="F63" s="248"/>
      <c r="G63" s="250">
        <v>414511823.45999998</v>
      </c>
      <c r="H63" s="251">
        <v>133.28489999999999</v>
      </c>
      <c r="I63" s="252">
        <v>416962325.82999998</v>
      </c>
      <c r="J63" s="253">
        <v>133.27341922900121</v>
      </c>
      <c r="K63" s="249">
        <v>-5.8770354494787069E-3</v>
      </c>
      <c r="L63" s="249">
        <v>8.6144492016604346E-5</v>
      </c>
      <c r="M63" s="562"/>
      <c r="N63" s="630"/>
      <c r="O63" s="630"/>
      <c r="P63" s="328"/>
      <c r="Q63" s="328"/>
      <c r="R63" s="717"/>
      <c r="S63" s="142"/>
      <c r="T63" s="142"/>
    </row>
    <row r="64" spans="1:20" ht="12.75" customHeight="1">
      <c r="A64" s="247" t="s">
        <v>249</v>
      </c>
      <c r="B64" s="682">
        <v>16128752508</v>
      </c>
      <c r="C64" s="667" t="s">
        <v>1136</v>
      </c>
      <c r="D64" s="667" t="s">
        <v>246</v>
      </c>
      <c r="E64" s="248" t="s">
        <v>222</v>
      </c>
      <c r="F64" s="248"/>
      <c r="G64" s="250">
        <v>44664470.399999999</v>
      </c>
      <c r="H64" s="251">
        <v>116.7295</v>
      </c>
      <c r="I64" s="252">
        <v>44168886.350000001</v>
      </c>
      <c r="J64" s="253">
        <v>115.76332691277275</v>
      </c>
      <c r="K64" s="249">
        <v>1.122020704966209E-2</v>
      </c>
      <c r="L64" s="249">
        <v>8.3461067765895347E-3</v>
      </c>
      <c r="M64" s="562"/>
      <c r="N64" s="630"/>
      <c r="O64" s="630"/>
      <c r="P64" s="328"/>
      <c r="Q64" s="328"/>
      <c r="R64" s="717"/>
      <c r="S64" s="142"/>
      <c r="T64" s="142"/>
    </row>
    <row r="65" spans="1:20" ht="12.75" customHeight="1">
      <c r="A65" s="247" t="s">
        <v>250</v>
      </c>
      <c r="B65" s="682" t="s">
        <v>1237</v>
      </c>
      <c r="C65" s="667" t="s">
        <v>1137</v>
      </c>
      <c r="D65" s="667" t="s">
        <v>251</v>
      </c>
      <c r="E65" s="248" t="s">
        <v>232</v>
      </c>
      <c r="F65" s="248"/>
      <c r="G65" s="250">
        <v>615328107.96000004</v>
      </c>
      <c r="H65" s="251">
        <v>983.41099999999994</v>
      </c>
      <c r="I65" s="252">
        <v>543998855.67999995</v>
      </c>
      <c r="J65" s="253">
        <v>980.42019645450694</v>
      </c>
      <c r="K65" s="249">
        <v>0.13112022485936725</v>
      </c>
      <c r="L65" s="249">
        <v>3.0505323700069642E-3</v>
      </c>
      <c r="M65" s="562"/>
      <c r="N65" s="630"/>
      <c r="O65" s="630"/>
      <c r="P65" s="328"/>
      <c r="Q65" s="328"/>
      <c r="R65" s="717"/>
      <c r="S65" s="142"/>
      <c r="T65" s="142"/>
    </row>
    <row r="66" spans="1:20" ht="12.75" customHeight="1">
      <c r="A66" s="247" t="s">
        <v>1047</v>
      </c>
      <c r="B66" s="682">
        <v>97407922886</v>
      </c>
      <c r="C66" s="667" t="s">
        <v>1138</v>
      </c>
      <c r="D66" s="667" t="s">
        <v>251</v>
      </c>
      <c r="E66" s="248" t="s">
        <v>232</v>
      </c>
      <c r="F66" s="248"/>
      <c r="G66" s="250">
        <v>197485944.72999999</v>
      </c>
      <c r="H66" s="251">
        <v>836.52689999999996</v>
      </c>
      <c r="I66" s="252">
        <v>176452918.99000001</v>
      </c>
      <c r="J66" s="253">
        <v>835.47852009581493</v>
      </c>
      <c r="K66" s="249">
        <v>0.11919908075418095</v>
      </c>
      <c r="L66" s="249">
        <v>1.2548256824900239E-3</v>
      </c>
      <c r="M66" s="562"/>
      <c r="N66" s="630"/>
      <c r="O66" s="630"/>
      <c r="P66" s="328"/>
      <c r="Q66" s="328"/>
      <c r="R66" s="717"/>
      <c r="S66" s="142"/>
      <c r="T66" s="142"/>
    </row>
    <row r="67" spans="1:20" ht="12.75" customHeight="1">
      <c r="A67" s="247" t="s">
        <v>1261</v>
      </c>
      <c r="B67" s="682" t="s">
        <v>1238</v>
      </c>
      <c r="C67" s="667" t="s">
        <v>1241</v>
      </c>
      <c r="D67" s="667" t="s">
        <v>251</v>
      </c>
      <c r="E67" s="248" t="s">
        <v>232</v>
      </c>
      <c r="F67" s="248" t="s">
        <v>789</v>
      </c>
      <c r="G67" s="250">
        <v>25907924.155999999</v>
      </c>
      <c r="H67" s="251">
        <v>706.53</v>
      </c>
      <c r="I67" s="252">
        <v>25361705.0757</v>
      </c>
      <c r="J67" s="253">
        <v>691.63419999999996</v>
      </c>
      <c r="K67" s="249">
        <v>2.1537159219762181E-2</v>
      </c>
      <c r="L67" s="249">
        <v>2.1537107332170624E-2</v>
      </c>
      <c r="M67" s="562"/>
      <c r="N67" s="630"/>
      <c r="O67" s="630"/>
      <c r="P67" s="328"/>
      <c r="Q67" s="328"/>
      <c r="R67" s="717"/>
      <c r="S67" s="142"/>
      <c r="T67" s="142"/>
    </row>
    <row r="68" spans="1:20" ht="12.75" customHeight="1">
      <c r="A68" s="247"/>
      <c r="B68" s="682"/>
      <c r="C68" s="667"/>
      <c r="D68" s="667"/>
      <c r="E68" s="248"/>
      <c r="F68" s="248" t="s">
        <v>790</v>
      </c>
      <c r="G68" s="250">
        <v>11386773.7589</v>
      </c>
      <c r="H68" s="251">
        <v>706.0258</v>
      </c>
      <c r="I68" s="252">
        <v>11148564.108999999</v>
      </c>
      <c r="J68" s="253">
        <v>691.25580000000002</v>
      </c>
      <c r="K68" s="249">
        <v>2.1366845772335719E-2</v>
      </c>
      <c r="L68" s="249">
        <v>2.1366909326475003E-2</v>
      </c>
      <c r="M68" s="562"/>
      <c r="N68" s="630"/>
      <c r="O68" s="630"/>
      <c r="P68" s="328"/>
      <c r="Q68" s="328"/>
      <c r="R68" s="717"/>
      <c r="S68" s="142"/>
      <c r="T68" s="142"/>
    </row>
    <row r="69" spans="1:20" ht="12.75" customHeight="1">
      <c r="A69" s="247"/>
      <c r="B69" s="682"/>
      <c r="C69" s="667"/>
      <c r="D69" s="667"/>
      <c r="E69" s="248"/>
      <c r="F69" s="248" t="s">
        <v>791</v>
      </c>
      <c r="G69" s="250">
        <v>1843889.2349</v>
      </c>
      <c r="H69" s="251">
        <v>705.50519999999995</v>
      </c>
      <c r="I69" s="252">
        <v>1806984.1754999999</v>
      </c>
      <c r="J69" s="253">
        <v>690.86130000000003</v>
      </c>
      <c r="K69" s="249">
        <v>2.0423565352911011E-2</v>
      </c>
      <c r="L69" s="249">
        <v>2.1196584611122171E-2</v>
      </c>
      <c r="M69" s="562"/>
      <c r="N69" s="630"/>
      <c r="O69" s="630"/>
      <c r="P69" s="328"/>
      <c r="Q69" s="328"/>
      <c r="R69" s="717"/>
      <c r="S69" s="142"/>
      <c r="T69" s="142"/>
    </row>
    <row r="70" spans="1:20" ht="12.75" customHeight="1">
      <c r="A70" s="247" t="s">
        <v>1397</v>
      </c>
      <c r="B70" s="682" t="s">
        <v>1451</v>
      </c>
      <c r="C70" s="667" t="s">
        <v>1452</v>
      </c>
      <c r="D70" s="667" t="s">
        <v>251</v>
      </c>
      <c r="E70" s="248" t="s">
        <v>232</v>
      </c>
      <c r="F70" s="248" t="s">
        <v>789</v>
      </c>
      <c r="G70" s="250">
        <v>33387837.912999999</v>
      </c>
      <c r="H70" s="251">
        <v>687.22810000000004</v>
      </c>
      <c r="I70" s="252"/>
      <c r="J70" s="253"/>
      <c r="K70" s="249" t="s">
        <v>1015</v>
      </c>
      <c r="L70" s="249" t="s">
        <v>1015</v>
      </c>
      <c r="M70" s="562"/>
      <c r="N70" s="630"/>
      <c r="O70" s="630"/>
      <c r="P70" s="328"/>
      <c r="Q70" s="328"/>
      <c r="R70" s="717"/>
      <c r="S70" s="142"/>
      <c r="T70" s="142"/>
    </row>
    <row r="71" spans="1:20" ht="12.75" customHeight="1">
      <c r="A71" s="247"/>
      <c r="B71" s="682"/>
      <c r="C71" s="667"/>
      <c r="D71" s="667"/>
      <c r="E71" s="248"/>
      <c r="F71" s="248" t="s">
        <v>790</v>
      </c>
      <c r="G71" s="250">
        <v>14390147.204</v>
      </c>
      <c r="H71" s="251">
        <v>687.22619999999995</v>
      </c>
      <c r="I71" s="252"/>
      <c r="J71" s="253"/>
      <c r="K71" s="249" t="s">
        <v>1015</v>
      </c>
      <c r="L71" s="249" t="s">
        <v>1015</v>
      </c>
      <c r="M71" s="562"/>
      <c r="N71" s="630"/>
      <c r="O71" s="630"/>
      <c r="P71" s="328"/>
      <c r="Q71" s="328"/>
      <c r="R71" s="717"/>
      <c r="S71" s="142"/>
      <c r="T71" s="142"/>
    </row>
    <row r="72" spans="1:20" ht="12.75" customHeight="1">
      <c r="A72" s="247"/>
      <c r="B72" s="682"/>
      <c r="C72" s="667"/>
      <c r="D72" s="667"/>
      <c r="E72" s="248"/>
      <c r="F72" s="248" t="s">
        <v>791</v>
      </c>
      <c r="G72" s="250">
        <v>3608609.3627999998</v>
      </c>
      <c r="H72" s="251">
        <v>687.22439999999995</v>
      </c>
      <c r="I72" s="252"/>
      <c r="J72" s="253"/>
      <c r="K72" s="249" t="s">
        <v>1015</v>
      </c>
      <c r="L72" s="249" t="s">
        <v>1015</v>
      </c>
      <c r="M72" s="562"/>
      <c r="N72" s="630"/>
      <c r="O72" s="630"/>
      <c r="P72" s="328"/>
      <c r="Q72" s="328"/>
      <c r="R72" s="717"/>
      <c r="S72" s="142"/>
      <c r="T72" s="142"/>
    </row>
    <row r="73" spans="1:20" ht="12.75" customHeight="1">
      <c r="A73" s="247" t="s">
        <v>252</v>
      </c>
      <c r="B73" s="682">
        <v>30096106301</v>
      </c>
      <c r="C73" s="667" t="s">
        <v>1139</v>
      </c>
      <c r="D73" s="667" t="s">
        <v>251</v>
      </c>
      <c r="E73" s="248" t="s">
        <v>223</v>
      </c>
      <c r="F73" s="248"/>
      <c r="G73" s="250">
        <v>185940704.5</v>
      </c>
      <c r="H73" s="251">
        <v>909.00480000000005</v>
      </c>
      <c r="I73" s="252">
        <v>185196938.15000001</v>
      </c>
      <c r="J73" s="253">
        <v>884.93648745247128</v>
      </c>
      <c r="K73" s="249">
        <v>4.0160834052103134E-3</v>
      </c>
      <c r="L73" s="249">
        <v>2.7197785252154993E-2</v>
      </c>
      <c r="M73" s="562"/>
      <c r="N73" s="630"/>
      <c r="O73" s="630"/>
      <c r="P73" s="328"/>
      <c r="Q73" s="328"/>
      <c r="R73" s="717"/>
      <c r="S73" s="142"/>
      <c r="T73" s="142"/>
    </row>
    <row r="74" spans="1:20" ht="12.75" customHeight="1">
      <c r="A74" s="247" t="s">
        <v>253</v>
      </c>
      <c r="B74" s="682">
        <v>18911840764</v>
      </c>
      <c r="C74" s="667" t="s">
        <v>1140</v>
      </c>
      <c r="D74" s="667" t="s">
        <v>251</v>
      </c>
      <c r="E74" s="248" t="s">
        <v>221</v>
      </c>
      <c r="F74" s="248"/>
      <c r="G74" s="250">
        <v>219983687.47</v>
      </c>
      <c r="H74" s="251">
        <v>87.375299999999996</v>
      </c>
      <c r="I74" s="252">
        <v>213295683.66999999</v>
      </c>
      <c r="J74" s="253">
        <v>86.69294267801304</v>
      </c>
      <c r="K74" s="249">
        <v>3.1355551527931347E-2</v>
      </c>
      <c r="L74" s="249">
        <v>7.87096735799242E-3</v>
      </c>
      <c r="M74" s="562"/>
      <c r="N74" s="630"/>
      <c r="O74" s="630"/>
      <c r="P74" s="328"/>
      <c r="Q74" s="328"/>
      <c r="R74" s="717"/>
      <c r="S74" s="142"/>
      <c r="T74" s="142"/>
    </row>
    <row r="75" spans="1:20" ht="12.75" customHeight="1">
      <c r="A75" s="247" t="s">
        <v>254</v>
      </c>
      <c r="B75" s="682">
        <v>28173216249</v>
      </c>
      <c r="C75" s="667" t="s">
        <v>1141</v>
      </c>
      <c r="D75" s="667" t="s">
        <v>251</v>
      </c>
      <c r="E75" s="248" t="s">
        <v>223</v>
      </c>
      <c r="F75" s="248"/>
      <c r="G75" s="250">
        <v>644085577.85000002</v>
      </c>
      <c r="H75" s="251">
        <v>1044.5102999999999</v>
      </c>
      <c r="I75" s="252">
        <v>650056074.38</v>
      </c>
      <c r="J75" s="253">
        <v>1046.0559762583091</v>
      </c>
      <c r="K75" s="249">
        <v>-9.1845869384336032E-3</v>
      </c>
      <c r="L75" s="249">
        <v>-1.4776228934114677E-3</v>
      </c>
      <c r="M75" s="562"/>
      <c r="N75" s="630"/>
      <c r="O75" s="630"/>
      <c r="P75" s="328"/>
      <c r="Q75" s="328"/>
      <c r="R75" s="717"/>
      <c r="S75" s="142"/>
      <c r="T75" s="142"/>
    </row>
    <row r="76" spans="1:20" ht="12.75" customHeight="1">
      <c r="A76" s="247" t="s">
        <v>1059</v>
      </c>
      <c r="B76" s="682">
        <v>62937824927</v>
      </c>
      <c r="C76" s="667" t="s">
        <v>1142</v>
      </c>
      <c r="D76" s="667" t="s">
        <v>251</v>
      </c>
      <c r="E76" s="248" t="s">
        <v>675</v>
      </c>
      <c r="F76" s="248"/>
      <c r="G76" s="250">
        <v>9656192.2200000007</v>
      </c>
      <c r="H76" s="251">
        <v>759.08439999999996</v>
      </c>
      <c r="I76" s="252">
        <v>9688680.4199999999</v>
      </c>
      <c r="J76" s="253">
        <v>759.35441381376211</v>
      </c>
      <c r="K76" s="249">
        <v>-3.3532120569210733E-3</v>
      </c>
      <c r="L76" s="249">
        <v>-3.5558338616359375E-4</v>
      </c>
      <c r="M76" s="562"/>
      <c r="N76" s="630"/>
      <c r="O76" s="630"/>
      <c r="P76" s="328"/>
      <c r="Q76" s="328"/>
      <c r="R76" s="717"/>
      <c r="S76" s="142"/>
      <c r="T76" s="142"/>
    </row>
    <row r="77" spans="1:20" ht="12.75" customHeight="1">
      <c r="A77" s="247" t="s">
        <v>255</v>
      </c>
      <c r="B77" s="682">
        <v>52772437018</v>
      </c>
      <c r="C77" s="667" t="s">
        <v>1143</v>
      </c>
      <c r="D77" s="667" t="s">
        <v>251</v>
      </c>
      <c r="E77" s="248" t="s">
        <v>222</v>
      </c>
      <c r="F77" s="248"/>
      <c r="G77" s="250">
        <v>202391037.19999999</v>
      </c>
      <c r="H77" s="251">
        <v>112.5485</v>
      </c>
      <c r="I77" s="252">
        <v>202220876.16999999</v>
      </c>
      <c r="J77" s="253">
        <v>112.07235818646882</v>
      </c>
      <c r="K77" s="249">
        <v>8.4146124387740606E-4</v>
      </c>
      <c r="L77" s="249">
        <v>4.2485214127374604E-3</v>
      </c>
      <c r="M77" s="562"/>
      <c r="N77" s="630"/>
      <c r="O77" s="630"/>
      <c r="P77" s="328"/>
      <c r="Q77" s="328"/>
      <c r="R77" s="717"/>
      <c r="S77" s="142"/>
      <c r="T77" s="142"/>
    </row>
    <row r="78" spans="1:20" ht="12.75" customHeight="1">
      <c r="A78" s="247" t="s">
        <v>256</v>
      </c>
      <c r="B78" s="682">
        <v>66324185184</v>
      </c>
      <c r="C78" s="667" t="s">
        <v>1144</v>
      </c>
      <c r="D78" s="667" t="s">
        <v>251</v>
      </c>
      <c r="E78" s="248" t="s">
        <v>223</v>
      </c>
      <c r="F78" s="248"/>
      <c r="G78" s="250">
        <v>2045788314.1700001</v>
      </c>
      <c r="H78" s="251">
        <v>143.435</v>
      </c>
      <c r="I78" s="252">
        <v>2004182048.02</v>
      </c>
      <c r="J78" s="253">
        <v>143.41786819718629</v>
      </c>
      <c r="K78" s="249">
        <v>2.0759723993688306E-2</v>
      </c>
      <c r="L78" s="249">
        <v>1.1945375446620332E-4</v>
      </c>
      <c r="M78" s="562"/>
      <c r="N78" s="630"/>
      <c r="O78" s="630"/>
      <c r="P78" s="328"/>
      <c r="Q78" s="328"/>
      <c r="R78" s="717"/>
      <c r="S78" s="142"/>
      <c r="T78" s="142"/>
    </row>
    <row r="79" spans="1:20" ht="12.75" customHeight="1">
      <c r="A79" s="330" t="s">
        <v>1145</v>
      </c>
      <c r="B79" s="682">
        <v>31076456551</v>
      </c>
      <c r="C79" s="667" t="s">
        <v>1146</v>
      </c>
      <c r="D79" s="667" t="s">
        <v>251</v>
      </c>
      <c r="E79" s="248" t="s">
        <v>232</v>
      </c>
      <c r="F79" s="248"/>
      <c r="G79" s="250">
        <v>53263802.909999996</v>
      </c>
      <c r="H79" s="251">
        <v>102.36969999999999</v>
      </c>
      <c r="I79" s="252">
        <v>35892290.380000003</v>
      </c>
      <c r="J79" s="253">
        <v>102.21070948770712</v>
      </c>
      <c r="K79" s="249">
        <v>0.48399008104759433</v>
      </c>
      <c r="L79" s="249">
        <v>1.5555171575440951E-3</v>
      </c>
      <c r="M79" s="562"/>
      <c r="N79" s="630"/>
      <c r="O79" s="630"/>
      <c r="P79" s="328"/>
      <c r="Q79" s="328"/>
      <c r="R79" s="717"/>
      <c r="S79" s="142"/>
      <c r="T79" s="142"/>
    </row>
    <row r="80" spans="1:20" ht="12.75" customHeight="1">
      <c r="A80" s="330" t="s">
        <v>257</v>
      </c>
      <c r="B80" s="682">
        <v>51707511570</v>
      </c>
      <c r="C80" s="667" t="s">
        <v>1147</v>
      </c>
      <c r="D80" s="667" t="s">
        <v>258</v>
      </c>
      <c r="E80" s="248" t="s">
        <v>221</v>
      </c>
      <c r="F80" s="248"/>
      <c r="G80" s="250">
        <v>15228327.1812</v>
      </c>
      <c r="H80" s="251">
        <v>730.85019999999997</v>
      </c>
      <c r="I80" s="252">
        <v>15229719.2666</v>
      </c>
      <c r="J80" s="253">
        <v>730.67982598752678</v>
      </c>
      <c r="K80" s="249">
        <v>-9.1405847713388333E-5</v>
      </c>
      <c r="L80" s="249">
        <v>2.3317191253080516E-4</v>
      </c>
      <c r="M80" s="562"/>
      <c r="N80" s="630"/>
      <c r="O80" s="630"/>
      <c r="P80" s="328"/>
      <c r="Q80" s="328"/>
      <c r="R80" s="717"/>
      <c r="S80" s="142"/>
      <c r="T80" s="142"/>
    </row>
    <row r="81" spans="1:20" ht="12.75" customHeight="1">
      <c r="A81" s="247" t="s">
        <v>259</v>
      </c>
      <c r="B81" s="682">
        <v>40759487854</v>
      </c>
      <c r="C81" s="667" t="s">
        <v>1148</v>
      </c>
      <c r="D81" s="667" t="s">
        <v>258</v>
      </c>
      <c r="E81" s="248" t="s">
        <v>221</v>
      </c>
      <c r="F81" s="248"/>
      <c r="G81" s="250">
        <v>18080766.5832</v>
      </c>
      <c r="H81" s="251">
        <v>99.383399999999995</v>
      </c>
      <c r="I81" s="252">
        <v>18006240.512499999</v>
      </c>
      <c r="J81" s="253">
        <v>99.004617062577381</v>
      </c>
      <c r="K81" s="249">
        <v>4.1389023237952127E-3</v>
      </c>
      <c r="L81" s="249">
        <v>3.8259118479615495E-3</v>
      </c>
      <c r="M81" s="562"/>
      <c r="N81" s="630"/>
      <c r="O81" s="630"/>
      <c r="P81" s="328"/>
      <c r="Q81" s="328"/>
      <c r="R81" s="717"/>
      <c r="S81" s="142"/>
      <c r="T81" s="142"/>
    </row>
    <row r="82" spans="1:20" ht="12.75" customHeight="1">
      <c r="A82" s="247" t="s">
        <v>1018</v>
      </c>
      <c r="B82" s="682">
        <v>89187481269</v>
      </c>
      <c r="C82" s="667" t="s">
        <v>1149</v>
      </c>
      <c r="D82" s="667" t="s">
        <v>260</v>
      </c>
      <c r="E82" s="261" t="s">
        <v>675</v>
      </c>
      <c r="F82" s="261"/>
      <c r="G82" s="250">
        <v>36580937.447800003</v>
      </c>
      <c r="H82" s="251">
        <v>764.03229999999996</v>
      </c>
      <c r="I82" s="252">
        <v>30930351.686900001</v>
      </c>
      <c r="J82" s="253">
        <v>768.72896259113384</v>
      </c>
      <c r="K82" s="249">
        <v>0.18268740744041412</v>
      </c>
      <c r="L82" s="249">
        <v>-6.1096469883259452E-3</v>
      </c>
      <c r="M82" s="562"/>
      <c r="N82" s="630"/>
      <c r="O82" s="630"/>
      <c r="P82" s="328"/>
      <c r="Q82" s="328"/>
      <c r="R82" s="717"/>
      <c r="S82" s="142"/>
      <c r="T82" s="142"/>
    </row>
    <row r="83" spans="1:20" ht="12.75" customHeight="1">
      <c r="A83" s="247" t="s">
        <v>1019</v>
      </c>
      <c r="B83" s="682">
        <v>45341487821</v>
      </c>
      <c r="C83" s="667" t="s">
        <v>1150</v>
      </c>
      <c r="D83" s="667" t="s">
        <v>260</v>
      </c>
      <c r="E83" s="261" t="s">
        <v>675</v>
      </c>
      <c r="F83" s="261"/>
      <c r="G83" s="250">
        <v>29693072.8818</v>
      </c>
      <c r="H83" s="251">
        <v>706.79719999999998</v>
      </c>
      <c r="I83" s="252">
        <v>30910440.1646</v>
      </c>
      <c r="J83" s="253">
        <v>711.97467139761841</v>
      </c>
      <c r="K83" s="249">
        <v>-3.9383692898497857E-2</v>
      </c>
      <c r="L83" s="249">
        <v>-7.2719881838703149E-3</v>
      </c>
      <c r="M83" s="562"/>
      <c r="N83" s="630"/>
      <c r="O83" s="630"/>
      <c r="P83" s="328"/>
      <c r="Q83" s="328"/>
      <c r="R83" s="717"/>
      <c r="S83" s="142"/>
      <c r="T83" s="142"/>
    </row>
    <row r="84" spans="1:20" ht="12.75" customHeight="1">
      <c r="A84" s="247" t="s">
        <v>261</v>
      </c>
      <c r="B84" s="682">
        <v>37297835240</v>
      </c>
      <c r="C84" s="667" t="s">
        <v>1151</v>
      </c>
      <c r="D84" s="667" t="s">
        <v>260</v>
      </c>
      <c r="E84" s="261" t="s">
        <v>232</v>
      </c>
      <c r="F84" s="261"/>
      <c r="G84" s="250">
        <v>136829364.26699999</v>
      </c>
      <c r="H84" s="251">
        <v>1329.6905999999999</v>
      </c>
      <c r="I84" s="252">
        <v>129474016.5661</v>
      </c>
      <c r="J84" s="253">
        <v>1328.2140894266179</v>
      </c>
      <c r="K84" s="249">
        <v>5.6809450235483228E-2</v>
      </c>
      <c r="L84" s="249">
        <v>1.1116510396449453E-3</v>
      </c>
      <c r="M84" s="562"/>
      <c r="N84" s="630"/>
      <c r="O84" s="630"/>
      <c r="P84" s="328"/>
      <c r="Q84" s="328"/>
      <c r="R84" s="717"/>
      <c r="S84" s="142"/>
      <c r="T84" s="142"/>
    </row>
    <row r="85" spans="1:20" ht="12.75" customHeight="1">
      <c r="A85" s="247" t="s">
        <v>262</v>
      </c>
      <c r="B85" s="682">
        <v>41253175713</v>
      </c>
      <c r="C85" s="667" t="s">
        <v>1152</v>
      </c>
      <c r="D85" s="667" t="s">
        <v>260</v>
      </c>
      <c r="E85" s="261" t="s">
        <v>223</v>
      </c>
      <c r="F85" s="261"/>
      <c r="G85" s="250">
        <v>846424789.42359996</v>
      </c>
      <c r="H85" s="251">
        <v>157.96109999999999</v>
      </c>
      <c r="I85" s="252">
        <v>708723379.16240001</v>
      </c>
      <c r="J85" s="253">
        <v>157.90851037143483</v>
      </c>
      <c r="K85" s="249">
        <v>0.19429500184393733</v>
      </c>
      <c r="L85" s="249">
        <v>3.33038595839108E-4</v>
      </c>
      <c r="M85" s="562"/>
      <c r="N85" s="630"/>
      <c r="O85" s="630"/>
      <c r="P85" s="328"/>
      <c r="Q85" s="328"/>
      <c r="R85" s="717"/>
      <c r="S85" s="142"/>
      <c r="T85" s="142"/>
    </row>
    <row r="86" spans="1:20" ht="12.75" customHeight="1">
      <c r="A86" s="247" t="s">
        <v>993</v>
      </c>
      <c r="B86" s="682" t="s">
        <v>1239</v>
      </c>
      <c r="C86" s="667" t="s">
        <v>1153</v>
      </c>
      <c r="D86" s="667" t="s">
        <v>260</v>
      </c>
      <c r="E86" s="261" t="s">
        <v>232</v>
      </c>
      <c r="F86" s="261"/>
      <c r="G86" s="250">
        <v>78793543.268199995</v>
      </c>
      <c r="H86" s="251">
        <v>798.66679999999997</v>
      </c>
      <c r="I86" s="252">
        <v>72697963.859400004</v>
      </c>
      <c r="J86" s="253">
        <v>797.8558252164521</v>
      </c>
      <c r="K86" s="249">
        <v>8.3848007360825427E-2</v>
      </c>
      <c r="L86" s="249">
        <v>1.0164427681251809E-3</v>
      </c>
      <c r="M86" s="562"/>
      <c r="N86" s="630"/>
      <c r="O86" s="630"/>
      <c r="P86" s="328"/>
      <c r="Q86" s="328"/>
      <c r="R86" s="717"/>
      <c r="S86" s="142"/>
      <c r="T86" s="142"/>
    </row>
    <row r="87" spans="1:20" ht="12.75" customHeight="1">
      <c r="A87" s="247" t="s">
        <v>1002</v>
      </c>
      <c r="B87" s="682">
        <v>79265733460</v>
      </c>
      <c r="C87" s="667" t="s">
        <v>1154</v>
      </c>
      <c r="D87" s="667" t="s">
        <v>260</v>
      </c>
      <c r="E87" s="261" t="s">
        <v>675</v>
      </c>
      <c r="F87" s="261"/>
      <c r="G87" s="250">
        <v>113488402.47149999</v>
      </c>
      <c r="H87" s="251">
        <v>891.51639999999998</v>
      </c>
      <c r="I87" s="252">
        <v>115167652.0851</v>
      </c>
      <c r="J87" s="253">
        <v>899.66396811135928</v>
      </c>
      <c r="K87" s="249">
        <v>-1.4580913852087263E-2</v>
      </c>
      <c r="L87" s="249">
        <v>-9.056234772259808E-3</v>
      </c>
      <c r="M87" s="562"/>
      <c r="N87" s="630"/>
      <c r="O87" s="630"/>
      <c r="P87" s="328"/>
      <c r="Q87" s="328"/>
      <c r="R87" s="717"/>
      <c r="S87" s="142"/>
      <c r="T87" s="142"/>
    </row>
    <row r="88" spans="1:20" ht="12.75" customHeight="1">
      <c r="A88" s="330" t="s">
        <v>263</v>
      </c>
      <c r="B88" s="682">
        <v>20010251059</v>
      </c>
      <c r="C88" s="667" t="s">
        <v>1155</v>
      </c>
      <c r="D88" s="667" t="s">
        <v>260</v>
      </c>
      <c r="E88" s="261" t="s">
        <v>223</v>
      </c>
      <c r="F88" s="261"/>
      <c r="G88" s="250">
        <v>257376870.30059999</v>
      </c>
      <c r="H88" s="251">
        <v>794.66390000000001</v>
      </c>
      <c r="I88" s="252">
        <v>238624089.6857</v>
      </c>
      <c r="J88" s="253">
        <v>795.6943240677391</v>
      </c>
      <c r="K88" s="249">
        <v>7.8587122698298817E-2</v>
      </c>
      <c r="L88" s="249">
        <v>-1.2949998970350762E-3</v>
      </c>
      <c r="M88" s="562"/>
      <c r="N88" s="630"/>
      <c r="O88" s="630"/>
      <c r="P88" s="328"/>
      <c r="Q88" s="328"/>
      <c r="R88" s="717"/>
      <c r="S88" s="142"/>
      <c r="T88" s="142"/>
    </row>
    <row r="89" spans="1:20" ht="12.75" customHeight="1">
      <c r="A89" s="247" t="s">
        <v>1003</v>
      </c>
      <c r="B89" s="682">
        <v>79301865686</v>
      </c>
      <c r="C89" s="667" t="s">
        <v>1156</v>
      </c>
      <c r="D89" s="667" t="s">
        <v>260</v>
      </c>
      <c r="E89" s="261" t="s">
        <v>675</v>
      </c>
      <c r="F89" s="261"/>
      <c r="G89" s="252">
        <v>130378872.2385</v>
      </c>
      <c r="H89" s="253">
        <v>764.65369999999996</v>
      </c>
      <c r="I89" s="252">
        <v>130442925.99089999</v>
      </c>
      <c r="J89" s="253">
        <v>783.63135394107485</v>
      </c>
      <c r="K89" s="249">
        <v>-4.9104811099121015E-4</v>
      </c>
      <c r="L89" s="249">
        <v>-2.4217578642855009E-2</v>
      </c>
      <c r="M89" s="562"/>
      <c r="N89" s="630"/>
      <c r="O89" s="630"/>
      <c r="P89" s="328"/>
      <c r="Q89" s="328"/>
      <c r="R89" s="717"/>
      <c r="S89" s="142"/>
      <c r="T89" s="142"/>
    </row>
    <row r="90" spans="1:20" ht="12.75" customHeight="1">
      <c r="A90" s="330" t="s">
        <v>747</v>
      </c>
      <c r="B90" s="682">
        <v>21622887756</v>
      </c>
      <c r="C90" s="667" t="s">
        <v>1157</v>
      </c>
      <c r="D90" s="667" t="s">
        <v>260</v>
      </c>
      <c r="E90" s="261" t="s">
        <v>675</v>
      </c>
      <c r="F90" s="261"/>
      <c r="G90" s="250">
        <v>43898171.426700003</v>
      </c>
      <c r="H90" s="251">
        <v>781.06320000000005</v>
      </c>
      <c r="I90" s="252">
        <v>43954439.023500003</v>
      </c>
      <c r="J90" s="253">
        <v>782.06431019761976</v>
      </c>
      <c r="K90" s="249">
        <v>-1.2801345677490028E-3</v>
      </c>
      <c r="L90" s="249">
        <v>-1.2800867966558105E-3</v>
      </c>
      <c r="M90" s="562"/>
      <c r="N90" s="630"/>
      <c r="O90" s="630"/>
      <c r="P90" s="328"/>
      <c r="Q90" s="328"/>
      <c r="R90" s="717"/>
      <c r="S90" s="142"/>
      <c r="T90" s="142"/>
    </row>
    <row r="91" spans="1:20" ht="12.75" customHeight="1">
      <c r="A91" s="247" t="s">
        <v>1334</v>
      </c>
      <c r="B91" s="682">
        <v>23186371200</v>
      </c>
      <c r="C91" s="667" t="s">
        <v>1158</v>
      </c>
      <c r="D91" s="667" t="s">
        <v>1211</v>
      </c>
      <c r="E91" s="261" t="s">
        <v>222</v>
      </c>
      <c r="F91" s="261"/>
      <c r="G91" s="254">
        <v>0</v>
      </c>
      <c r="H91" s="255">
        <v>0</v>
      </c>
      <c r="I91" s="252">
        <v>0</v>
      </c>
      <c r="J91" s="253">
        <v>0</v>
      </c>
      <c r="K91" s="249" t="s">
        <v>1015</v>
      </c>
      <c r="L91" s="249" t="s">
        <v>1015</v>
      </c>
      <c r="M91" s="562"/>
      <c r="N91" s="630"/>
      <c r="O91" s="630"/>
      <c r="P91" s="328"/>
      <c r="Q91" s="328"/>
      <c r="R91" s="717"/>
      <c r="S91" s="142"/>
      <c r="T91" s="142"/>
    </row>
    <row r="92" spans="1:20" ht="12.75" customHeight="1">
      <c r="A92" s="247" t="s">
        <v>1335</v>
      </c>
      <c r="B92" s="682">
        <v>43831181643</v>
      </c>
      <c r="C92" s="667" t="s">
        <v>1159</v>
      </c>
      <c r="D92" s="667" t="s">
        <v>1211</v>
      </c>
      <c r="E92" s="261" t="s">
        <v>223</v>
      </c>
      <c r="F92" s="261"/>
      <c r="G92" s="254">
        <v>0</v>
      </c>
      <c r="H92" s="255">
        <v>0</v>
      </c>
      <c r="I92" s="259">
        <v>0</v>
      </c>
      <c r="J92" s="260">
        <v>0</v>
      </c>
      <c r="K92" s="249" t="s">
        <v>1015</v>
      </c>
      <c r="L92" s="249" t="s">
        <v>1015</v>
      </c>
      <c r="M92" s="562"/>
      <c r="N92" s="630"/>
      <c r="O92" s="630"/>
      <c r="P92" s="328"/>
      <c r="Q92" s="328"/>
      <c r="R92" s="717"/>
      <c r="S92" s="142"/>
      <c r="T92" s="142"/>
    </row>
    <row r="93" spans="1:20" ht="12.75" customHeight="1">
      <c r="A93" s="247" t="s">
        <v>1336</v>
      </c>
      <c r="B93" s="682">
        <v>12203685741</v>
      </c>
      <c r="C93" s="667" t="s">
        <v>1160</v>
      </c>
      <c r="D93" s="667" t="s">
        <v>1211</v>
      </c>
      <c r="E93" s="261" t="s">
        <v>221</v>
      </c>
      <c r="F93" s="261"/>
      <c r="G93" s="254">
        <v>0</v>
      </c>
      <c r="H93" s="255">
        <v>0</v>
      </c>
      <c r="I93" s="252">
        <v>0</v>
      </c>
      <c r="J93" s="253">
        <v>0</v>
      </c>
      <c r="K93" s="249" t="s">
        <v>1015</v>
      </c>
      <c r="L93" s="249" t="s">
        <v>1015</v>
      </c>
      <c r="M93" s="562"/>
      <c r="N93" s="630"/>
      <c r="O93" s="630"/>
      <c r="P93" s="328"/>
      <c r="Q93" s="328"/>
      <c r="R93" s="717"/>
      <c r="S93" s="142"/>
      <c r="T93" s="142"/>
    </row>
    <row r="94" spans="1:20" ht="12.75" customHeight="1">
      <c r="A94" s="247" t="s">
        <v>264</v>
      </c>
      <c r="B94" s="682">
        <v>37884602446</v>
      </c>
      <c r="C94" s="667" t="s">
        <v>1161</v>
      </c>
      <c r="D94" s="667" t="s">
        <v>265</v>
      </c>
      <c r="E94" s="261" t="s">
        <v>221</v>
      </c>
      <c r="F94" s="261"/>
      <c r="G94" s="254">
        <v>329465420.34329998</v>
      </c>
      <c r="H94" s="255">
        <v>126.449</v>
      </c>
      <c r="I94" s="252">
        <v>319297661.97869998</v>
      </c>
      <c r="J94" s="253">
        <v>123.89927574751044</v>
      </c>
      <c r="K94" s="249">
        <v>3.1844136601533624E-2</v>
      </c>
      <c r="L94" s="249">
        <v>2.0579008530167142E-2</v>
      </c>
      <c r="M94" s="562"/>
      <c r="N94" s="630"/>
      <c r="O94" s="630"/>
      <c r="P94" s="328"/>
      <c r="Q94" s="328"/>
      <c r="R94" s="717"/>
      <c r="S94" s="142"/>
      <c r="T94" s="142"/>
    </row>
    <row r="95" spans="1:20" ht="12.75" customHeight="1">
      <c r="A95" s="247" t="s">
        <v>266</v>
      </c>
      <c r="B95" s="682">
        <v>94465089647</v>
      </c>
      <c r="C95" s="667" t="s">
        <v>1162</v>
      </c>
      <c r="D95" s="667" t="s">
        <v>265</v>
      </c>
      <c r="E95" s="261" t="s">
        <v>232</v>
      </c>
      <c r="F95" s="261"/>
      <c r="G95" s="250">
        <v>587702523.58959997</v>
      </c>
      <c r="H95" s="251">
        <v>1467.6157000000001</v>
      </c>
      <c r="I95" s="252">
        <v>515815160.19150001</v>
      </c>
      <c r="J95" s="253">
        <v>1469.9529817226155</v>
      </c>
      <c r="K95" s="249">
        <v>0.13936651914498066</v>
      </c>
      <c r="L95" s="249">
        <v>-1.5900384241381849E-3</v>
      </c>
      <c r="M95" s="562"/>
      <c r="N95" s="630"/>
      <c r="O95" s="630"/>
      <c r="P95" s="328"/>
      <c r="Q95" s="328"/>
      <c r="R95" s="717"/>
      <c r="S95" s="142"/>
      <c r="T95" s="142"/>
    </row>
    <row r="96" spans="1:20" ht="12.75" customHeight="1">
      <c r="A96" s="247" t="s">
        <v>267</v>
      </c>
      <c r="B96" s="682">
        <v>78935969676</v>
      </c>
      <c r="C96" s="667" t="s">
        <v>1163</v>
      </c>
      <c r="D96" s="667" t="s">
        <v>265</v>
      </c>
      <c r="E96" s="261" t="s">
        <v>221</v>
      </c>
      <c r="F96" s="261"/>
      <c r="G96" s="250">
        <v>44715441.114500001</v>
      </c>
      <c r="H96" s="251">
        <v>718.34709999999995</v>
      </c>
      <c r="I96" s="252">
        <v>40474908.839400001</v>
      </c>
      <c r="J96" s="253">
        <v>699.01524288592714</v>
      </c>
      <c r="K96" s="249">
        <v>0.10476940891765718</v>
      </c>
      <c r="L96" s="249">
        <v>2.7655844862924717E-2</v>
      </c>
      <c r="M96" s="562"/>
      <c r="N96" s="630"/>
      <c r="O96" s="630"/>
      <c r="P96" s="328"/>
      <c r="Q96" s="328"/>
      <c r="R96" s="717"/>
      <c r="S96" s="142"/>
      <c r="T96" s="142"/>
    </row>
    <row r="97" spans="1:20" ht="12.75" customHeight="1">
      <c r="A97" s="247" t="s">
        <v>268</v>
      </c>
      <c r="B97" s="682">
        <v>41002460007</v>
      </c>
      <c r="C97" s="667" t="s">
        <v>1164</v>
      </c>
      <c r="D97" s="667" t="s">
        <v>265</v>
      </c>
      <c r="E97" s="261" t="s">
        <v>221</v>
      </c>
      <c r="F97" s="261"/>
      <c r="G97" s="250">
        <v>234372237.09380001</v>
      </c>
      <c r="H97" s="251">
        <v>958.87959999999998</v>
      </c>
      <c r="I97" s="252">
        <v>243893642.22580001</v>
      </c>
      <c r="J97" s="253">
        <v>974.79985062111825</v>
      </c>
      <c r="K97" s="249">
        <v>-3.9039169062000223E-2</v>
      </c>
      <c r="L97" s="249">
        <v>-1.6331814793543842E-2</v>
      </c>
      <c r="M97" s="562"/>
      <c r="N97" s="630"/>
      <c r="O97" s="630"/>
      <c r="P97" s="328"/>
      <c r="Q97" s="328"/>
      <c r="R97" s="717"/>
      <c r="S97" s="142"/>
      <c r="T97" s="142"/>
    </row>
    <row r="98" spans="1:20" ht="12.75" customHeight="1">
      <c r="A98" s="247" t="s">
        <v>269</v>
      </c>
      <c r="B98" s="682">
        <v>35313366580</v>
      </c>
      <c r="C98" s="667" t="s">
        <v>1165</v>
      </c>
      <c r="D98" s="667" t="s">
        <v>265</v>
      </c>
      <c r="E98" s="261" t="s">
        <v>223</v>
      </c>
      <c r="F98" s="261"/>
      <c r="G98" s="250">
        <v>224348668.70680001</v>
      </c>
      <c r="H98" s="251">
        <v>1129.7666999999999</v>
      </c>
      <c r="I98" s="252">
        <v>222364775.62979999</v>
      </c>
      <c r="J98" s="253">
        <v>1131.4456081514347</v>
      </c>
      <c r="K98" s="249">
        <v>8.9217956008593724E-3</v>
      </c>
      <c r="L98" s="249">
        <v>-1.4838611236273058E-3</v>
      </c>
      <c r="M98" s="562"/>
      <c r="N98" s="630"/>
      <c r="O98" s="630"/>
      <c r="P98" s="328"/>
      <c r="Q98" s="328"/>
      <c r="R98" s="717"/>
      <c r="S98" s="142"/>
      <c r="T98" s="142"/>
    </row>
    <row r="99" spans="1:20" ht="12.75" customHeight="1">
      <c r="A99" s="247" t="s">
        <v>1166</v>
      </c>
      <c r="B99" s="682">
        <v>58320210450</v>
      </c>
      <c r="C99" s="667" t="s">
        <v>1167</v>
      </c>
      <c r="D99" s="667" t="s">
        <v>265</v>
      </c>
      <c r="E99" s="261" t="s">
        <v>675</v>
      </c>
      <c r="F99" s="261"/>
      <c r="G99" s="250">
        <v>10184284.1534</v>
      </c>
      <c r="H99" s="251">
        <v>747.4461</v>
      </c>
      <c r="I99" s="252">
        <v>10222249.7026</v>
      </c>
      <c r="J99" s="253">
        <v>748.46819296558715</v>
      </c>
      <c r="K99" s="249">
        <v>-3.7140111330232761E-3</v>
      </c>
      <c r="L99" s="249">
        <v>-1.3655796935571063E-3</v>
      </c>
      <c r="M99" s="562"/>
      <c r="N99" s="630"/>
      <c r="O99" s="630"/>
      <c r="P99" s="328"/>
      <c r="Q99" s="328"/>
      <c r="R99" s="717"/>
      <c r="S99" s="142"/>
      <c r="T99" s="142"/>
    </row>
    <row r="100" spans="1:20" ht="12.75" customHeight="1">
      <c r="A100" s="247" t="s">
        <v>1168</v>
      </c>
      <c r="B100" s="682">
        <v>31982273976</v>
      </c>
      <c r="C100" s="667" t="s">
        <v>1169</v>
      </c>
      <c r="D100" s="667" t="s">
        <v>265</v>
      </c>
      <c r="E100" s="261" t="s">
        <v>675</v>
      </c>
      <c r="F100" s="261"/>
      <c r="G100" s="250">
        <v>7159756.3768999996</v>
      </c>
      <c r="H100" s="251">
        <v>732.26340000000005</v>
      </c>
      <c r="I100" s="252">
        <v>7116798.5855999999</v>
      </c>
      <c r="J100" s="253">
        <v>730.78326386057938</v>
      </c>
      <c r="K100" s="249">
        <v>6.0361117127749608E-3</v>
      </c>
      <c r="L100" s="249">
        <v>2.0254105596253513E-3</v>
      </c>
      <c r="M100" s="562"/>
      <c r="N100" s="630"/>
      <c r="O100" s="630"/>
      <c r="P100" s="328"/>
      <c r="Q100" s="328"/>
      <c r="R100" s="717"/>
      <c r="S100" s="142"/>
      <c r="T100" s="142"/>
    </row>
    <row r="101" spans="1:20" ht="12.75" customHeight="1">
      <c r="A101" s="247" t="s">
        <v>1170</v>
      </c>
      <c r="B101" s="682" t="s">
        <v>1240</v>
      </c>
      <c r="C101" s="667" t="s">
        <v>1171</v>
      </c>
      <c r="D101" s="667" t="s">
        <v>265</v>
      </c>
      <c r="E101" s="261" t="s">
        <v>675</v>
      </c>
      <c r="F101" s="261"/>
      <c r="G101" s="250">
        <v>5994497.1813000003</v>
      </c>
      <c r="H101" s="251">
        <v>732.56880000000001</v>
      </c>
      <c r="I101" s="252">
        <v>5981337.7989999996</v>
      </c>
      <c r="J101" s="253">
        <v>730.03982025752794</v>
      </c>
      <c r="K101" s="249">
        <v>2.2000734187259674E-3</v>
      </c>
      <c r="L101" s="249">
        <v>3.4641668472001896E-3</v>
      </c>
      <c r="M101" s="562"/>
      <c r="N101" s="630"/>
      <c r="O101" s="630"/>
      <c r="P101" s="328"/>
      <c r="Q101" s="328"/>
      <c r="R101" s="717"/>
      <c r="S101" s="142"/>
      <c r="T101" s="142"/>
    </row>
    <row r="102" spans="1:20" ht="12.75" customHeight="1">
      <c r="A102" s="247" t="s">
        <v>1172</v>
      </c>
      <c r="B102" s="682">
        <v>40820433166</v>
      </c>
      <c r="C102" s="667" t="s">
        <v>1173</v>
      </c>
      <c r="D102" s="667" t="s">
        <v>265</v>
      </c>
      <c r="E102" s="261" t="s">
        <v>675</v>
      </c>
      <c r="F102" s="261"/>
      <c r="G102" s="250">
        <v>6223646.2205999997</v>
      </c>
      <c r="H102" s="251">
        <v>732.79570000000001</v>
      </c>
      <c r="I102" s="252">
        <v>6217612.9277999997</v>
      </c>
      <c r="J102" s="253">
        <v>730.57562224524816</v>
      </c>
      <c r="K102" s="249">
        <v>9.7035516203081151E-4</v>
      </c>
      <c r="L102" s="249">
        <v>3.0388062332671328E-3</v>
      </c>
      <c r="M102" s="562"/>
      <c r="N102" s="630"/>
      <c r="O102" s="630"/>
      <c r="P102" s="328"/>
      <c r="Q102" s="328"/>
      <c r="R102" s="717"/>
      <c r="S102" s="142"/>
      <c r="T102" s="142"/>
    </row>
    <row r="103" spans="1:20" ht="12.75" customHeight="1">
      <c r="A103" s="247" t="s">
        <v>270</v>
      </c>
      <c r="B103" s="682">
        <v>84643903663</v>
      </c>
      <c r="C103" s="667" t="s">
        <v>1174</v>
      </c>
      <c r="D103" s="667" t="s">
        <v>265</v>
      </c>
      <c r="E103" s="261" t="s">
        <v>222</v>
      </c>
      <c r="F103" s="261"/>
      <c r="G103" s="250">
        <v>430688538.56620002</v>
      </c>
      <c r="H103" s="251">
        <v>1335.0002999999999</v>
      </c>
      <c r="I103" s="252">
        <v>415205880.40350002</v>
      </c>
      <c r="J103" s="253">
        <v>1323.7447328809144</v>
      </c>
      <c r="K103" s="249">
        <v>3.7289111001158837E-2</v>
      </c>
      <c r="L103" s="249">
        <v>8.5028229684356305E-3</v>
      </c>
      <c r="M103" s="562"/>
      <c r="N103" s="630"/>
      <c r="O103" s="630"/>
      <c r="P103" s="328"/>
      <c r="Q103" s="328"/>
      <c r="R103" s="717"/>
      <c r="S103" s="142"/>
      <c r="T103" s="142"/>
    </row>
    <row r="104" spans="1:20" ht="12.75" customHeight="1">
      <c r="A104" s="247" t="s">
        <v>271</v>
      </c>
      <c r="B104" s="682">
        <v>56062339448</v>
      </c>
      <c r="C104" s="667" t="s">
        <v>1175</v>
      </c>
      <c r="D104" s="667" t="s">
        <v>265</v>
      </c>
      <c r="E104" s="261" t="s">
        <v>223</v>
      </c>
      <c r="F104" s="261"/>
      <c r="G104" s="250">
        <v>2230001541.9260998</v>
      </c>
      <c r="H104" s="251">
        <v>175.80070000000001</v>
      </c>
      <c r="I104" s="252">
        <v>2137961287.8947999</v>
      </c>
      <c r="J104" s="253">
        <v>175.74816532678304</v>
      </c>
      <c r="K104" s="249">
        <v>4.3050477364784179E-2</v>
      </c>
      <c r="L104" s="249">
        <v>2.9892018001609344E-4</v>
      </c>
      <c r="M104" s="562"/>
      <c r="N104" s="630"/>
      <c r="O104" s="630"/>
      <c r="P104" s="328"/>
      <c r="Q104" s="328"/>
      <c r="R104" s="717"/>
      <c r="S104" s="142"/>
      <c r="T104" s="142"/>
    </row>
    <row r="105" spans="1:20" ht="12.75" customHeight="1">
      <c r="A105" s="246" t="s">
        <v>1176</v>
      </c>
      <c r="B105" s="682">
        <v>53751385334</v>
      </c>
      <c r="C105" s="667" t="s">
        <v>1177</v>
      </c>
      <c r="D105" s="667" t="s">
        <v>265</v>
      </c>
      <c r="E105" s="261" t="s">
        <v>675</v>
      </c>
      <c r="F105" s="261"/>
      <c r="G105" s="250">
        <v>52136862.0273</v>
      </c>
      <c r="H105" s="251">
        <v>781.24919999999997</v>
      </c>
      <c r="I105" s="252">
        <v>52326876.282499999</v>
      </c>
      <c r="J105" s="253">
        <v>777.45609598753254</v>
      </c>
      <c r="K105" s="249">
        <v>-3.6312936811698782E-3</v>
      </c>
      <c r="L105" s="249">
        <v>4.8788658704250754E-3</v>
      </c>
      <c r="M105" s="562"/>
      <c r="N105" s="630"/>
      <c r="O105" s="630"/>
      <c r="P105" s="328"/>
      <c r="Q105" s="328"/>
      <c r="R105" s="717"/>
      <c r="S105" s="142"/>
      <c r="T105" s="142"/>
    </row>
    <row r="106" spans="1:20" ht="12.75" customHeight="1">
      <c r="A106" s="246" t="s">
        <v>272</v>
      </c>
      <c r="B106" s="682">
        <v>88183360964</v>
      </c>
      <c r="C106" s="667" t="s">
        <v>1178</v>
      </c>
      <c r="D106" s="667" t="s">
        <v>265</v>
      </c>
      <c r="E106" s="261" t="s">
        <v>221</v>
      </c>
      <c r="F106" s="261"/>
      <c r="G106" s="250">
        <v>53952762.082800001</v>
      </c>
      <c r="H106" s="251">
        <v>1044.8902</v>
      </c>
      <c r="I106" s="252">
        <v>53342239.662600003</v>
      </c>
      <c r="J106" s="253">
        <v>1020.0395774916456</v>
      </c>
      <c r="K106" s="249">
        <v>1.144538407201634E-2</v>
      </c>
      <c r="L106" s="249">
        <v>2.4362410103208054E-2</v>
      </c>
      <c r="M106" s="562"/>
      <c r="N106" s="630"/>
      <c r="O106" s="630"/>
      <c r="P106" s="328"/>
      <c r="Q106" s="328"/>
      <c r="R106" s="717"/>
      <c r="S106" s="142"/>
      <c r="T106" s="142"/>
    </row>
    <row r="107" spans="1:20" ht="18.75" customHeight="1">
      <c r="A107" s="450" t="s">
        <v>553</v>
      </c>
      <c r="B107" s="451"/>
      <c r="C107" s="451"/>
      <c r="D107" s="451"/>
      <c r="E107" s="452"/>
      <c r="F107" s="452"/>
      <c r="G107" s="453">
        <f>SUM(G10:G106)</f>
        <v>17734383926.9893</v>
      </c>
      <c r="H107" s="453"/>
      <c r="I107" s="453">
        <f>SUM(I10:I106)</f>
        <v>16870295179.592997</v>
      </c>
      <c r="J107" s="454"/>
      <c r="K107" s="455">
        <v>5.12195393262318E-2</v>
      </c>
      <c r="L107" s="455"/>
      <c r="M107" s="562"/>
      <c r="N107" s="562"/>
      <c r="O107" s="142"/>
      <c r="P107" s="142"/>
    </row>
    <row r="108" spans="1:20" ht="12.75" customHeight="1">
      <c r="A108" s="36" t="s">
        <v>554</v>
      </c>
    </row>
    <row r="109" spans="1:20" ht="12.75" customHeight="1"/>
    <row r="110" spans="1:20" ht="12.75" customHeight="1">
      <c r="A110" s="79" t="s">
        <v>682</v>
      </c>
    </row>
    <row r="111" spans="1:20" ht="12.75" customHeight="1">
      <c r="A111" s="80" t="s">
        <v>674</v>
      </c>
    </row>
    <row r="112" spans="1:20" ht="12.75" customHeight="1">
      <c r="A112" s="51" t="s">
        <v>708</v>
      </c>
    </row>
    <row r="113" spans="1:12" ht="12.75" customHeight="1">
      <c r="A113" s="538" t="s">
        <v>711</v>
      </c>
    </row>
    <row r="114" spans="1:12" ht="12.75" customHeight="1">
      <c r="A114" s="538" t="s">
        <v>1265</v>
      </c>
    </row>
    <row r="115" spans="1:12" ht="12.75" customHeight="1">
      <c r="A115" s="51" t="s">
        <v>1308</v>
      </c>
    </row>
    <row r="116" spans="1:12" ht="12.75" customHeight="1">
      <c r="A116" s="51" t="s">
        <v>1453</v>
      </c>
      <c r="B116" s="82"/>
      <c r="C116" s="82"/>
      <c r="D116" s="82"/>
      <c r="E116" s="82"/>
      <c r="F116" s="82"/>
      <c r="G116" s="82"/>
      <c r="H116" s="82"/>
      <c r="I116" s="82"/>
      <c r="J116" s="82"/>
      <c r="K116" s="82"/>
    </row>
    <row r="117" spans="1:12" ht="12.75" customHeight="1">
      <c r="A117" s="538" t="s">
        <v>1399</v>
      </c>
      <c r="B117" s="83"/>
      <c r="C117" s="83"/>
      <c r="D117" s="83"/>
      <c r="E117" s="83"/>
      <c r="F117" s="83"/>
      <c r="G117" s="83"/>
      <c r="H117" s="83"/>
      <c r="I117" s="83"/>
      <c r="J117" s="83"/>
      <c r="K117" s="83"/>
    </row>
    <row r="118" spans="1:12" ht="12.75" customHeight="1">
      <c r="A118" s="51"/>
    </row>
    <row r="119" spans="1:12" ht="12.75" customHeight="1">
      <c r="A119" s="74" t="s">
        <v>305</v>
      </c>
    </row>
    <row r="120" spans="1:12" ht="12.75" customHeight="1">
      <c r="A120" s="89"/>
    </row>
    <row r="121" spans="1:12" ht="12.75" customHeight="1">
      <c r="L121" s="53" t="s">
        <v>414</v>
      </c>
    </row>
    <row r="122" spans="1:12" ht="12.75" customHeight="1"/>
    <row r="123" spans="1:12" ht="12.75" customHeight="1"/>
    <row r="124" spans="1:12" ht="12.75" customHeight="1"/>
    <row r="125" spans="1:12">
      <c r="A125" s="89"/>
      <c r="B125" s="89"/>
      <c r="C125" s="89"/>
      <c r="D125" s="89"/>
      <c r="E125" s="89"/>
      <c r="F125" s="89"/>
      <c r="G125" s="89"/>
      <c r="H125" s="89"/>
      <c r="I125" s="89"/>
      <c r="J125" s="89"/>
      <c r="K125" s="89"/>
      <c r="L125" s="89"/>
    </row>
    <row r="126" spans="1:12" ht="12.75" customHeight="1"/>
    <row r="127" spans="1:12" ht="12.75" customHeight="1">
      <c r="A127" s="51"/>
    </row>
    <row r="128" spans="1:12" ht="12.75" customHeight="1">
      <c r="A128" s="89"/>
    </row>
    <row r="129" spans="1:1" ht="12.75" customHeight="1">
      <c r="A129" s="51"/>
    </row>
    <row r="130" spans="1:1" ht="12.75" customHeight="1">
      <c r="A130" s="51"/>
    </row>
    <row r="131" spans="1:1" ht="12.75" customHeight="1">
      <c r="A131" s="89"/>
    </row>
    <row r="132" spans="1:1" ht="12.75" customHeight="1"/>
    <row r="133" spans="1:1" ht="12.75" customHeight="1">
      <c r="A133" s="51"/>
    </row>
    <row r="134" spans="1:1" ht="12.75" customHeight="1">
      <c r="A134" s="89"/>
    </row>
    <row r="135" spans="1:1" ht="12.75" customHeight="1">
      <c r="A135" s="95"/>
    </row>
    <row r="136" spans="1:1" ht="12.75" customHeight="1">
      <c r="A136" s="51"/>
    </row>
    <row r="137" spans="1:1" ht="12.75" customHeight="1">
      <c r="A137" s="89"/>
    </row>
    <row r="138" spans="1:1" ht="12.75" customHeight="1"/>
    <row r="139" spans="1:1" ht="12.75" customHeight="1"/>
    <row r="140" spans="1:1" ht="12.75" customHeight="1"/>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sheetData>
  <mergeCells count="7">
    <mergeCell ref="G7:H7"/>
    <mergeCell ref="I7:J7"/>
    <mergeCell ref="K7:L7"/>
    <mergeCell ref="G5:H5"/>
    <mergeCell ref="G6:H6"/>
    <mergeCell ref="I5:J5"/>
    <mergeCell ref="I6:J6"/>
  </mergeCells>
  <hyperlinks>
    <hyperlink ref="A119" location="'2 Sadržaj'!A1" display="Sadržaj / Contents"/>
  </hyperlinks>
  <pageMargins left="0.7" right="0.7" top="0.75" bottom="0.75" header="0.3" footer="0.3"/>
  <pageSetup paperSize="9" scale="48" orientation="portrait" r:id="rId1"/>
  <ignoredErrors>
    <ignoredError sqref="B24 B31 B36:B38 B44:B45 B48 B55 B65 B67 B86 B101 B62 B41 B57 B7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56" t="s">
        <v>890</v>
      </c>
      <c r="M1" s="351" t="str">
        <f>Naslovnica!A20</f>
        <v>Listopad 2016.</v>
      </c>
    </row>
    <row r="2" spans="1:14" ht="12.75" customHeight="1">
      <c r="A2" s="119" t="s">
        <v>891</v>
      </c>
      <c r="M2" s="112" t="str">
        <f>Naslovnica!A24</f>
        <v>October 2016</v>
      </c>
    </row>
    <row r="3" spans="1:14" ht="12.75" customHeight="1">
      <c r="A3" s="18"/>
      <c r="M3" s="19"/>
    </row>
    <row r="4" spans="1:14" ht="12.75" customHeight="1">
      <c r="A4" s="106"/>
      <c r="B4" s="106"/>
      <c r="C4" s="106"/>
      <c r="D4" s="106"/>
      <c r="E4" s="106"/>
      <c r="F4" s="106"/>
      <c r="G4" s="106"/>
      <c r="H4" s="106"/>
      <c r="I4" s="106"/>
      <c r="J4" s="106"/>
      <c r="K4" s="106"/>
      <c r="L4" s="106"/>
      <c r="M4" s="21" t="s">
        <v>452</v>
      </c>
    </row>
    <row r="5" spans="1:14" ht="25.5" customHeight="1">
      <c r="A5" s="817" t="s">
        <v>557</v>
      </c>
      <c r="B5" s="818" t="s">
        <v>690</v>
      </c>
      <c r="C5" s="819"/>
      <c r="D5" s="750" t="s">
        <v>689</v>
      </c>
      <c r="E5" s="792"/>
      <c r="F5" s="750" t="s">
        <v>691</v>
      </c>
      <c r="G5" s="792"/>
      <c r="H5" s="750" t="s">
        <v>692</v>
      </c>
      <c r="I5" s="792"/>
      <c r="J5" s="750" t="s">
        <v>997</v>
      </c>
      <c r="K5" s="792"/>
      <c r="L5" s="750" t="s">
        <v>693</v>
      </c>
      <c r="M5" s="792"/>
    </row>
    <row r="6" spans="1:14" ht="12.75" customHeight="1">
      <c r="A6" s="817"/>
      <c r="B6" s="408" t="s">
        <v>130</v>
      </c>
      <c r="C6" s="408" t="s">
        <v>131</v>
      </c>
      <c r="D6" s="408" t="s">
        <v>130</v>
      </c>
      <c r="E6" s="408" t="s">
        <v>131</v>
      </c>
      <c r="F6" s="408" t="s">
        <v>130</v>
      </c>
      <c r="G6" s="408" t="s">
        <v>131</v>
      </c>
      <c r="H6" s="408" t="s">
        <v>130</v>
      </c>
      <c r="I6" s="408" t="s">
        <v>131</v>
      </c>
      <c r="J6" s="408" t="s">
        <v>130</v>
      </c>
      <c r="K6" s="408" t="s">
        <v>131</v>
      </c>
      <c r="L6" s="408" t="s">
        <v>130</v>
      </c>
      <c r="M6" s="408" t="s">
        <v>131</v>
      </c>
    </row>
    <row r="7" spans="1:14" ht="12.75" customHeight="1">
      <c r="A7" s="817"/>
      <c r="B7" s="457" t="s">
        <v>122</v>
      </c>
      <c r="C7" s="457" t="s">
        <v>123</v>
      </c>
      <c r="D7" s="457" t="s">
        <v>122</v>
      </c>
      <c r="E7" s="457" t="s">
        <v>123</v>
      </c>
      <c r="F7" s="457" t="s">
        <v>122</v>
      </c>
      <c r="G7" s="457" t="s">
        <v>123</v>
      </c>
      <c r="H7" s="457" t="s">
        <v>122</v>
      </c>
      <c r="I7" s="457" t="s">
        <v>123</v>
      </c>
      <c r="J7" s="457" t="s">
        <v>122</v>
      </c>
      <c r="K7" s="457" t="s">
        <v>123</v>
      </c>
      <c r="L7" s="457" t="s">
        <v>122</v>
      </c>
      <c r="M7" s="457" t="s">
        <v>123</v>
      </c>
    </row>
    <row r="8" spans="1:14" ht="18">
      <c r="A8" s="199" t="s">
        <v>558</v>
      </c>
      <c r="B8" s="263">
        <v>152718.32141999999</v>
      </c>
      <c r="C8" s="264">
        <v>9.0997589860626962E-2</v>
      </c>
      <c r="D8" s="263">
        <v>107107.0252</v>
      </c>
      <c r="E8" s="264">
        <v>0.12683676008851111</v>
      </c>
      <c r="F8" s="263">
        <v>775558.29654999997</v>
      </c>
      <c r="G8" s="264">
        <v>7.0799053158766764E-2</v>
      </c>
      <c r="H8" s="263">
        <v>712486.22853999992</v>
      </c>
      <c r="I8" s="264">
        <v>0.19527331362228148</v>
      </c>
      <c r="J8" s="263">
        <v>29629.251920000002</v>
      </c>
      <c r="K8" s="264">
        <v>4.8680512232226393E-2</v>
      </c>
      <c r="L8" s="263">
        <v>1777499.12363</v>
      </c>
      <c r="M8" s="264">
        <v>0.10022897502042907</v>
      </c>
      <c r="N8" s="87"/>
    </row>
    <row r="9" spans="1:14" ht="18">
      <c r="A9" s="199" t="s">
        <v>559</v>
      </c>
      <c r="B9" s="263">
        <v>2924.3614400000001</v>
      </c>
      <c r="C9" s="264">
        <v>1.7424880030569975E-3</v>
      </c>
      <c r="D9" s="263">
        <v>7762.4263000000001</v>
      </c>
      <c r="E9" s="264">
        <v>9.1923102194219914E-3</v>
      </c>
      <c r="F9" s="263">
        <v>56434.97163</v>
      </c>
      <c r="G9" s="264">
        <v>5.1518274953922475E-3</v>
      </c>
      <c r="H9" s="263">
        <v>103379.20626000001</v>
      </c>
      <c r="I9" s="264">
        <v>2.83334601531855E-2</v>
      </c>
      <c r="J9" s="263">
        <v>8911.4095699999998</v>
      </c>
      <c r="K9" s="264">
        <v>1.4641341055456667E-2</v>
      </c>
      <c r="L9" s="263">
        <v>179412.37519999998</v>
      </c>
      <c r="M9" s="264">
        <v>1.0116639852712413E-2</v>
      </c>
      <c r="N9" s="87"/>
    </row>
    <row r="10" spans="1:14" ht="18">
      <c r="A10" s="199" t="s">
        <v>560</v>
      </c>
      <c r="B10" s="263">
        <v>1528877.3839100001</v>
      </c>
      <c r="C10" s="264">
        <v>0.9109853738217607</v>
      </c>
      <c r="D10" s="263">
        <v>730109.60794000002</v>
      </c>
      <c r="E10" s="264">
        <v>0.8646000298083405</v>
      </c>
      <c r="F10" s="263">
        <v>11062770.36081</v>
      </c>
      <c r="G10" s="264">
        <v>1.009896574303131</v>
      </c>
      <c r="H10" s="263">
        <v>3373349.5230199997</v>
      </c>
      <c r="I10" s="264">
        <v>0.92454438132241923</v>
      </c>
      <c r="J10" s="263">
        <v>587825.09471000009</v>
      </c>
      <c r="K10" s="264">
        <v>0.96578971317611972</v>
      </c>
      <c r="L10" s="263">
        <v>17282931.970389999</v>
      </c>
      <c r="M10" s="264">
        <v>0.97454369102720051</v>
      </c>
      <c r="N10" s="87"/>
    </row>
    <row r="11" spans="1:14" ht="21.75" customHeight="1">
      <c r="A11" s="199" t="s">
        <v>561</v>
      </c>
      <c r="B11" s="265">
        <v>681590.57123999996</v>
      </c>
      <c r="C11" s="266">
        <v>0.40612742909866356</v>
      </c>
      <c r="D11" s="265">
        <v>443637.47178000008</v>
      </c>
      <c r="E11" s="266">
        <v>0.52535806562979293</v>
      </c>
      <c r="F11" s="265">
        <v>11062770.36081</v>
      </c>
      <c r="G11" s="266">
        <v>1.009896574303131</v>
      </c>
      <c r="H11" s="265">
        <v>3133841.3738399995</v>
      </c>
      <c r="I11" s="266">
        <v>0.85890163896969085</v>
      </c>
      <c r="J11" s="265">
        <v>409923.68832000002</v>
      </c>
      <c r="K11" s="266">
        <v>0.67349979599286214</v>
      </c>
      <c r="L11" s="265">
        <v>15731763.465989999</v>
      </c>
      <c r="M11" s="266">
        <v>0.88707696476379749</v>
      </c>
      <c r="N11" s="77"/>
    </row>
    <row r="12" spans="1:14" ht="18" customHeight="1">
      <c r="A12" s="200" t="s">
        <v>474</v>
      </c>
      <c r="B12" s="265">
        <v>657277.60559000005</v>
      </c>
      <c r="C12" s="266">
        <v>0.39164048833122489</v>
      </c>
      <c r="D12" s="265">
        <v>122277.7859</v>
      </c>
      <c r="E12" s="266">
        <v>0.14480206284687874</v>
      </c>
      <c r="F12" s="265">
        <v>2.9350300000000002</v>
      </c>
      <c r="G12" s="266">
        <v>2.6793259245235686E-7</v>
      </c>
      <c r="H12" s="265">
        <v>0</v>
      </c>
      <c r="I12" s="266">
        <v>0</v>
      </c>
      <c r="J12" s="265">
        <v>4165.4651699999995</v>
      </c>
      <c r="K12" s="266">
        <v>6.8438102557770528E-3</v>
      </c>
      <c r="L12" s="265">
        <v>783723.7916900001</v>
      </c>
      <c r="M12" s="266">
        <v>4.4192332528296734E-2</v>
      </c>
    </row>
    <row r="13" spans="1:14" ht="18" customHeight="1">
      <c r="A13" s="200" t="s">
        <v>562</v>
      </c>
      <c r="B13" s="265">
        <v>4885.5518600000005</v>
      </c>
      <c r="C13" s="266">
        <v>2.911068169590829E-3</v>
      </c>
      <c r="D13" s="265">
        <v>179297.66466000001</v>
      </c>
      <c r="E13" s="266">
        <v>0.2123253337906236</v>
      </c>
      <c r="F13" s="265">
        <v>1938470.1651400002</v>
      </c>
      <c r="G13" s="266">
        <v>0.17695878295537301</v>
      </c>
      <c r="H13" s="265">
        <v>2490020.5101799998</v>
      </c>
      <c r="I13" s="266">
        <v>0.68244765517316175</v>
      </c>
      <c r="J13" s="265">
        <v>295981.71912000002</v>
      </c>
      <c r="K13" s="266">
        <v>0.48629448144826992</v>
      </c>
      <c r="L13" s="265">
        <v>4908655.6109599993</v>
      </c>
      <c r="M13" s="266">
        <v>0.27678748983575319</v>
      </c>
    </row>
    <row r="14" spans="1:14" ht="18" customHeight="1">
      <c r="A14" s="200" t="s">
        <v>563</v>
      </c>
      <c r="B14" s="265">
        <v>0</v>
      </c>
      <c r="C14" s="266">
        <v>0</v>
      </c>
      <c r="D14" s="265">
        <v>400.09886</v>
      </c>
      <c r="E14" s="266">
        <v>4.737993891880286E-4</v>
      </c>
      <c r="F14" s="265">
        <v>0</v>
      </c>
      <c r="G14" s="266">
        <v>0</v>
      </c>
      <c r="H14" s="265">
        <v>0</v>
      </c>
      <c r="I14" s="266">
        <v>0</v>
      </c>
      <c r="J14" s="265">
        <v>0</v>
      </c>
      <c r="K14" s="266">
        <v>0</v>
      </c>
      <c r="L14" s="265">
        <v>400.09886</v>
      </c>
      <c r="M14" s="266">
        <v>2.2560629207370333E-5</v>
      </c>
    </row>
    <row r="15" spans="1:14" ht="19.5">
      <c r="A15" s="200" t="s">
        <v>564</v>
      </c>
      <c r="B15" s="265">
        <v>3970.0174099999999</v>
      </c>
      <c r="C15" s="266">
        <v>2.3655447012228465E-3</v>
      </c>
      <c r="D15" s="265">
        <v>71405.227040000012</v>
      </c>
      <c r="E15" s="266">
        <v>8.4558483761699568E-2</v>
      </c>
      <c r="F15" s="265">
        <v>113739.25485</v>
      </c>
      <c r="G15" s="266">
        <v>1.0383012580982067E-2</v>
      </c>
      <c r="H15" s="265">
        <v>87864.058090000006</v>
      </c>
      <c r="I15" s="266">
        <v>2.4081175304529669E-2</v>
      </c>
      <c r="J15" s="265">
        <v>5.9999999999999995E-5</v>
      </c>
      <c r="K15" s="266">
        <v>9.8579293929523646E-11</v>
      </c>
      <c r="L15" s="265">
        <v>276978.55745000002</v>
      </c>
      <c r="M15" s="266">
        <v>1.5618166302752706E-2</v>
      </c>
    </row>
    <row r="16" spans="1:14" ht="19.5">
      <c r="A16" s="537" t="s">
        <v>670</v>
      </c>
      <c r="B16" s="265">
        <v>0</v>
      </c>
      <c r="C16" s="266">
        <v>0</v>
      </c>
      <c r="D16" s="265">
        <v>0</v>
      </c>
      <c r="E16" s="266">
        <v>0</v>
      </c>
      <c r="F16" s="265">
        <v>0</v>
      </c>
      <c r="G16" s="266">
        <v>0</v>
      </c>
      <c r="H16" s="265">
        <v>0</v>
      </c>
      <c r="I16" s="266">
        <v>0</v>
      </c>
      <c r="J16" s="265">
        <v>0</v>
      </c>
      <c r="K16" s="266">
        <v>0</v>
      </c>
      <c r="L16" s="265">
        <v>0</v>
      </c>
      <c r="M16" s="266">
        <v>0</v>
      </c>
    </row>
    <row r="17" spans="1:13" ht="18" customHeight="1">
      <c r="A17" s="537" t="s">
        <v>671</v>
      </c>
      <c r="B17" s="265">
        <v>12435.719650000001</v>
      </c>
      <c r="C17" s="266">
        <v>7.4098543371250184E-3</v>
      </c>
      <c r="D17" s="265">
        <v>3820.8682200000003</v>
      </c>
      <c r="E17" s="266">
        <v>4.5246942938151589E-3</v>
      </c>
      <c r="F17" s="265">
        <v>47993.605170000003</v>
      </c>
      <c r="G17" s="266">
        <v>4.3812332597394019E-3</v>
      </c>
      <c r="H17" s="265">
        <v>8443.8058900000015</v>
      </c>
      <c r="I17" s="266">
        <v>2.3142201065449353E-3</v>
      </c>
      <c r="J17" s="265">
        <v>14803.513349999999</v>
      </c>
      <c r="K17" s="266">
        <v>2.4321998228654624E-2</v>
      </c>
      <c r="L17" s="265">
        <v>87497.512279999995</v>
      </c>
      <c r="M17" s="266">
        <v>4.9337779445720303E-3</v>
      </c>
    </row>
    <row r="18" spans="1:13" ht="18" customHeight="1">
      <c r="A18" s="175" t="s">
        <v>681</v>
      </c>
      <c r="B18" s="265">
        <v>0</v>
      </c>
      <c r="C18" s="266">
        <v>0</v>
      </c>
      <c r="D18" s="265">
        <v>27965.57187</v>
      </c>
      <c r="E18" s="266">
        <v>3.3116992311100095E-2</v>
      </c>
      <c r="F18" s="265">
        <v>4779861.0490200007</v>
      </c>
      <c r="G18" s="266">
        <v>0.43634326137244611</v>
      </c>
      <c r="H18" s="265">
        <v>340366.30473999999</v>
      </c>
      <c r="I18" s="266">
        <v>9.32852503102376E-2</v>
      </c>
      <c r="J18" s="265">
        <v>72571.174220000001</v>
      </c>
      <c r="K18" s="266">
        <v>0.11923358523740082</v>
      </c>
      <c r="L18" s="265">
        <v>5220764.0998500008</v>
      </c>
      <c r="M18" s="266">
        <v>0.29438654995384494</v>
      </c>
    </row>
    <row r="19" spans="1:13" ht="18" customHeight="1">
      <c r="A19" s="199" t="s">
        <v>597</v>
      </c>
      <c r="B19" s="265">
        <v>3021.6767300000001</v>
      </c>
      <c r="C19" s="266">
        <v>1.8004735595000523E-3</v>
      </c>
      <c r="D19" s="265">
        <v>38470.255229999995</v>
      </c>
      <c r="E19" s="266">
        <v>4.5556699236487599E-2</v>
      </c>
      <c r="F19" s="265">
        <v>4182703.3515999997</v>
      </c>
      <c r="G19" s="266">
        <v>0.3818300162019978</v>
      </c>
      <c r="H19" s="265">
        <v>207146.69493999999</v>
      </c>
      <c r="I19" s="266">
        <v>5.6773338075216923E-2</v>
      </c>
      <c r="J19" s="265">
        <v>22401.8164</v>
      </c>
      <c r="K19" s="266">
        <v>3.6805920724180388E-2</v>
      </c>
      <c r="L19" s="265">
        <v>4453743.7948999992</v>
      </c>
      <c r="M19" s="266">
        <v>0.2511360875693705</v>
      </c>
    </row>
    <row r="20" spans="1:13" ht="18" customHeight="1">
      <c r="A20" s="200" t="s">
        <v>740</v>
      </c>
      <c r="B20" s="265">
        <v>847286.81267000013</v>
      </c>
      <c r="C20" s="266">
        <v>0.5048579447230972</v>
      </c>
      <c r="D20" s="265">
        <v>286472.13615999999</v>
      </c>
      <c r="E20" s="266">
        <v>0.33924196417854768</v>
      </c>
      <c r="F20" s="265">
        <v>0</v>
      </c>
      <c r="G20" s="266">
        <v>0</v>
      </c>
      <c r="H20" s="265">
        <v>239508.14918000001</v>
      </c>
      <c r="I20" s="266">
        <v>6.5642742352728309E-2</v>
      </c>
      <c r="J20" s="265">
        <v>177901.40639000002</v>
      </c>
      <c r="K20" s="266">
        <v>0.29228991718325747</v>
      </c>
      <c r="L20" s="265">
        <v>1551168.5044</v>
      </c>
      <c r="M20" s="266">
        <v>8.7466726263402989E-2</v>
      </c>
    </row>
    <row r="21" spans="1:13" ht="18" customHeight="1">
      <c r="A21" s="200" t="s">
        <v>741</v>
      </c>
      <c r="B21" s="265">
        <v>822553.75540000002</v>
      </c>
      <c r="C21" s="266">
        <v>0.49012069132397673</v>
      </c>
      <c r="D21" s="265">
        <v>128917.48835</v>
      </c>
      <c r="E21" s="266">
        <v>0.15266483697525354</v>
      </c>
      <c r="F21" s="265">
        <v>0</v>
      </c>
      <c r="G21" s="266">
        <v>0</v>
      </c>
      <c r="H21" s="265">
        <v>0</v>
      </c>
      <c r="I21" s="266">
        <v>0</v>
      </c>
      <c r="J21" s="265">
        <v>35415.324930000002</v>
      </c>
      <c r="K21" s="266">
        <v>5.8186962098067618E-2</v>
      </c>
      <c r="L21" s="265">
        <v>986886.56868000003</v>
      </c>
      <c r="M21" s="266">
        <v>5.564820141132993E-2</v>
      </c>
    </row>
    <row r="22" spans="1:13" ht="18" customHeight="1">
      <c r="A22" s="200" t="s">
        <v>742</v>
      </c>
      <c r="B22" s="265">
        <v>1204.56772</v>
      </c>
      <c r="C22" s="266">
        <v>7.1774465777722763E-4</v>
      </c>
      <c r="D22" s="265">
        <v>31765.264800000001</v>
      </c>
      <c r="E22" s="266">
        <v>3.7616610703754529E-2</v>
      </c>
      <c r="F22" s="265">
        <v>0</v>
      </c>
      <c r="G22" s="266">
        <v>0</v>
      </c>
      <c r="H22" s="265">
        <v>158317.8034</v>
      </c>
      <c r="I22" s="266">
        <v>4.339065210940183E-2</v>
      </c>
      <c r="J22" s="265">
        <v>8185.0216799999998</v>
      </c>
      <c r="K22" s="266">
        <v>1.3447894300204058E-2</v>
      </c>
      <c r="L22" s="265">
        <v>199472.65760000001</v>
      </c>
      <c r="M22" s="266">
        <v>1.1247791771069635E-2</v>
      </c>
    </row>
    <row r="23" spans="1:13" ht="18" customHeight="1">
      <c r="A23" s="200" t="s">
        <v>563</v>
      </c>
      <c r="B23" s="265">
        <v>0</v>
      </c>
      <c r="C23" s="266">
        <v>0</v>
      </c>
      <c r="D23" s="265">
        <v>0</v>
      </c>
      <c r="E23" s="266">
        <v>0</v>
      </c>
      <c r="F23" s="265">
        <v>0</v>
      </c>
      <c r="G23" s="266">
        <v>0</v>
      </c>
      <c r="H23" s="265">
        <v>0</v>
      </c>
      <c r="I23" s="266">
        <v>0</v>
      </c>
      <c r="J23" s="265">
        <v>0</v>
      </c>
      <c r="K23" s="266">
        <v>0</v>
      </c>
      <c r="L23" s="265">
        <v>0</v>
      </c>
      <c r="M23" s="266">
        <v>0</v>
      </c>
    </row>
    <row r="24" spans="1:13" ht="19.5">
      <c r="A24" s="200" t="s">
        <v>743</v>
      </c>
      <c r="B24" s="265">
        <v>220.53459000000001</v>
      </c>
      <c r="C24" s="266">
        <v>1.3140608136800411E-4</v>
      </c>
      <c r="D24" s="265">
        <v>13040.18937</v>
      </c>
      <c r="E24" s="266">
        <v>1.5442267839509024E-2</v>
      </c>
      <c r="F24" s="265">
        <v>0</v>
      </c>
      <c r="G24" s="266">
        <v>0</v>
      </c>
      <c r="H24" s="265">
        <v>71763.112290000005</v>
      </c>
      <c r="I24" s="266">
        <v>1.9668339079945377E-2</v>
      </c>
      <c r="J24" s="265">
        <v>0</v>
      </c>
      <c r="K24" s="266">
        <v>0</v>
      </c>
      <c r="L24" s="265">
        <v>85023.836250000008</v>
      </c>
      <c r="M24" s="266">
        <v>4.7942931989969247E-3</v>
      </c>
    </row>
    <row r="25" spans="1:13" ht="19.5">
      <c r="A25" s="537" t="s">
        <v>670</v>
      </c>
      <c r="B25" s="265">
        <v>0</v>
      </c>
      <c r="C25" s="266">
        <v>0</v>
      </c>
      <c r="D25" s="265">
        <v>0</v>
      </c>
      <c r="E25" s="266">
        <v>0</v>
      </c>
      <c r="F25" s="265">
        <v>0</v>
      </c>
      <c r="G25" s="266">
        <v>0</v>
      </c>
      <c r="H25" s="265">
        <v>0</v>
      </c>
      <c r="I25" s="266">
        <v>0</v>
      </c>
      <c r="J25" s="265">
        <v>0</v>
      </c>
      <c r="K25" s="266">
        <v>0</v>
      </c>
      <c r="L25" s="265">
        <v>0</v>
      </c>
      <c r="M25" s="266">
        <v>0</v>
      </c>
    </row>
    <row r="26" spans="1:13" ht="19.5">
      <c r="A26" s="537" t="s">
        <v>688</v>
      </c>
      <c r="B26" s="265">
        <v>23307.954959999999</v>
      </c>
      <c r="C26" s="266">
        <v>1.3888102659975176E-2</v>
      </c>
      <c r="D26" s="265">
        <v>112749.19364</v>
      </c>
      <c r="E26" s="266">
        <v>0.13351824866003056</v>
      </c>
      <c r="F26" s="265">
        <v>0</v>
      </c>
      <c r="G26" s="266">
        <v>0</v>
      </c>
      <c r="H26" s="265">
        <v>9427.2334900000005</v>
      </c>
      <c r="I26" s="266">
        <v>2.5837511633811112E-3</v>
      </c>
      <c r="J26" s="265">
        <v>134301.05978000001</v>
      </c>
      <c r="K26" s="266">
        <v>0.22065506078498581</v>
      </c>
      <c r="L26" s="265">
        <v>279785.44186999998</v>
      </c>
      <c r="M26" s="266">
        <v>1.5776439882006502E-2</v>
      </c>
    </row>
    <row r="27" spans="1:13" ht="18" customHeight="1">
      <c r="A27" s="175" t="s">
        <v>681</v>
      </c>
      <c r="B27" s="265">
        <v>0</v>
      </c>
      <c r="C27" s="266">
        <v>0</v>
      </c>
      <c r="D27" s="265">
        <v>0</v>
      </c>
      <c r="E27" s="266">
        <v>0</v>
      </c>
      <c r="F27" s="265">
        <v>0</v>
      </c>
      <c r="G27" s="266">
        <v>0</v>
      </c>
      <c r="H27" s="265">
        <v>0</v>
      </c>
      <c r="I27" s="266">
        <v>0</v>
      </c>
      <c r="J27" s="265">
        <v>0</v>
      </c>
      <c r="K27" s="266">
        <v>0</v>
      </c>
      <c r="L27" s="265">
        <v>0</v>
      </c>
      <c r="M27" s="266">
        <v>0</v>
      </c>
    </row>
    <row r="28" spans="1:13" ht="18" customHeight="1">
      <c r="A28" s="200" t="s">
        <v>597</v>
      </c>
      <c r="B28" s="265">
        <v>0</v>
      </c>
      <c r="C28" s="266">
        <v>0</v>
      </c>
      <c r="D28" s="265">
        <v>0</v>
      </c>
      <c r="E28" s="266">
        <v>0</v>
      </c>
      <c r="F28" s="265">
        <v>0</v>
      </c>
      <c r="G28" s="266">
        <v>0</v>
      </c>
      <c r="H28" s="265">
        <v>0</v>
      </c>
      <c r="I28" s="266">
        <v>0</v>
      </c>
      <c r="J28" s="265">
        <v>0</v>
      </c>
      <c r="K28" s="266">
        <v>0</v>
      </c>
      <c r="L28" s="265">
        <v>0</v>
      </c>
      <c r="M28" s="266">
        <v>0</v>
      </c>
    </row>
    <row r="29" spans="1:13" ht="18" customHeight="1">
      <c r="A29" s="200" t="s">
        <v>1012</v>
      </c>
      <c r="B29" s="636">
        <v>0</v>
      </c>
      <c r="C29" s="637">
        <v>0</v>
      </c>
      <c r="D29" s="636">
        <v>1999.53979</v>
      </c>
      <c r="E29" s="637">
        <v>2.3678666096653188E-3</v>
      </c>
      <c r="F29" s="636">
        <v>0</v>
      </c>
      <c r="G29" s="637">
        <v>0</v>
      </c>
      <c r="H29" s="636">
        <v>116.19228</v>
      </c>
      <c r="I29" s="637">
        <v>3.1845179070228356E-5</v>
      </c>
      <c r="J29" s="636">
        <v>7168.7912000000006</v>
      </c>
      <c r="K29" s="637">
        <v>1.1778239580403044E-2</v>
      </c>
      <c r="L29" s="636">
        <v>9284.5232700000015</v>
      </c>
      <c r="M29" s="637">
        <v>5.2353232613977345E-4</v>
      </c>
    </row>
    <row r="30" spans="1:13" ht="18" customHeight="1">
      <c r="A30" s="199" t="s">
        <v>744</v>
      </c>
      <c r="B30" s="263">
        <v>1684520.0667700002</v>
      </c>
      <c r="C30" s="264">
        <v>1.0037254516854448</v>
      </c>
      <c r="D30" s="263">
        <v>846978.59922999993</v>
      </c>
      <c r="E30" s="264">
        <v>1.0029969667259389</v>
      </c>
      <c r="F30" s="263">
        <v>11894763.62899</v>
      </c>
      <c r="G30" s="264">
        <v>1.0858474549572898</v>
      </c>
      <c r="H30" s="263">
        <v>4189331.1500999997</v>
      </c>
      <c r="I30" s="264">
        <v>1.1481830002769564</v>
      </c>
      <c r="J30" s="263">
        <v>633534.54740000004</v>
      </c>
      <c r="K30" s="264">
        <v>1.0408898060442058</v>
      </c>
      <c r="L30" s="263">
        <v>19249127.992489997</v>
      </c>
      <c r="M30" s="264">
        <v>1.0854128382264816</v>
      </c>
    </row>
    <row r="31" spans="1:13" ht="18" customHeight="1">
      <c r="A31" s="200" t="s">
        <v>1013</v>
      </c>
      <c r="B31" s="636">
        <v>6252.3054599999996</v>
      </c>
      <c r="C31" s="637">
        <v>3.7254516854447928E-3</v>
      </c>
      <c r="D31" s="636">
        <v>2530.7820099999999</v>
      </c>
      <c r="E31" s="637">
        <v>2.9969667259388123E-3</v>
      </c>
      <c r="F31" s="636">
        <v>940403.90315000003</v>
      </c>
      <c r="G31" s="637">
        <v>8.5847454957289904E-2</v>
      </c>
      <c r="H31" s="636">
        <v>540669.61349000002</v>
      </c>
      <c r="I31" s="637">
        <v>0.14818300027695647</v>
      </c>
      <c r="J31" s="636">
        <v>24887.461299999999</v>
      </c>
      <c r="K31" s="637">
        <v>4.0889806044205751E-2</v>
      </c>
      <c r="L31" s="636">
        <v>1514744.0654100003</v>
      </c>
      <c r="M31" s="637">
        <v>8.5412838226481658E-2</v>
      </c>
    </row>
    <row r="32" spans="1:13" ht="26.25" customHeight="1">
      <c r="A32" s="458" t="s">
        <v>746</v>
      </c>
      <c r="B32" s="459">
        <v>1678267.7613100002</v>
      </c>
      <c r="C32" s="460">
        <v>1</v>
      </c>
      <c r="D32" s="459">
        <v>844447.81721999997</v>
      </c>
      <c r="E32" s="460">
        <v>1</v>
      </c>
      <c r="F32" s="459">
        <v>10954359.72584</v>
      </c>
      <c r="G32" s="460">
        <v>1</v>
      </c>
      <c r="H32" s="459">
        <v>3648661.5366099998</v>
      </c>
      <c r="I32" s="460">
        <v>1</v>
      </c>
      <c r="J32" s="459">
        <v>608647.08610000007</v>
      </c>
      <c r="K32" s="460">
        <v>1</v>
      </c>
      <c r="L32" s="459">
        <v>17734383.927079998</v>
      </c>
      <c r="M32" s="460">
        <v>1</v>
      </c>
    </row>
    <row r="33" spans="1:13" ht="19.5">
      <c r="A33" s="175" t="s">
        <v>709</v>
      </c>
      <c r="B33" s="265">
        <v>378.39721000000003</v>
      </c>
      <c r="C33" s="266">
        <v>2.2546891427184166E-4</v>
      </c>
      <c r="D33" s="265">
        <v>437.45171000000005</v>
      </c>
      <c r="E33" s="266">
        <v>5.1803285067410253E-4</v>
      </c>
      <c r="F33" s="265">
        <v>1906.32601</v>
      </c>
      <c r="G33" s="266">
        <v>1.7402441198851714E-4</v>
      </c>
      <c r="H33" s="265">
        <v>3139.81086</v>
      </c>
      <c r="I33" s="266">
        <v>8.6053771458265301E-4</v>
      </c>
      <c r="J33" s="265">
        <v>1073.82321</v>
      </c>
      <c r="K33" s="266">
        <v>1.7642788974489101E-3</v>
      </c>
      <c r="L33" s="265">
        <v>6935.8090000000011</v>
      </c>
      <c r="M33" s="266">
        <v>3.9109387890318419E-4</v>
      </c>
    </row>
    <row r="34" spans="1:13" ht="19.5">
      <c r="A34" s="175" t="s">
        <v>710</v>
      </c>
      <c r="B34" s="265">
        <v>0</v>
      </c>
      <c r="C34" s="266">
        <v>0</v>
      </c>
      <c r="D34" s="265">
        <v>0</v>
      </c>
      <c r="E34" s="266">
        <v>0</v>
      </c>
      <c r="F34" s="265">
        <v>917650.61059000005</v>
      </c>
      <c r="G34" s="266">
        <v>8.377035569001573E-2</v>
      </c>
      <c r="H34" s="265">
        <v>286208.55780000001</v>
      </c>
      <c r="I34" s="266">
        <v>7.844206839363857E-2</v>
      </c>
      <c r="J34" s="265">
        <v>21588.852800000001</v>
      </c>
      <c r="K34" s="266">
        <v>3.5470231096206999E-2</v>
      </c>
      <c r="L34" s="265">
        <v>1225448.02119</v>
      </c>
      <c r="M34" s="266">
        <v>6.9100117953281082E-2</v>
      </c>
    </row>
    <row r="35" spans="1:13" ht="12.75" customHeight="1">
      <c r="A35" s="36" t="s">
        <v>555</v>
      </c>
    </row>
    <row r="36" spans="1:13" ht="12.75" customHeight="1">
      <c r="A36" s="65" t="s">
        <v>556</v>
      </c>
    </row>
    <row r="37" spans="1:13" ht="12.75" customHeight="1"/>
    <row r="38" spans="1:13" ht="12.75" customHeight="1"/>
    <row r="39" spans="1:13" ht="12.75" customHeight="1"/>
    <row r="40" spans="1:13" ht="12.75" customHeight="1"/>
    <row r="41" spans="1:13" ht="12.75" customHeight="1">
      <c r="A41" s="456" t="s">
        <v>892</v>
      </c>
      <c r="G41" s="351" t="str">
        <f>Naslovnica!A20</f>
        <v>Listopad 2016.</v>
      </c>
    </row>
    <row r="42" spans="1:13">
      <c r="A42" s="119" t="s">
        <v>893</v>
      </c>
      <c r="G42" s="112" t="str">
        <f>Naslovnica!A24</f>
        <v>October 2016</v>
      </c>
    </row>
    <row r="43" spans="1:13" ht="12.75" customHeight="1"/>
    <row r="44" spans="1:13">
      <c r="G44" s="21" t="s">
        <v>726</v>
      </c>
    </row>
    <row r="45" spans="1:13" ht="22.5">
      <c r="A45" s="816" t="s">
        <v>715</v>
      </c>
      <c r="B45" s="550" t="s">
        <v>716</v>
      </c>
      <c r="C45" s="550" t="s">
        <v>717</v>
      </c>
      <c r="D45" s="550" t="s">
        <v>718</v>
      </c>
      <c r="E45" s="550" t="s">
        <v>719</v>
      </c>
      <c r="F45" s="550" t="s">
        <v>720</v>
      </c>
      <c r="G45" s="550" t="s">
        <v>721</v>
      </c>
    </row>
    <row r="46" spans="1:13" ht="22.5">
      <c r="A46" s="816"/>
      <c r="B46" s="551" t="s">
        <v>722</v>
      </c>
      <c r="C46" s="551" t="s">
        <v>722</v>
      </c>
      <c r="D46" s="551" t="s">
        <v>722</v>
      </c>
      <c r="E46" s="551" t="s">
        <v>722</v>
      </c>
      <c r="F46" s="551" t="s">
        <v>722</v>
      </c>
      <c r="G46" s="551" t="s">
        <v>722</v>
      </c>
    </row>
    <row r="47" spans="1:13" ht="22.5">
      <c r="A47" s="203" t="s">
        <v>723</v>
      </c>
      <c r="B47" s="553">
        <v>59997.227719999981</v>
      </c>
      <c r="C47" s="553">
        <v>29419.299629999998</v>
      </c>
      <c r="D47" s="553">
        <v>1431261.9820500012</v>
      </c>
      <c r="E47" s="553">
        <v>643132.86002000002</v>
      </c>
      <c r="F47" s="553">
        <v>12808.537109999997</v>
      </c>
      <c r="G47" s="553">
        <v>2176619.9065300012</v>
      </c>
    </row>
    <row r="48" spans="1:13" ht="22.5">
      <c r="A48" s="552" t="s">
        <v>724</v>
      </c>
      <c r="B48" s="553">
        <v>41639.011500000008</v>
      </c>
      <c r="C48" s="553">
        <v>19151.873150000003</v>
      </c>
      <c r="D48" s="553">
        <v>1186906.5415500004</v>
      </c>
      <c r="E48" s="553">
        <v>69692.306639999995</v>
      </c>
      <c r="F48" s="553">
        <v>10148.168439999999</v>
      </c>
      <c r="G48" s="553">
        <v>1327537.9012800003</v>
      </c>
    </row>
    <row r="49" spans="1:7" ht="33">
      <c r="A49" s="458" t="s">
        <v>725</v>
      </c>
      <c r="B49" s="554">
        <v>18358.216219999973</v>
      </c>
      <c r="C49" s="554">
        <v>10267.426479999995</v>
      </c>
      <c r="D49" s="554">
        <v>244355.44050000072</v>
      </c>
      <c r="E49" s="554">
        <v>573440.55338000006</v>
      </c>
      <c r="F49" s="554">
        <v>2660.368669999998</v>
      </c>
      <c r="G49" s="554">
        <v>849082.00525000086</v>
      </c>
    </row>
    <row r="50" spans="1:7" ht="12.75" customHeight="1">
      <c r="A50" s="36" t="s">
        <v>555</v>
      </c>
    </row>
    <row r="51" spans="1:7" ht="12.75" customHeight="1">
      <c r="A51" s="65" t="s">
        <v>556</v>
      </c>
    </row>
    <row r="52" spans="1:7" ht="12.75" customHeight="1"/>
    <row r="53" spans="1:7" ht="12.75" customHeight="1"/>
    <row r="54" spans="1:7" ht="12.75" customHeight="1"/>
    <row r="55" spans="1:7" ht="12.75" customHeight="1">
      <c r="A55" s="74" t="s">
        <v>305</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676</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04" t="s">
        <v>27</v>
      </c>
      <c r="B1" s="505"/>
      <c r="C1" s="505"/>
      <c r="D1" s="505"/>
      <c r="E1" s="505"/>
      <c r="F1" s="505"/>
      <c r="G1" s="505"/>
      <c r="H1" s="505"/>
      <c r="I1" s="505"/>
      <c r="J1" s="505"/>
      <c r="K1" s="505"/>
      <c r="L1" s="505"/>
      <c r="M1" s="505"/>
      <c r="N1" s="505"/>
      <c r="O1" s="505"/>
      <c r="P1" s="505"/>
      <c r="Q1" s="505"/>
    </row>
    <row r="2" spans="1:17" ht="16.5">
      <c r="A2" s="506" t="s">
        <v>28</v>
      </c>
      <c r="B2" s="507"/>
      <c r="C2" s="507"/>
      <c r="D2" s="507"/>
      <c r="E2" s="508"/>
      <c r="F2" s="508"/>
      <c r="G2" s="508"/>
      <c r="H2" s="508"/>
      <c r="I2" s="508"/>
      <c r="J2" s="508"/>
      <c r="K2" s="508"/>
      <c r="L2" s="508"/>
      <c r="M2" s="508"/>
      <c r="N2" s="508"/>
      <c r="O2" s="508"/>
      <c r="P2" s="508"/>
      <c r="Q2" s="508"/>
    </row>
    <row r="3" spans="1:17" ht="12.75" customHeight="1">
      <c r="A3" s="8"/>
      <c r="B3" s="9"/>
      <c r="C3" s="9"/>
      <c r="D3" s="9"/>
      <c r="E3" s="10"/>
      <c r="F3" s="10"/>
    </row>
    <row r="4" spans="1:17" ht="12.75" customHeight="1">
      <c r="A4" s="350" t="s">
        <v>644</v>
      </c>
      <c r="B4" s="11"/>
      <c r="C4" s="11"/>
      <c r="D4" s="12"/>
      <c r="E4" s="13"/>
      <c r="Q4" s="351" t="str">
        <f>Naslovnica!A20</f>
        <v>Listopad 2016.</v>
      </c>
    </row>
    <row r="5" spans="1:17" ht="12.75" customHeight="1">
      <c r="A5" s="111" t="s">
        <v>643</v>
      </c>
      <c r="B5" s="16"/>
      <c r="C5" s="16"/>
      <c r="D5" s="17"/>
      <c r="E5" s="18"/>
      <c r="Q5" s="112" t="str">
        <f>Naslovnica!A24</f>
        <v>October 2016</v>
      </c>
    </row>
    <row r="6" spans="1:17" ht="12.75" customHeight="1"/>
    <row r="7" spans="1:17" ht="12.75" customHeight="1">
      <c r="A7" s="575"/>
      <c r="B7" s="599"/>
      <c r="C7" s="737" t="s">
        <v>108</v>
      </c>
      <c r="D7" s="737"/>
      <c r="E7" s="599"/>
      <c r="F7" s="737" t="s">
        <v>109</v>
      </c>
      <c r="G7" s="737"/>
      <c r="H7" s="599"/>
      <c r="I7" s="737" t="s">
        <v>110</v>
      </c>
      <c r="J7" s="737"/>
      <c r="K7" s="599"/>
      <c r="L7" s="737" t="s">
        <v>111</v>
      </c>
      <c r="M7" s="737"/>
      <c r="N7" s="599"/>
      <c r="O7" s="737" t="s">
        <v>787</v>
      </c>
      <c r="P7" s="737"/>
      <c r="Q7" s="733" t="s">
        <v>792</v>
      </c>
    </row>
    <row r="8" spans="1:17" ht="15" customHeight="1">
      <c r="A8" s="564"/>
      <c r="B8" s="735" t="s">
        <v>788</v>
      </c>
      <c r="C8" s="736"/>
      <c r="D8" s="736"/>
      <c r="E8" s="735" t="s">
        <v>788</v>
      </c>
      <c r="F8" s="736"/>
      <c r="G8" s="736"/>
      <c r="H8" s="735" t="s">
        <v>788</v>
      </c>
      <c r="I8" s="736"/>
      <c r="J8" s="736"/>
      <c r="K8" s="735" t="s">
        <v>788</v>
      </c>
      <c r="L8" s="736"/>
      <c r="M8" s="736"/>
      <c r="N8" s="735" t="s">
        <v>788</v>
      </c>
      <c r="O8" s="736"/>
      <c r="P8" s="736"/>
      <c r="Q8" s="734"/>
    </row>
    <row r="9" spans="1:17">
      <c r="A9" s="574" t="s">
        <v>786</v>
      </c>
      <c r="B9" s="598" t="s">
        <v>789</v>
      </c>
      <c r="C9" s="598" t="s">
        <v>790</v>
      </c>
      <c r="D9" s="598" t="s">
        <v>791</v>
      </c>
      <c r="E9" s="598" t="s">
        <v>789</v>
      </c>
      <c r="F9" s="598" t="s">
        <v>790</v>
      </c>
      <c r="G9" s="598" t="s">
        <v>791</v>
      </c>
      <c r="H9" s="598" t="s">
        <v>789</v>
      </c>
      <c r="I9" s="598" t="s">
        <v>790</v>
      </c>
      <c r="J9" s="598" t="s">
        <v>791</v>
      </c>
      <c r="K9" s="598" t="s">
        <v>789</v>
      </c>
      <c r="L9" s="598" t="s">
        <v>790</v>
      </c>
      <c r="M9" s="598" t="s">
        <v>791</v>
      </c>
      <c r="N9" s="598" t="s">
        <v>789</v>
      </c>
      <c r="O9" s="598" t="s">
        <v>790</v>
      </c>
      <c r="P9" s="598" t="s">
        <v>791</v>
      </c>
      <c r="Q9" s="734"/>
    </row>
    <row r="10" spans="1:17" ht="22.5" customHeight="1">
      <c r="A10" s="509" t="s">
        <v>441</v>
      </c>
      <c r="B10" s="576">
        <v>2184</v>
      </c>
      <c r="C10" s="576">
        <v>616263</v>
      </c>
      <c r="D10" s="576">
        <v>7715</v>
      </c>
      <c r="E10" s="576">
        <v>780</v>
      </c>
      <c r="F10" s="576">
        <v>281103</v>
      </c>
      <c r="G10" s="576">
        <v>2874</v>
      </c>
      <c r="H10" s="576">
        <v>894</v>
      </c>
      <c r="I10" s="576">
        <v>317922</v>
      </c>
      <c r="J10" s="576">
        <v>3640</v>
      </c>
      <c r="K10" s="576">
        <v>1399</v>
      </c>
      <c r="L10" s="576">
        <v>530419</v>
      </c>
      <c r="M10" s="576">
        <v>7756</v>
      </c>
      <c r="N10" s="576">
        <v>5257</v>
      </c>
      <c r="O10" s="576">
        <v>1745707</v>
      </c>
      <c r="P10" s="576">
        <v>21985</v>
      </c>
      <c r="Q10" s="576">
        <v>1772949</v>
      </c>
    </row>
    <row r="11" spans="1:17" ht="21.75">
      <c r="A11" s="565" t="s">
        <v>645</v>
      </c>
      <c r="B11" s="581">
        <v>1.2318459245020585E-3</v>
      </c>
      <c r="C11" s="581">
        <v>0.34759206271584803</v>
      </c>
      <c r="D11" s="581">
        <v>4.3515070089438553E-3</v>
      </c>
      <c r="E11" s="581">
        <v>4.3994497303644943E-4</v>
      </c>
      <c r="F11" s="581">
        <v>0.15855109199418596</v>
      </c>
      <c r="G11" s="581">
        <v>1.6210280160343022E-3</v>
      </c>
      <c r="H11" s="581">
        <v>5.0424462294177666E-4</v>
      </c>
      <c r="I11" s="581">
        <v>0.17931818681755651</v>
      </c>
      <c r="J11" s="581">
        <v>2.0530765408367639E-3</v>
      </c>
      <c r="K11" s="581">
        <v>7.8908079138204198E-4</v>
      </c>
      <c r="L11" s="581">
        <v>0.29917329827310318</v>
      </c>
      <c r="M11" s="581">
        <v>4.3746323216291051E-3</v>
      </c>
      <c r="N11" s="581">
        <v>2.9651163118623266E-3</v>
      </c>
      <c r="O11" s="581">
        <v>0.98463463980069366</v>
      </c>
      <c r="P11" s="581">
        <v>1.2400243887444026E-2</v>
      </c>
      <c r="Q11" s="581">
        <v>1</v>
      </c>
    </row>
    <row r="12" spans="1:17" ht="22.5">
      <c r="A12" s="193" t="s">
        <v>646</v>
      </c>
      <c r="B12" s="577">
        <v>9</v>
      </c>
      <c r="C12" s="577">
        <v>38</v>
      </c>
      <c r="D12" s="577">
        <v>1</v>
      </c>
      <c r="E12" s="577">
        <v>1</v>
      </c>
      <c r="F12" s="577">
        <v>17</v>
      </c>
      <c r="G12" s="577">
        <v>5</v>
      </c>
      <c r="H12" s="577">
        <v>7</v>
      </c>
      <c r="I12" s="577">
        <v>43</v>
      </c>
      <c r="J12" s="577">
        <v>3</v>
      </c>
      <c r="K12" s="577">
        <v>2</v>
      </c>
      <c r="L12" s="577">
        <v>18</v>
      </c>
      <c r="M12" s="577">
        <v>4</v>
      </c>
      <c r="N12" s="577">
        <v>19</v>
      </c>
      <c r="O12" s="577">
        <v>116</v>
      </c>
      <c r="P12" s="577">
        <v>13</v>
      </c>
      <c r="Q12" s="577">
        <v>148</v>
      </c>
    </row>
    <row r="13" spans="1:17" ht="22.5">
      <c r="A13" s="193" t="s">
        <v>647</v>
      </c>
      <c r="B13" s="577">
        <v>0</v>
      </c>
      <c r="C13" s="577">
        <v>0</v>
      </c>
      <c r="D13" s="577">
        <v>0</v>
      </c>
      <c r="E13" s="577">
        <v>0</v>
      </c>
      <c r="F13" s="577">
        <v>0</v>
      </c>
      <c r="G13" s="577">
        <v>0</v>
      </c>
      <c r="H13" s="577">
        <v>0</v>
      </c>
      <c r="I13" s="577">
        <v>0</v>
      </c>
      <c r="J13" s="577">
        <v>0</v>
      </c>
      <c r="K13" s="577">
        <v>0</v>
      </c>
      <c r="L13" s="577">
        <v>0</v>
      </c>
      <c r="M13" s="577">
        <v>0</v>
      </c>
      <c r="N13" s="577">
        <v>0</v>
      </c>
      <c r="O13" s="577">
        <v>0</v>
      </c>
      <c r="P13" s="577">
        <v>0</v>
      </c>
      <c r="Q13" s="577">
        <v>0</v>
      </c>
    </row>
    <row r="14" spans="1:17" ht="22.5">
      <c r="A14" s="193" t="s">
        <v>648</v>
      </c>
      <c r="B14" s="577">
        <v>0</v>
      </c>
      <c r="C14" s="577">
        <v>729</v>
      </c>
      <c r="D14" s="577">
        <v>0</v>
      </c>
      <c r="E14" s="577">
        <v>0</v>
      </c>
      <c r="F14" s="577">
        <v>729</v>
      </c>
      <c r="G14" s="577">
        <v>0</v>
      </c>
      <c r="H14" s="577">
        <v>0</v>
      </c>
      <c r="I14" s="577">
        <v>730</v>
      </c>
      <c r="J14" s="577">
        <v>0</v>
      </c>
      <c r="K14" s="577">
        <v>0</v>
      </c>
      <c r="L14" s="577">
        <v>729</v>
      </c>
      <c r="M14" s="577">
        <v>0</v>
      </c>
      <c r="N14" s="577">
        <v>0</v>
      </c>
      <c r="O14" s="577">
        <v>2917</v>
      </c>
      <c r="P14" s="577">
        <v>0</v>
      </c>
      <c r="Q14" s="577">
        <v>2917</v>
      </c>
    </row>
    <row r="15" spans="1:17" ht="21.75">
      <c r="A15" s="565" t="s">
        <v>649</v>
      </c>
      <c r="B15" s="579">
        <v>9</v>
      </c>
      <c r="C15" s="579">
        <v>767</v>
      </c>
      <c r="D15" s="579">
        <v>1</v>
      </c>
      <c r="E15" s="579">
        <v>1</v>
      </c>
      <c r="F15" s="579">
        <v>746</v>
      </c>
      <c r="G15" s="579">
        <v>5</v>
      </c>
      <c r="H15" s="579">
        <v>7</v>
      </c>
      <c r="I15" s="579">
        <v>773</v>
      </c>
      <c r="J15" s="579">
        <v>3</v>
      </c>
      <c r="K15" s="579">
        <v>2</v>
      </c>
      <c r="L15" s="579">
        <v>747</v>
      </c>
      <c r="M15" s="579">
        <v>4</v>
      </c>
      <c r="N15" s="579">
        <v>19</v>
      </c>
      <c r="O15" s="579">
        <v>3033</v>
      </c>
      <c r="P15" s="579">
        <v>13</v>
      </c>
      <c r="Q15" s="579">
        <v>3065</v>
      </c>
    </row>
    <row r="16" spans="1:17" ht="22.5">
      <c r="A16" s="566" t="s">
        <v>780</v>
      </c>
      <c r="B16" s="577">
        <v>1</v>
      </c>
      <c r="C16" s="577">
        <v>284</v>
      </c>
      <c r="D16" s="577">
        <v>0</v>
      </c>
      <c r="E16" s="577">
        <v>0</v>
      </c>
      <c r="F16" s="577">
        <v>106</v>
      </c>
      <c r="G16" s="577">
        <v>0</v>
      </c>
      <c r="H16" s="577">
        <v>0</v>
      </c>
      <c r="I16" s="577">
        <v>140</v>
      </c>
      <c r="J16" s="577">
        <v>0</v>
      </c>
      <c r="K16" s="577">
        <v>1</v>
      </c>
      <c r="L16" s="577">
        <v>284</v>
      </c>
      <c r="M16" s="577">
        <v>0</v>
      </c>
      <c r="N16" s="577">
        <v>2</v>
      </c>
      <c r="O16" s="577">
        <v>814</v>
      </c>
      <c r="P16" s="577">
        <v>0</v>
      </c>
      <c r="Q16" s="577">
        <v>816</v>
      </c>
    </row>
    <row r="17" spans="1:17" ht="22.5">
      <c r="A17" s="566" t="s">
        <v>781</v>
      </c>
      <c r="B17" s="578">
        <v>3</v>
      </c>
      <c r="C17" s="577">
        <v>1</v>
      </c>
      <c r="D17" s="577">
        <v>281</v>
      </c>
      <c r="E17" s="577">
        <v>2</v>
      </c>
      <c r="F17" s="577">
        <v>0</v>
      </c>
      <c r="G17" s="577">
        <v>104</v>
      </c>
      <c r="H17" s="577">
        <v>1</v>
      </c>
      <c r="I17" s="577">
        <v>0</v>
      </c>
      <c r="J17" s="577">
        <v>139</v>
      </c>
      <c r="K17" s="577">
        <v>7</v>
      </c>
      <c r="L17" s="577">
        <v>1</v>
      </c>
      <c r="M17" s="577">
        <v>277</v>
      </c>
      <c r="N17" s="577">
        <v>13</v>
      </c>
      <c r="O17" s="577">
        <v>2</v>
      </c>
      <c r="P17" s="577">
        <v>801</v>
      </c>
      <c r="Q17" s="577">
        <v>816</v>
      </c>
    </row>
    <row r="18" spans="1:17" ht="22.5">
      <c r="A18" s="567" t="s">
        <v>782</v>
      </c>
      <c r="B18" s="577">
        <v>0</v>
      </c>
      <c r="C18" s="577">
        <v>4</v>
      </c>
      <c r="D18" s="577">
        <v>0</v>
      </c>
      <c r="E18" s="577">
        <v>1</v>
      </c>
      <c r="F18" s="577">
        <v>9</v>
      </c>
      <c r="G18" s="577">
        <v>0</v>
      </c>
      <c r="H18" s="577">
        <v>1</v>
      </c>
      <c r="I18" s="577">
        <v>6</v>
      </c>
      <c r="J18" s="577">
        <v>0</v>
      </c>
      <c r="K18" s="577">
        <v>3</v>
      </c>
      <c r="L18" s="577">
        <v>11</v>
      </c>
      <c r="M18" s="577">
        <v>0</v>
      </c>
      <c r="N18" s="577">
        <v>5</v>
      </c>
      <c r="O18" s="577">
        <v>30</v>
      </c>
      <c r="P18" s="577">
        <v>0</v>
      </c>
      <c r="Q18" s="577">
        <v>35</v>
      </c>
    </row>
    <row r="19" spans="1:17" ht="22.5">
      <c r="A19" s="567" t="s">
        <v>783</v>
      </c>
      <c r="B19" s="577">
        <v>4</v>
      </c>
      <c r="C19" s="577">
        <v>11</v>
      </c>
      <c r="D19" s="577">
        <v>0</v>
      </c>
      <c r="E19" s="577">
        <v>1</v>
      </c>
      <c r="F19" s="577">
        <v>10</v>
      </c>
      <c r="G19" s="577">
        <v>0</v>
      </c>
      <c r="H19" s="577">
        <v>0</v>
      </c>
      <c r="I19" s="577">
        <v>4</v>
      </c>
      <c r="J19" s="577">
        <v>0</v>
      </c>
      <c r="K19" s="577">
        <v>0</v>
      </c>
      <c r="L19" s="577">
        <v>5</v>
      </c>
      <c r="M19" s="577">
        <v>0</v>
      </c>
      <c r="N19" s="577">
        <v>5</v>
      </c>
      <c r="O19" s="577">
        <v>30</v>
      </c>
      <c r="P19" s="577">
        <v>0</v>
      </c>
      <c r="Q19" s="577">
        <v>35</v>
      </c>
    </row>
    <row r="20" spans="1:17" ht="22.5" customHeight="1">
      <c r="A20" s="565" t="s">
        <v>650</v>
      </c>
      <c r="B20" s="579">
        <v>6</v>
      </c>
      <c r="C20" s="579">
        <v>-276</v>
      </c>
      <c r="D20" s="579">
        <v>281</v>
      </c>
      <c r="E20" s="579">
        <v>2</v>
      </c>
      <c r="F20" s="579">
        <v>-105</v>
      </c>
      <c r="G20" s="579">
        <v>104</v>
      </c>
      <c r="H20" s="579">
        <v>0</v>
      </c>
      <c r="I20" s="579">
        <v>-142</v>
      </c>
      <c r="J20" s="579">
        <v>139</v>
      </c>
      <c r="K20" s="579">
        <v>3</v>
      </c>
      <c r="L20" s="579">
        <v>-289</v>
      </c>
      <c r="M20" s="579">
        <v>277</v>
      </c>
      <c r="N20" s="579">
        <v>11</v>
      </c>
      <c r="O20" s="579">
        <v>-812</v>
      </c>
      <c r="P20" s="579">
        <v>801</v>
      </c>
      <c r="Q20" s="579">
        <v>0</v>
      </c>
    </row>
    <row r="21" spans="1:17" ht="22.5" customHeight="1">
      <c r="A21" s="565" t="s">
        <v>651</v>
      </c>
      <c r="B21" s="579">
        <v>0</v>
      </c>
      <c r="C21" s="579">
        <v>56</v>
      </c>
      <c r="D21" s="579">
        <v>53</v>
      </c>
      <c r="E21" s="579">
        <v>0</v>
      </c>
      <c r="F21" s="579">
        <v>17</v>
      </c>
      <c r="G21" s="579">
        <v>26</v>
      </c>
      <c r="H21" s="579">
        <v>0</v>
      </c>
      <c r="I21" s="579">
        <v>23</v>
      </c>
      <c r="J21" s="579">
        <v>32</v>
      </c>
      <c r="K21" s="579">
        <v>0</v>
      </c>
      <c r="L21" s="579">
        <v>58</v>
      </c>
      <c r="M21" s="579">
        <v>75</v>
      </c>
      <c r="N21" s="579">
        <v>0</v>
      </c>
      <c r="O21" s="579">
        <v>154</v>
      </c>
      <c r="P21" s="579">
        <v>186</v>
      </c>
      <c r="Q21" s="579">
        <v>340</v>
      </c>
    </row>
    <row r="22" spans="1:17" ht="21.75">
      <c r="A22" s="509" t="s">
        <v>623</v>
      </c>
      <c r="B22" s="576">
        <v>2199</v>
      </c>
      <c r="C22" s="576">
        <v>616698</v>
      </c>
      <c r="D22" s="576">
        <v>7944</v>
      </c>
      <c r="E22" s="576">
        <v>783</v>
      </c>
      <c r="F22" s="576">
        <v>281727</v>
      </c>
      <c r="G22" s="576">
        <v>2957</v>
      </c>
      <c r="H22" s="580">
        <v>901</v>
      </c>
      <c r="I22" s="576">
        <v>318530</v>
      </c>
      <c r="J22" s="576">
        <v>3750</v>
      </c>
      <c r="K22" s="576">
        <v>1404</v>
      </c>
      <c r="L22" s="576">
        <v>530819</v>
      </c>
      <c r="M22" s="576">
        <v>7962</v>
      </c>
      <c r="N22" s="576">
        <v>5287</v>
      </c>
      <c r="O22" s="576">
        <v>1747774</v>
      </c>
      <c r="P22" s="576">
        <v>22613</v>
      </c>
      <c r="Q22" s="576">
        <v>1775674</v>
      </c>
    </row>
    <row r="23" spans="1:17" ht="22.5">
      <c r="A23" s="565" t="s">
        <v>652</v>
      </c>
      <c r="B23" s="581">
        <v>6.868131868131868E-3</v>
      </c>
      <c r="C23" s="581">
        <v>7.0586746243081282E-4</v>
      </c>
      <c r="D23" s="581">
        <v>2.9682436811406351E-2</v>
      </c>
      <c r="E23" s="581">
        <v>3.8461538461538464E-3</v>
      </c>
      <c r="F23" s="581">
        <v>2.219826896191076E-3</v>
      </c>
      <c r="G23" s="581">
        <v>2.8879610299234516E-2</v>
      </c>
      <c r="H23" s="581">
        <v>7.829977628635347E-3</v>
      </c>
      <c r="I23" s="581">
        <v>1.9124187693836854E-3</v>
      </c>
      <c r="J23" s="581">
        <v>3.021978021978022E-2</v>
      </c>
      <c r="K23" s="581">
        <v>3.5739814152966403E-3</v>
      </c>
      <c r="L23" s="581">
        <v>7.5412079884016226E-4</v>
      </c>
      <c r="M23" s="581">
        <v>2.6560082516761216E-2</v>
      </c>
      <c r="N23" s="581">
        <v>5.7066768118698881E-3</v>
      </c>
      <c r="O23" s="581">
        <v>1.184047494797237E-3</v>
      </c>
      <c r="P23" s="581">
        <v>2.856493063452354E-2</v>
      </c>
      <c r="Q23" s="581">
        <v>1.536987245544006E-3</v>
      </c>
    </row>
    <row r="24" spans="1:17" ht="21.75">
      <c r="A24" s="565" t="s">
        <v>645</v>
      </c>
      <c r="B24" s="581">
        <v>1.238402995144379E-3</v>
      </c>
      <c r="C24" s="581">
        <v>0.34730361541589277</v>
      </c>
      <c r="D24" s="581">
        <v>4.4737941761832404E-3</v>
      </c>
      <c r="E24" s="581">
        <v>4.4095932023558381E-4</v>
      </c>
      <c r="F24" s="581">
        <v>0.15865919081993654</v>
      </c>
      <c r="G24" s="581">
        <v>1.6652831544529006E-3</v>
      </c>
      <c r="H24" s="581">
        <v>5.0741295981131674E-4</v>
      </c>
      <c r="I24" s="581">
        <v>0.17938540520388316</v>
      </c>
      <c r="J24" s="581">
        <v>2.1118741390593093E-3</v>
      </c>
      <c r="K24" s="581">
        <v>7.9068567766380545E-4</v>
      </c>
      <c r="L24" s="581">
        <v>0.29893944496568625</v>
      </c>
      <c r="M24" s="581">
        <v>4.4839311720507253E-3</v>
      </c>
      <c r="N24" s="581">
        <v>2.9774609528550847E-3</v>
      </c>
      <c r="O24" s="581">
        <v>0.98428765640539873</v>
      </c>
      <c r="P24" s="581">
        <v>1.2734882641746176E-2</v>
      </c>
      <c r="Q24" s="581">
        <v>1</v>
      </c>
    </row>
    <row r="25" spans="1:17">
      <c r="A25" s="36" t="s">
        <v>653</v>
      </c>
    </row>
    <row r="26" spans="1:17" ht="12.75" customHeight="1">
      <c r="A26" s="573" t="s">
        <v>784</v>
      </c>
      <c r="B26" s="571"/>
      <c r="C26" s="571"/>
      <c r="D26" s="571"/>
      <c r="E26" s="571"/>
      <c r="F26" s="572"/>
    </row>
    <row r="27" spans="1:17" ht="12.75" customHeight="1">
      <c r="A27" s="568" t="s">
        <v>785</v>
      </c>
      <c r="B27" s="570"/>
      <c r="C27" s="570"/>
      <c r="D27" s="570"/>
      <c r="E27" s="570"/>
      <c r="F27" s="570"/>
    </row>
    <row r="28" spans="1:17" ht="12.75" customHeight="1">
      <c r="A28" s="569"/>
      <c r="B28" s="568"/>
      <c r="C28" s="568"/>
      <c r="D28" s="568"/>
      <c r="E28" s="568"/>
      <c r="F28" s="568"/>
    </row>
    <row r="29" spans="1:17" ht="12.75" customHeight="1">
      <c r="A29" s="511" t="s">
        <v>819</v>
      </c>
      <c r="F29" s="351" t="str">
        <f>Naslovnica!A20</f>
        <v>Listopad 2016.</v>
      </c>
    </row>
    <row r="30" spans="1:17" ht="12.75" customHeight="1">
      <c r="A30" s="111" t="s">
        <v>820</v>
      </c>
      <c r="F30" s="112" t="str">
        <f>Naslovnica!A24</f>
        <v>October 2016</v>
      </c>
    </row>
    <row r="31" spans="1:17" ht="12.75" customHeight="1"/>
    <row r="32" spans="1:17" ht="12.75" customHeight="1">
      <c r="G32" s="87"/>
    </row>
    <row r="33" spans="1:8" ht="12.75" customHeight="1"/>
    <row r="34" spans="1:8" ht="12.75" customHeight="1">
      <c r="G34" s="87"/>
      <c r="H34" s="77"/>
    </row>
    <row r="35" spans="1:8" ht="12.75" customHeight="1">
      <c r="A35" s="645"/>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10"/>
    </row>
    <row r="50" spans="1:17" ht="12.75" customHeight="1">
      <c r="A50" s="597"/>
    </row>
    <row r="51" spans="1:17" ht="12.75" customHeight="1">
      <c r="A51" s="597" t="s">
        <v>653</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85"/>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11.5703125" customWidth="1"/>
    <col min="6" max="6" width="15" bestFit="1" customWidth="1"/>
    <col min="7" max="7" width="11.7109375" bestFit="1" customWidth="1"/>
    <col min="8" max="8" width="8.7109375" customWidth="1"/>
    <col min="9" max="9" width="10.140625" customWidth="1"/>
    <col min="11" max="11" width="12.42578125" bestFit="1" customWidth="1"/>
    <col min="12" max="12" width="9.28515625" bestFit="1" customWidth="1"/>
  </cols>
  <sheetData>
    <row r="1" spans="1:12" ht="12.75" customHeight="1">
      <c r="A1" s="443" t="s">
        <v>1033</v>
      </c>
      <c r="E1" s="474" t="s">
        <v>1179</v>
      </c>
      <c r="F1" s="541" t="s">
        <v>1248</v>
      </c>
    </row>
    <row r="2" spans="1:12">
      <c r="A2" s="122" t="s">
        <v>894</v>
      </c>
      <c r="E2" s="90" t="s">
        <v>1262</v>
      </c>
      <c r="F2" s="542" t="s">
        <v>1249</v>
      </c>
    </row>
    <row r="3" spans="1:12" ht="12.75" customHeight="1"/>
    <row r="4" spans="1:12" ht="12.75" customHeight="1">
      <c r="C4" s="678"/>
      <c r="F4" s="539" t="s">
        <v>728</v>
      </c>
    </row>
    <row r="5" spans="1:12" ht="21.75">
      <c r="A5" s="429" t="s">
        <v>683</v>
      </c>
      <c r="B5" s="429" t="s">
        <v>1216</v>
      </c>
      <c r="C5" s="429" t="s">
        <v>1217</v>
      </c>
      <c r="D5" s="429" t="s">
        <v>684</v>
      </c>
      <c r="E5" s="429" t="s">
        <v>685</v>
      </c>
      <c r="F5" s="429" t="s">
        <v>702</v>
      </c>
    </row>
    <row r="6" spans="1:12" ht="12.75" customHeight="1">
      <c r="A6" s="247" t="s">
        <v>230</v>
      </c>
      <c r="B6" s="682">
        <v>47572962490</v>
      </c>
      <c r="C6" s="247" t="s">
        <v>1180</v>
      </c>
      <c r="D6" s="247" t="s">
        <v>229</v>
      </c>
      <c r="E6" s="252">
        <v>7236662</v>
      </c>
      <c r="F6" s="253">
        <v>139.20256078503985</v>
      </c>
      <c r="G6" s="559"/>
      <c r="H6" s="559"/>
      <c r="I6" s="559"/>
      <c r="J6" s="560"/>
      <c r="K6" s="559"/>
      <c r="L6" s="559"/>
    </row>
    <row r="7" spans="1:12" ht="12.75" customHeight="1">
      <c r="A7" s="247" t="s">
        <v>985</v>
      </c>
      <c r="B7" s="682">
        <v>57255663752</v>
      </c>
      <c r="C7" s="247" t="s">
        <v>1181</v>
      </c>
      <c r="D7" s="247" t="s">
        <v>229</v>
      </c>
      <c r="E7" s="252">
        <v>35697130.890000001</v>
      </c>
      <c r="F7" s="253">
        <v>185.36355853848406</v>
      </c>
      <c r="L7" s="559"/>
    </row>
    <row r="8" spans="1:12" ht="12.75" customHeight="1">
      <c r="A8" s="247" t="s">
        <v>748</v>
      </c>
      <c r="B8" s="682">
        <v>97433886648</v>
      </c>
      <c r="C8" s="247" t="s">
        <v>1183</v>
      </c>
      <c r="D8" s="247" t="s">
        <v>668</v>
      </c>
      <c r="E8" s="252">
        <v>13317661.189999999</v>
      </c>
      <c r="F8" s="253">
        <v>1060.2148399557898</v>
      </c>
      <c r="G8" s="559"/>
      <c r="H8" s="559"/>
      <c r="I8" s="559"/>
      <c r="J8" s="559"/>
      <c r="K8" s="559"/>
      <c r="L8" s="559"/>
    </row>
    <row r="9" spans="1:12" ht="12.75" customHeight="1">
      <c r="A9" s="247" t="s">
        <v>1311</v>
      </c>
      <c r="B9" s="682">
        <v>93273216321</v>
      </c>
      <c r="C9" s="247" t="s">
        <v>1182</v>
      </c>
      <c r="D9" s="247" t="s">
        <v>668</v>
      </c>
      <c r="E9" s="252">
        <v>223429199.77000001</v>
      </c>
      <c r="F9" s="253">
        <v>773.28276825327396</v>
      </c>
      <c r="G9" s="559"/>
      <c r="H9" s="559"/>
      <c r="I9" s="559"/>
      <c r="J9" s="559"/>
      <c r="K9" s="559"/>
      <c r="L9" s="559"/>
    </row>
    <row r="10" spans="1:12" ht="12.75" customHeight="1">
      <c r="A10" s="247" t="s">
        <v>1051</v>
      </c>
      <c r="B10" s="682">
        <v>13264226136</v>
      </c>
      <c r="C10" s="247" t="s">
        <v>1184</v>
      </c>
      <c r="D10" s="330" t="s">
        <v>749</v>
      </c>
      <c r="E10" s="257">
        <v>21046109.420000002</v>
      </c>
      <c r="F10" s="253">
        <v>1.0181722645135345</v>
      </c>
      <c r="G10" s="559"/>
      <c r="H10" s="559"/>
      <c r="I10" s="559"/>
      <c r="J10" s="559"/>
      <c r="K10" s="559"/>
      <c r="L10" s="559"/>
    </row>
    <row r="11" spans="1:12" ht="12.75" customHeight="1">
      <c r="A11" s="247" t="s">
        <v>1310</v>
      </c>
      <c r="B11" s="682">
        <v>75398635234</v>
      </c>
      <c r="C11" s="247" t="s">
        <v>1185</v>
      </c>
      <c r="D11" s="247" t="s">
        <v>1050</v>
      </c>
      <c r="E11" s="252">
        <v>52790730.659999996</v>
      </c>
      <c r="F11" s="253">
        <v>6825.7989778691745</v>
      </c>
      <c r="G11" s="559"/>
      <c r="H11" s="559"/>
      <c r="I11" s="559"/>
      <c r="J11" s="559"/>
      <c r="K11" s="559"/>
      <c r="L11" s="559"/>
    </row>
    <row r="12" spans="1:12" ht="12.75" customHeight="1">
      <c r="A12" s="247" t="s">
        <v>1052</v>
      </c>
      <c r="B12" s="682">
        <v>45897406091</v>
      </c>
      <c r="C12" s="672" t="s">
        <v>1186</v>
      </c>
      <c r="D12" s="247" t="s">
        <v>1050</v>
      </c>
      <c r="E12" s="252">
        <v>4432931.2300000004</v>
      </c>
      <c r="F12" s="253">
        <v>39.772201625415953</v>
      </c>
      <c r="G12" s="559"/>
      <c r="H12" s="559"/>
      <c r="I12" s="559"/>
      <c r="J12" s="559"/>
      <c r="K12" s="559"/>
      <c r="L12" s="559"/>
    </row>
    <row r="13" spans="1:12" ht="12.75" customHeight="1">
      <c r="A13" s="247" t="s">
        <v>751</v>
      </c>
      <c r="B13" s="682">
        <v>48815690681</v>
      </c>
      <c r="C13" s="247" t="s">
        <v>1187</v>
      </c>
      <c r="D13" s="247" t="s">
        <v>1050</v>
      </c>
      <c r="E13" s="259">
        <v>8259131.1100000003</v>
      </c>
      <c r="F13" s="260">
        <v>1009.2508931863032</v>
      </c>
      <c r="G13" s="559"/>
      <c r="H13" s="559"/>
      <c r="I13" s="559"/>
      <c r="J13" s="559"/>
      <c r="K13" s="559"/>
      <c r="L13" s="559"/>
    </row>
    <row r="14" spans="1:12" ht="12.75" customHeight="1">
      <c r="A14" s="247" t="s">
        <v>1038</v>
      </c>
      <c r="B14" s="682">
        <v>81393286204</v>
      </c>
      <c r="C14" s="247" t="s">
        <v>1188</v>
      </c>
      <c r="D14" s="247" t="s">
        <v>265</v>
      </c>
      <c r="E14" s="257">
        <v>16725817.941199999</v>
      </c>
      <c r="F14" s="262">
        <v>58.43104412744799</v>
      </c>
      <c r="G14" s="559"/>
      <c r="H14" s="559"/>
      <c r="I14" s="559"/>
      <c r="J14" s="559"/>
      <c r="K14" s="559"/>
      <c r="L14" s="559"/>
    </row>
    <row r="15" spans="1:12" ht="18.75" customHeight="1">
      <c r="A15" s="450" t="s">
        <v>553</v>
      </c>
      <c r="B15" s="471"/>
      <c r="C15" s="472"/>
      <c r="D15" s="451"/>
      <c r="E15" s="453">
        <f>SUM(E6:E14)</f>
        <v>382935374.21120012</v>
      </c>
      <c r="F15" s="454"/>
    </row>
    <row r="16" spans="1:12" ht="12.75" customHeight="1">
      <c r="A16" s="36" t="s">
        <v>554</v>
      </c>
    </row>
    <row r="17" spans="1:6" ht="12.75" customHeight="1">
      <c r="A17" s="79" t="s">
        <v>1309</v>
      </c>
    </row>
    <row r="18" spans="1:6" ht="12.75" customHeight="1">
      <c r="A18" s="89"/>
    </row>
    <row r="19" spans="1:6" ht="12.75" customHeight="1">
      <c r="A19" s="443" t="s">
        <v>1034</v>
      </c>
      <c r="F19" s="541" t="s">
        <v>1248</v>
      </c>
    </row>
    <row r="20" spans="1:6" ht="12.75" customHeight="1">
      <c r="A20" s="122" t="s">
        <v>1035</v>
      </c>
      <c r="F20" s="542" t="s">
        <v>1249</v>
      </c>
    </row>
    <row r="21" spans="1:6" ht="12.75" customHeight="1">
      <c r="A21" s="89"/>
    </row>
    <row r="22" spans="1:6" ht="12.75" customHeight="1">
      <c r="A22" s="89"/>
      <c r="F22" s="643" t="s">
        <v>728</v>
      </c>
    </row>
    <row r="23" spans="1:6" ht="22.5">
      <c r="A23" s="429" t="s">
        <v>1032</v>
      </c>
      <c r="B23" s="429" t="s">
        <v>1216</v>
      </c>
      <c r="C23" s="429" t="s">
        <v>1217</v>
      </c>
      <c r="D23" s="429" t="s">
        <v>684</v>
      </c>
      <c r="E23" s="429" t="s">
        <v>685</v>
      </c>
      <c r="F23" s="429" t="s">
        <v>702</v>
      </c>
    </row>
    <row r="24" spans="1:6" ht="12.75" customHeight="1">
      <c r="A24" s="247" t="s">
        <v>1048</v>
      </c>
      <c r="B24" s="682" t="s">
        <v>1247</v>
      </c>
      <c r="C24" s="247" t="s">
        <v>1189</v>
      </c>
      <c r="D24" s="247" t="s">
        <v>749</v>
      </c>
      <c r="E24" s="257">
        <v>8490821.6789999995</v>
      </c>
      <c r="F24" s="253">
        <v>1.0096494876086466</v>
      </c>
    </row>
    <row r="25" spans="1:6" ht="12.75" customHeight="1">
      <c r="A25" s="247" t="s">
        <v>750</v>
      </c>
      <c r="B25" s="682">
        <v>34464772270</v>
      </c>
      <c r="C25" s="247" t="s">
        <v>1190</v>
      </c>
      <c r="D25" s="247" t="s">
        <v>1050</v>
      </c>
      <c r="E25" s="257">
        <v>15656678.890000001</v>
      </c>
      <c r="F25" s="253">
        <v>1079.3206653494506</v>
      </c>
    </row>
    <row r="26" spans="1:6" ht="12.75" customHeight="1">
      <c r="A26" s="247" t="s">
        <v>752</v>
      </c>
      <c r="B26" s="682">
        <v>23551463350</v>
      </c>
      <c r="C26" s="247" t="s">
        <v>1191</v>
      </c>
      <c r="D26" s="247" t="s">
        <v>1050</v>
      </c>
      <c r="E26" s="257">
        <v>13572914.9</v>
      </c>
      <c r="F26" s="253">
        <v>565.20283073907979</v>
      </c>
    </row>
    <row r="27" spans="1:6" ht="12.75" customHeight="1">
      <c r="A27" s="247" t="s">
        <v>1049</v>
      </c>
      <c r="B27" s="682">
        <v>84595320778</v>
      </c>
      <c r="C27" s="247" t="s">
        <v>1192</v>
      </c>
      <c r="D27" s="247" t="s">
        <v>1050</v>
      </c>
      <c r="E27" s="252">
        <v>3039869.58</v>
      </c>
      <c r="F27" s="253">
        <v>1724.509663710159</v>
      </c>
    </row>
    <row r="28" spans="1:6" ht="12.75" customHeight="1">
      <c r="A28" s="247" t="s">
        <v>1008</v>
      </c>
      <c r="B28" s="682">
        <v>34988643147</v>
      </c>
      <c r="C28" s="247" t="s">
        <v>1193</v>
      </c>
      <c r="D28" s="247" t="s">
        <v>1050</v>
      </c>
      <c r="E28" s="252">
        <v>22056414.170000002</v>
      </c>
      <c r="F28" s="253">
        <v>1354.901942379724</v>
      </c>
    </row>
    <row r="29" spans="1:6" ht="18.75" customHeight="1">
      <c r="A29" s="450" t="s">
        <v>553</v>
      </c>
      <c r="B29" s="471"/>
      <c r="C29" s="472"/>
      <c r="D29" s="451"/>
      <c r="E29" s="453">
        <f>SUM(E24:E28)</f>
        <v>62816699.218999997</v>
      </c>
      <c r="F29" s="454"/>
    </row>
    <row r="30" spans="1:6" ht="12.75" customHeight="1">
      <c r="A30" s="36" t="s">
        <v>554</v>
      </c>
    </row>
    <row r="31" spans="1:6" ht="12.75" customHeight="1">
      <c r="A31" s="79" t="s">
        <v>682</v>
      </c>
    </row>
    <row r="32" spans="1:6" ht="12.75" customHeight="1">
      <c r="A32" s="79"/>
    </row>
    <row r="33" spans="1:6" ht="12.75" customHeight="1">
      <c r="A33" s="443" t="s">
        <v>1288</v>
      </c>
      <c r="F33" s="541" t="s">
        <v>1248</v>
      </c>
    </row>
    <row r="34" spans="1:6" ht="12.75" customHeight="1">
      <c r="A34" s="122" t="s">
        <v>1287</v>
      </c>
      <c r="F34" s="542" t="s">
        <v>1249</v>
      </c>
    </row>
    <row r="35" spans="1:6" ht="12.75" customHeight="1">
      <c r="A35" s="122"/>
    </row>
    <row r="36" spans="1:6" ht="12.75" customHeight="1">
      <c r="A36" s="79"/>
      <c r="F36" s="710" t="s">
        <v>728</v>
      </c>
    </row>
    <row r="37" spans="1:6" ht="47.25" customHeight="1">
      <c r="A37" s="467" t="s">
        <v>727</v>
      </c>
      <c r="B37" s="429" t="s">
        <v>1219</v>
      </c>
      <c r="C37" s="429" t="s">
        <v>1217</v>
      </c>
      <c r="D37" s="467" t="s">
        <v>732</v>
      </c>
      <c r="E37" s="467" t="s">
        <v>730</v>
      </c>
      <c r="F37" s="467" t="s">
        <v>734</v>
      </c>
    </row>
    <row r="38" spans="1:6">
      <c r="A38" s="267" t="s">
        <v>1043</v>
      </c>
      <c r="B38" s="247">
        <v>8269700991</v>
      </c>
      <c r="C38" s="247" t="s">
        <v>1207</v>
      </c>
      <c r="D38" s="267" t="s">
        <v>666</v>
      </c>
      <c r="E38" s="268">
        <v>1097287313.8</v>
      </c>
      <c r="F38" s="269">
        <v>285.34313573185909</v>
      </c>
    </row>
    <row r="39" spans="1:6">
      <c r="A39" s="36" t="s">
        <v>554</v>
      </c>
    </row>
    <row r="40" spans="1:6">
      <c r="A40" s="532" t="s">
        <v>1267</v>
      </c>
    </row>
    <row r="41" spans="1:6" ht="12.75" customHeight="1">
      <c r="A41" s="545" t="s">
        <v>706</v>
      </c>
      <c r="B41" s="644"/>
      <c r="C41" s="644"/>
      <c r="D41" s="644"/>
      <c r="E41" s="644"/>
      <c r="F41" s="644"/>
    </row>
    <row r="42" spans="1:6" ht="21.75" customHeight="1">
      <c r="A42" s="820" t="s">
        <v>707</v>
      </c>
      <c r="B42" s="820"/>
      <c r="C42" s="820"/>
      <c r="D42" s="820"/>
      <c r="E42" s="820"/>
      <c r="F42" s="820"/>
    </row>
    <row r="43" spans="1:6" ht="12.75" customHeight="1">
      <c r="A43" s="89"/>
    </row>
    <row r="44" spans="1:6" ht="12.75" customHeight="1">
      <c r="A44" s="473" t="s">
        <v>895</v>
      </c>
      <c r="E44" s="474"/>
      <c r="F44" s="541" t="s">
        <v>1248</v>
      </c>
    </row>
    <row r="45" spans="1:6" ht="12.75" customHeight="1">
      <c r="A45" s="543" t="s">
        <v>896</v>
      </c>
      <c r="E45" s="90"/>
      <c r="F45" s="542" t="s">
        <v>1249</v>
      </c>
    </row>
    <row r="46" spans="1:6" ht="12.75" customHeight="1"/>
    <row r="47" spans="1:6" ht="12.75" customHeight="1">
      <c r="F47" s="539" t="s">
        <v>728</v>
      </c>
    </row>
    <row r="48" spans="1:6" ht="35.25" customHeight="1">
      <c r="A48" s="467" t="s">
        <v>733</v>
      </c>
      <c r="B48" s="429" t="s">
        <v>1216</v>
      </c>
      <c r="C48" s="429" t="s">
        <v>1217</v>
      </c>
      <c r="D48" s="467" t="s">
        <v>732</v>
      </c>
      <c r="E48" s="467" t="s">
        <v>730</v>
      </c>
      <c r="F48" s="429" t="s">
        <v>702</v>
      </c>
    </row>
    <row r="49" spans="1:8" ht="12.75" customHeight="1">
      <c r="A49" s="272" t="s">
        <v>277</v>
      </c>
      <c r="B49" s="682">
        <v>40266711905</v>
      </c>
      <c r="C49" s="272" t="s">
        <v>1194</v>
      </c>
      <c r="D49" s="272" t="s">
        <v>278</v>
      </c>
      <c r="E49" s="273">
        <v>23357717.129999999</v>
      </c>
      <c r="F49" s="274">
        <v>127.190686009601</v>
      </c>
    </row>
    <row r="50" spans="1:8" ht="12.75" customHeight="1">
      <c r="A50" s="272" t="s">
        <v>279</v>
      </c>
      <c r="B50" s="682">
        <v>92162729453</v>
      </c>
      <c r="C50" s="272" t="s">
        <v>1195</v>
      </c>
      <c r="D50" s="275" t="s">
        <v>280</v>
      </c>
      <c r="E50" s="273">
        <v>49464767.770000003</v>
      </c>
      <c r="F50" s="274">
        <v>343.96089999999998</v>
      </c>
    </row>
    <row r="51" spans="1:8" ht="18.75" customHeight="1">
      <c r="A51" s="450" t="s">
        <v>553</v>
      </c>
      <c r="B51" s="471"/>
      <c r="C51" s="472"/>
      <c r="D51" s="468"/>
      <c r="E51" s="469">
        <f>SUM(E49:E50)</f>
        <v>72822484.900000006</v>
      </c>
      <c r="F51" s="470"/>
    </row>
    <row r="52" spans="1:8" ht="12.75" customHeight="1">
      <c r="A52" s="67" t="s">
        <v>308</v>
      </c>
    </row>
    <row r="53" spans="1:8" ht="12.75" customHeight="1">
      <c r="A53" s="79" t="s">
        <v>682</v>
      </c>
    </row>
    <row r="54" spans="1:8" ht="12.75" customHeight="1"/>
    <row r="55" spans="1:8" ht="12.75" customHeight="1">
      <c r="A55" s="473" t="s">
        <v>967</v>
      </c>
      <c r="E55" s="474"/>
      <c r="H55" s="541" t="s">
        <v>1248</v>
      </c>
    </row>
    <row r="56" spans="1:8" ht="12.75" customHeight="1">
      <c r="A56" s="543" t="s">
        <v>1201</v>
      </c>
      <c r="E56" s="90"/>
      <c r="H56" s="542" t="s">
        <v>1249</v>
      </c>
    </row>
    <row r="57" spans="1:8" ht="12.75" customHeight="1">
      <c r="A57" s="544"/>
    </row>
    <row r="58" spans="1:8" ht="12.75" customHeight="1">
      <c r="H58" s="539" t="s">
        <v>729</v>
      </c>
    </row>
    <row r="59" spans="1:8" ht="66.75" customHeight="1">
      <c r="A59" s="467" t="s">
        <v>731</v>
      </c>
      <c r="B59" s="429" t="s">
        <v>1216</v>
      </c>
      <c r="C59" s="429" t="s">
        <v>1217</v>
      </c>
      <c r="D59" s="467" t="s">
        <v>732</v>
      </c>
      <c r="E59" s="467" t="s">
        <v>686</v>
      </c>
      <c r="F59" s="467" t="s">
        <v>1202</v>
      </c>
      <c r="G59" s="467" t="s">
        <v>730</v>
      </c>
      <c r="H59" s="429" t="s">
        <v>702</v>
      </c>
    </row>
    <row r="60" spans="1:8" ht="12.75" customHeight="1">
      <c r="A60" s="272" t="s">
        <v>281</v>
      </c>
      <c r="B60" s="682">
        <v>50454412454</v>
      </c>
      <c r="C60" s="272" t="s">
        <v>1196</v>
      </c>
      <c r="D60" s="275" t="s">
        <v>282</v>
      </c>
      <c r="E60" s="279">
        <v>155000000</v>
      </c>
      <c r="F60" s="279">
        <v>77500000</v>
      </c>
      <c r="G60" s="277">
        <v>12368167.470000001</v>
      </c>
      <c r="H60" s="278">
        <v>0.77434462426479422</v>
      </c>
    </row>
    <row r="61" spans="1:8" ht="12.75" customHeight="1">
      <c r="A61" s="272" t="s">
        <v>283</v>
      </c>
      <c r="B61" s="682">
        <v>79640747340</v>
      </c>
      <c r="C61" s="272" t="s">
        <v>1197</v>
      </c>
      <c r="D61" s="272" t="s">
        <v>278</v>
      </c>
      <c r="E61" s="276">
        <v>380000000</v>
      </c>
      <c r="F61" s="276">
        <v>190000000</v>
      </c>
      <c r="G61" s="277">
        <v>266279345.28</v>
      </c>
      <c r="H61" s="278">
        <v>160.52933329570695</v>
      </c>
    </row>
    <row r="62" spans="1:8" ht="12.75" customHeight="1">
      <c r="A62" s="272" t="s">
        <v>1053</v>
      </c>
      <c r="B62" s="682">
        <v>37735093339</v>
      </c>
      <c r="C62" s="272" t="s">
        <v>1198</v>
      </c>
      <c r="D62" s="272" t="s">
        <v>278</v>
      </c>
      <c r="E62" s="276">
        <v>600000000</v>
      </c>
      <c r="F62" s="276">
        <v>300000000</v>
      </c>
      <c r="G62" s="277">
        <v>111556916.04000001</v>
      </c>
      <c r="H62" s="278">
        <v>8.1689712324213293</v>
      </c>
    </row>
    <row r="63" spans="1:8" ht="12.75" customHeight="1">
      <c r="A63" s="272" t="s">
        <v>285</v>
      </c>
      <c r="B63" s="682">
        <v>61196386099</v>
      </c>
      <c r="C63" s="272" t="s">
        <v>1199</v>
      </c>
      <c r="D63" s="272" t="s">
        <v>286</v>
      </c>
      <c r="E63" s="276">
        <v>340000000</v>
      </c>
      <c r="F63" s="276">
        <v>170000000</v>
      </c>
      <c r="G63" s="277">
        <v>222052621.5596</v>
      </c>
      <c r="H63" s="278">
        <v>3.4866913947915594</v>
      </c>
    </row>
    <row r="64" spans="1:8" ht="12.75" customHeight="1">
      <c r="A64" s="272" t="s">
        <v>284</v>
      </c>
      <c r="B64" s="682">
        <v>48379655657</v>
      </c>
      <c r="C64" s="272" t="s">
        <v>1200</v>
      </c>
      <c r="D64" s="275" t="s">
        <v>280</v>
      </c>
      <c r="E64" s="279">
        <v>540000000</v>
      </c>
      <c r="F64" s="279">
        <v>262500000</v>
      </c>
      <c r="G64" s="277">
        <v>259191862.55000001</v>
      </c>
      <c r="H64" s="278">
        <v>225.39733643344636</v>
      </c>
    </row>
    <row r="65" spans="1:8" ht="18.75" customHeight="1">
      <c r="A65" s="450" t="s">
        <v>553</v>
      </c>
      <c r="B65" s="471"/>
      <c r="C65" s="472"/>
      <c r="D65" s="471"/>
      <c r="E65" s="472"/>
      <c r="F65" s="472"/>
      <c r="G65" s="469">
        <f>SUM(G60:G64)</f>
        <v>871448912.89960003</v>
      </c>
      <c r="H65" s="470"/>
    </row>
    <row r="66" spans="1:8" ht="12.75" customHeight="1">
      <c r="A66" s="67" t="s">
        <v>308</v>
      </c>
    </row>
    <row r="67" spans="1:8" ht="12.75" customHeight="1">
      <c r="A67" s="79" t="s">
        <v>682</v>
      </c>
      <c r="E67" s="78"/>
    </row>
    <row r="68" spans="1:8" ht="12.75" customHeight="1">
      <c r="A68" s="538" t="s">
        <v>1218</v>
      </c>
    </row>
    <row r="70" spans="1:8">
      <c r="A70" s="545" t="s">
        <v>705</v>
      </c>
    </row>
    <row r="71" spans="1:8" ht="21" customHeight="1">
      <c r="A71" s="821" t="s">
        <v>704</v>
      </c>
      <c r="B71" s="821"/>
      <c r="C71" s="821"/>
      <c r="D71" s="821"/>
      <c r="E71" s="821"/>
      <c r="F71" s="821"/>
    </row>
    <row r="72" spans="1:8" ht="12.75" customHeight="1">
      <c r="A72" s="546"/>
    </row>
    <row r="73" spans="1:8" ht="12.75" customHeight="1">
      <c r="A73" s="74" t="s">
        <v>305</v>
      </c>
    </row>
    <row r="74" spans="1:8" ht="12.75" customHeight="1">
      <c r="H74" s="53" t="s">
        <v>677</v>
      </c>
    </row>
    <row r="75" spans="1:8" ht="12.75" customHeight="1"/>
    <row r="76" spans="1:8" ht="12.75" customHeight="1">
      <c r="A76" s="547"/>
    </row>
    <row r="77" spans="1:8" ht="12.75" customHeight="1">
      <c r="A77" s="545"/>
    </row>
    <row r="78" spans="1:8" ht="12.75" customHeight="1">
      <c r="A78" s="545"/>
    </row>
    <row r="79" spans="1:8" ht="12.75" customHeight="1">
      <c r="A79" s="545"/>
    </row>
    <row r="80" spans="1:8" ht="12.75" customHeight="1">
      <c r="A80" s="546"/>
    </row>
    <row r="81" spans="1:1" ht="12.75" customHeight="1">
      <c r="A81" s="546"/>
    </row>
    <row r="82" spans="1:1" ht="12.75" customHeight="1">
      <c r="A82" s="546"/>
    </row>
    <row r="83" spans="1:1" ht="12.75" customHeight="1">
      <c r="A83" s="546"/>
    </row>
    <row r="84" spans="1:1" ht="12.75" customHeight="1"/>
    <row r="85" spans="1:1" ht="12.75" customHeight="1"/>
  </sheetData>
  <sortState ref="A6:D15">
    <sortCondition ref="B6"/>
  </sortState>
  <mergeCells count="2">
    <mergeCell ref="A42:F42"/>
    <mergeCell ref="A71:F71"/>
  </mergeCells>
  <hyperlinks>
    <hyperlink ref="A73" location="'2 Sadržaj'!A1" display="Sadržaj / Contents"/>
  </hyperlinks>
  <pageMargins left="0.7" right="0.7" top="0.75" bottom="0.75" header="0.3" footer="0.3"/>
  <pageSetup paperSize="9" scale="64" orientation="portrait" r:id="rId1"/>
  <rowBreaks count="1" manualBreakCount="1">
    <brk id="74" max="7" man="1"/>
  </rowBreaks>
  <ignoredErrors>
    <ignoredError sqref="B2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56" t="s">
        <v>897</v>
      </c>
      <c r="F1" s="465" t="str">
        <f>Naslovnica!A20</f>
        <v>Listopad 2016.</v>
      </c>
    </row>
    <row r="2" spans="1:6" ht="12.75" customHeight="1">
      <c r="A2" s="119" t="s">
        <v>1070</v>
      </c>
      <c r="F2" s="557" t="str">
        <f>Naslovnica!A24</f>
        <v>October 2016</v>
      </c>
    </row>
    <row r="3" spans="1:6" ht="12.75" customHeight="1"/>
    <row r="4" spans="1:6" ht="12.75" customHeight="1">
      <c r="F4" s="561" t="s">
        <v>728</v>
      </c>
    </row>
    <row r="5" spans="1:6" ht="54.75">
      <c r="A5" s="467" t="s">
        <v>1040</v>
      </c>
      <c r="B5" s="429" t="s">
        <v>1219</v>
      </c>
      <c r="C5" s="429" t="s">
        <v>1217</v>
      </c>
      <c r="D5" s="467" t="s">
        <v>732</v>
      </c>
      <c r="E5" s="467" t="s">
        <v>730</v>
      </c>
      <c r="F5" s="467" t="s">
        <v>734</v>
      </c>
    </row>
    <row r="6" spans="1:6">
      <c r="A6" s="267" t="s">
        <v>756</v>
      </c>
      <c r="B6" s="682" t="s">
        <v>1246</v>
      </c>
      <c r="C6" s="247" t="s">
        <v>1203</v>
      </c>
      <c r="D6" s="673" t="s">
        <v>246</v>
      </c>
      <c r="E6" s="268">
        <v>28661376.34</v>
      </c>
      <c r="F6" s="563">
        <v>757.39416300755522</v>
      </c>
    </row>
    <row r="7" spans="1:6">
      <c r="A7" s="267" t="s">
        <v>1039</v>
      </c>
      <c r="B7" s="682">
        <v>66839822146</v>
      </c>
      <c r="C7" s="247" t="s">
        <v>1204</v>
      </c>
      <c r="D7" s="673" t="s">
        <v>246</v>
      </c>
      <c r="E7" s="268">
        <v>21881317.489999998</v>
      </c>
      <c r="F7" s="563">
        <v>751.89353362662655</v>
      </c>
    </row>
    <row r="8" spans="1:6">
      <c r="A8" s="450" t="s">
        <v>553</v>
      </c>
      <c r="B8" s="471"/>
      <c r="C8" s="472"/>
      <c r="D8" s="461"/>
      <c r="E8" s="462">
        <f>SUM(E6:E7)</f>
        <v>50542693.829999998</v>
      </c>
      <c r="F8" s="463"/>
    </row>
    <row r="9" spans="1:6" ht="12.75" customHeight="1">
      <c r="A9" s="36" t="s">
        <v>555</v>
      </c>
    </row>
    <row r="10" spans="1:6" ht="12.75" customHeight="1"/>
    <row r="11" spans="1:6" ht="12.75" customHeight="1">
      <c r="A11" s="456" t="s">
        <v>1285</v>
      </c>
      <c r="F11" s="465" t="str">
        <f>'5 Tablica 3,4'!A8</f>
        <v>Rujan 2016.</v>
      </c>
    </row>
    <row r="12" spans="1:6" ht="12.75" customHeight="1">
      <c r="A12" s="119" t="s">
        <v>1286</v>
      </c>
      <c r="F12" s="557" t="str">
        <f>'5 Tablica 3,4'!B8</f>
        <v>September 2016</v>
      </c>
    </row>
    <row r="13" spans="1:6" ht="12.75" customHeight="1"/>
    <row r="14" spans="1:6" ht="12.75" customHeight="1">
      <c r="F14" s="64" t="s">
        <v>728</v>
      </c>
    </row>
    <row r="15" spans="1:6" ht="54.75">
      <c r="A15" s="467" t="s">
        <v>727</v>
      </c>
      <c r="B15" s="429" t="s">
        <v>1219</v>
      </c>
      <c r="C15" s="429" t="s">
        <v>1217</v>
      </c>
      <c r="D15" s="467" t="s">
        <v>732</v>
      </c>
      <c r="E15" s="467" t="s">
        <v>730</v>
      </c>
      <c r="F15" s="467" t="s">
        <v>734</v>
      </c>
    </row>
    <row r="16" spans="1:6">
      <c r="A16" s="267" t="s">
        <v>1041</v>
      </c>
      <c r="B16" s="682" t="s">
        <v>1245</v>
      </c>
      <c r="C16" s="247" t="s">
        <v>1205</v>
      </c>
      <c r="D16" s="673" t="s">
        <v>307</v>
      </c>
      <c r="E16" s="268">
        <v>277940707.88</v>
      </c>
      <c r="F16" s="269">
        <v>91.235250014935573</v>
      </c>
    </row>
    <row r="17" spans="1:6" ht="15" customHeight="1">
      <c r="A17" s="267" t="s">
        <v>986</v>
      </c>
      <c r="B17" s="682">
        <v>75111210338</v>
      </c>
      <c r="C17" s="247" t="s">
        <v>1206</v>
      </c>
      <c r="D17" s="674" t="s">
        <v>998</v>
      </c>
      <c r="E17" s="268">
        <v>21223394.8607</v>
      </c>
      <c r="F17" s="269">
        <v>41.943468104150192</v>
      </c>
    </row>
    <row r="18" spans="1:6">
      <c r="A18" s="450" t="s">
        <v>1079</v>
      </c>
      <c r="B18" s="429"/>
      <c r="C18" s="429"/>
      <c r="D18" s="655"/>
      <c r="E18" s="462">
        <f>SUM(E16:E17)</f>
        <v>299164102.74070001</v>
      </c>
      <c r="F18" s="656"/>
    </row>
    <row r="19" spans="1:6" ht="12.75" customHeight="1">
      <c r="A19" s="36" t="s">
        <v>555</v>
      </c>
    </row>
    <row r="20" spans="1:6" ht="12.75" customHeight="1"/>
    <row r="21" spans="1:6" ht="12.75" customHeight="1">
      <c r="A21" s="464" t="s">
        <v>898</v>
      </c>
      <c r="F21" s="465" t="str">
        <f>'5 Tablica 3,4'!A8</f>
        <v>Rujan 2016.</v>
      </c>
    </row>
    <row r="22" spans="1:6" ht="12.75" customHeight="1">
      <c r="A22" s="556" t="s">
        <v>1071</v>
      </c>
      <c r="F22" s="557" t="str">
        <f>'5 Tablica 3,4'!B8</f>
        <v>September 2016</v>
      </c>
    </row>
    <row r="23" spans="1:6" ht="12.75" customHeight="1"/>
    <row r="24" spans="1:6" ht="12.75" customHeight="1">
      <c r="F24" s="64" t="s">
        <v>728</v>
      </c>
    </row>
    <row r="25" spans="1:6" ht="54.75">
      <c r="A25" s="467" t="s">
        <v>727</v>
      </c>
      <c r="B25" s="429" t="s">
        <v>1219</v>
      </c>
      <c r="C25" s="429" t="s">
        <v>1217</v>
      </c>
      <c r="D25" s="467" t="s">
        <v>732</v>
      </c>
      <c r="E25" s="467" t="s">
        <v>730</v>
      </c>
      <c r="F25" s="467" t="s">
        <v>734</v>
      </c>
    </row>
    <row r="26" spans="1:6" ht="15" customHeight="1">
      <c r="A26" s="267" t="s">
        <v>1042</v>
      </c>
      <c r="B26" s="682">
        <v>56903349567</v>
      </c>
      <c r="C26" s="247" t="s">
        <v>1208</v>
      </c>
      <c r="D26" s="673" t="s">
        <v>998</v>
      </c>
      <c r="E26" s="268">
        <v>71552369.489500001</v>
      </c>
      <c r="F26" s="269">
        <v>35.719533564516674</v>
      </c>
    </row>
    <row r="27" spans="1:6" ht="12.75" customHeight="1">
      <c r="A27" s="36" t="s">
        <v>555</v>
      </c>
    </row>
    <row r="28" spans="1:6" ht="12.75" customHeight="1">
      <c r="A28" s="51"/>
    </row>
    <row r="29" spans="1:6" ht="19.5" customHeight="1">
      <c r="A29" s="822" t="s">
        <v>706</v>
      </c>
      <c r="B29" s="822"/>
      <c r="C29" s="822"/>
      <c r="D29" s="822"/>
    </row>
    <row r="30" spans="1:6" ht="21.75" customHeight="1">
      <c r="A30" s="820" t="s">
        <v>707</v>
      </c>
      <c r="B30" s="820"/>
      <c r="C30" s="820"/>
      <c r="D30" s="820"/>
      <c r="E30" s="89"/>
      <c r="F30" s="89"/>
    </row>
    <row r="31" spans="1:6" ht="12.75" customHeight="1">
      <c r="A31" s="51"/>
    </row>
    <row r="32" spans="1:6" ht="12.75" customHeight="1"/>
    <row r="33" spans="1:5" ht="12.75" customHeight="1">
      <c r="A33" s="466" t="s">
        <v>899</v>
      </c>
      <c r="E33" s="351" t="str">
        <f>Naslovnica!A20</f>
        <v>Listopad 2016.</v>
      </c>
    </row>
    <row r="34" spans="1:5" ht="12.75" customHeight="1">
      <c r="A34" s="556" t="s">
        <v>900</v>
      </c>
      <c r="E34" s="112" t="str">
        <f>Naslovnica!A24</f>
        <v>October 2016</v>
      </c>
    </row>
    <row r="35" spans="1:5" ht="12.75" customHeight="1"/>
    <row r="36" spans="1:5" ht="12.75" customHeight="1">
      <c r="E36" s="76" t="s">
        <v>729</v>
      </c>
    </row>
    <row r="37" spans="1:5" ht="22.5" customHeight="1">
      <c r="A37" s="467" t="s">
        <v>735</v>
      </c>
      <c r="B37" s="429" t="s">
        <v>1219</v>
      </c>
      <c r="C37" s="429" t="s">
        <v>1217</v>
      </c>
      <c r="D37" s="467" t="s">
        <v>732</v>
      </c>
      <c r="E37" s="467" t="s">
        <v>730</v>
      </c>
    </row>
    <row r="38" spans="1:5" ht="22.5" customHeight="1">
      <c r="A38" s="270" t="s">
        <v>274</v>
      </c>
      <c r="B38" s="682">
        <v>39146857475</v>
      </c>
      <c r="C38" s="247" t="s">
        <v>1209</v>
      </c>
      <c r="D38" s="675" t="s">
        <v>1328</v>
      </c>
      <c r="E38" s="271">
        <v>787170185.10000002</v>
      </c>
    </row>
    <row r="39" spans="1:5" ht="15" customHeight="1">
      <c r="A39" s="270" t="s">
        <v>275</v>
      </c>
      <c r="B39" s="682">
        <v>76591684374</v>
      </c>
      <c r="C39" s="247" t="s">
        <v>1210</v>
      </c>
      <c r="D39" s="675" t="s">
        <v>276</v>
      </c>
      <c r="E39" s="271">
        <v>191204222.66316667</v>
      </c>
    </row>
    <row r="40" spans="1:5" ht="12.75" customHeight="1">
      <c r="A40" s="36" t="s">
        <v>555</v>
      </c>
    </row>
    <row r="41" spans="1:5" ht="12.75" customHeight="1"/>
    <row r="42" spans="1:5">
      <c r="A42" s="538" t="s">
        <v>1220</v>
      </c>
      <c r="B42" s="654"/>
      <c r="C42" s="654"/>
      <c r="D42" s="654"/>
    </row>
    <row r="43" spans="1:5">
      <c r="B43" s="89"/>
      <c r="C43" s="89"/>
      <c r="D43" s="89"/>
    </row>
    <row r="44" spans="1:5" ht="12.75" customHeight="1">
      <c r="A44" s="74" t="s">
        <v>305</v>
      </c>
    </row>
    <row r="45" spans="1:5" ht="12.75" customHeight="1"/>
    <row r="46" spans="1:5" ht="12.75" customHeight="1"/>
    <row r="47" spans="1:5" ht="12.75" customHeight="1"/>
    <row r="48" spans="1:5" ht="12.75" customHeight="1"/>
    <row r="49" spans="6:6" ht="12.75" customHeight="1"/>
    <row r="50" spans="6:6" ht="12.75" customHeight="1"/>
    <row r="51" spans="6:6" ht="12.75" customHeight="1"/>
    <row r="52" spans="6:6" ht="12.75" customHeight="1"/>
    <row r="53" spans="6:6" ht="12.75" customHeight="1"/>
    <row r="54" spans="6:6" ht="12.75" customHeight="1">
      <c r="F54" s="53" t="s">
        <v>687</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4"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90" t="s">
        <v>425</v>
      </c>
      <c r="B1" s="491"/>
      <c r="C1" s="491"/>
      <c r="D1" s="491"/>
      <c r="E1" s="521"/>
      <c r="F1" s="503"/>
      <c r="G1" s="492" t="s">
        <v>1391</v>
      </c>
    </row>
    <row r="2" spans="1:7" ht="15" customHeight="1">
      <c r="A2" s="493" t="s">
        <v>426</v>
      </c>
      <c r="B2" s="491"/>
      <c r="C2" s="491"/>
      <c r="D2" s="491"/>
      <c r="E2" s="522"/>
      <c r="F2" s="503"/>
      <c r="G2" s="494" t="s">
        <v>1392</v>
      </c>
    </row>
    <row r="3" spans="1:7" ht="12.75" customHeight="1">
      <c r="A3" s="68" t="s">
        <v>287</v>
      </c>
    </row>
    <row r="4" spans="1:7" ht="12.75" customHeight="1"/>
    <row r="5" spans="1:7" ht="12.75" customHeight="1">
      <c r="A5" s="476" t="s">
        <v>901</v>
      </c>
    </row>
    <row r="6" spans="1:7" ht="12.75" customHeight="1">
      <c r="A6" s="69" t="s">
        <v>902</v>
      </c>
    </row>
    <row r="7" spans="1:7" ht="12.75" customHeight="1"/>
    <row r="8" spans="1:7" ht="34.5" customHeight="1">
      <c r="A8" s="475" t="s">
        <v>288</v>
      </c>
      <c r="B8" s="826" t="s">
        <v>586</v>
      </c>
      <c r="C8" s="826"/>
    </row>
    <row r="9" spans="1:7" ht="12.75" customHeight="1">
      <c r="A9" s="649" t="s">
        <v>1060</v>
      </c>
      <c r="B9" s="280">
        <v>21</v>
      </c>
      <c r="C9" s="281"/>
      <c r="D9" s="77"/>
      <c r="F9" s="77"/>
    </row>
    <row r="10" spans="1:7" ht="12.75" customHeight="1">
      <c r="A10" s="650" t="s">
        <v>1081</v>
      </c>
      <c r="B10" s="280">
        <v>21</v>
      </c>
      <c r="C10" s="281"/>
      <c r="F10" s="87"/>
    </row>
    <row r="11" spans="1:7" ht="12.75" customHeight="1">
      <c r="A11" s="649" t="s">
        <v>1221</v>
      </c>
      <c r="B11" s="280">
        <v>21</v>
      </c>
      <c r="C11" s="281"/>
      <c r="F11" s="87"/>
    </row>
    <row r="12" spans="1:7" ht="12.75" customHeight="1">
      <c r="A12" s="651" t="s">
        <v>1250</v>
      </c>
      <c r="B12" s="280">
        <v>20</v>
      </c>
      <c r="C12" s="281"/>
    </row>
    <row r="13" spans="1:7" ht="12.75" customHeight="1">
      <c r="A13" s="651" t="s">
        <v>1432</v>
      </c>
      <c r="B13" s="280">
        <v>20</v>
      </c>
      <c r="C13" s="281"/>
    </row>
    <row r="14" spans="1:7" ht="12.75" customHeight="1">
      <c r="A14" s="27" t="s">
        <v>292</v>
      </c>
    </row>
    <row r="15" spans="1:7" ht="12.75" customHeight="1"/>
    <row r="16" spans="1:7" ht="12.75" customHeight="1">
      <c r="A16" s="476" t="s">
        <v>903</v>
      </c>
    </row>
    <row r="17" spans="1:9" ht="12.75" customHeight="1">
      <c r="A17" s="69" t="s">
        <v>904</v>
      </c>
    </row>
    <row r="18" spans="1:9" ht="12.75" customHeight="1">
      <c r="E18" s="828" t="s">
        <v>588</v>
      </c>
      <c r="F18" s="828"/>
      <c r="G18" s="828"/>
    </row>
    <row r="19" spans="1:9" ht="73.5" customHeight="1">
      <c r="A19" s="826" t="s">
        <v>611</v>
      </c>
      <c r="B19" s="826" t="s">
        <v>583</v>
      </c>
      <c r="C19" s="827"/>
      <c r="D19" s="827"/>
      <c r="E19" s="826" t="s">
        <v>1293</v>
      </c>
      <c r="F19" s="795"/>
      <c r="G19" s="795"/>
    </row>
    <row r="20" spans="1:9" ht="27.75" customHeight="1">
      <c r="A20" s="826"/>
      <c r="B20" s="528" t="s">
        <v>1433</v>
      </c>
      <c r="C20" s="528" t="s">
        <v>1432</v>
      </c>
      <c r="D20" s="411" t="s">
        <v>1028</v>
      </c>
      <c r="E20" s="528" t="s">
        <v>1433</v>
      </c>
      <c r="F20" s="528" t="s">
        <v>1432</v>
      </c>
      <c r="G20" s="640" t="s">
        <v>1028</v>
      </c>
    </row>
    <row r="21" spans="1:9" ht="16.5" customHeight="1">
      <c r="A21" s="282" t="s">
        <v>289</v>
      </c>
      <c r="B21" s="283">
        <v>52398</v>
      </c>
      <c r="C21" s="283">
        <v>51168</v>
      </c>
      <c r="D21" s="284">
        <v>-2.3474178403755867E-2</v>
      </c>
      <c r="E21" s="283">
        <v>3324689.5937100002</v>
      </c>
      <c r="F21" s="283">
        <v>3213990.8301200001</v>
      </c>
      <c r="G21" s="285">
        <v>-3.3295969584478426E-2</v>
      </c>
      <c r="H21" s="77"/>
      <c r="I21" s="142"/>
    </row>
    <row r="22" spans="1:9" ht="16.5" customHeight="1">
      <c r="A22" s="282" t="s">
        <v>290</v>
      </c>
      <c r="B22" s="283">
        <v>58623</v>
      </c>
      <c r="C22" s="283">
        <v>63580</v>
      </c>
      <c r="D22" s="284">
        <v>8.4557255684628893E-2</v>
      </c>
      <c r="E22" s="283">
        <v>9941521.0129500013</v>
      </c>
      <c r="F22" s="283">
        <v>10609471.958959999</v>
      </c>
      <c r="G22" s="285">
        <v>6.71880032381275E-2</v>
      </c>
    </row>
    <row r="23" spans="1:9" ht="16.5" customHeight="1">
      <c r="A23" s="282" t="s">
        <v>291</v>
      </c>
      <c r="B23" s="283">
        <v>1729</v>
      </c>
      <c r="C23" s="283">
        <v>1083</v>
      </c>
      <c r="D23" s="284">
        <v>-0.37362637362637363</v>
      </c>
      <c r="E23" s="283">
        <v>93991.809319999986</v>
      </c>
      <c r="F23" s="283">
        <v>45624.691299999999</v>
      </c>
      <c r="G23" s="285">
        <v>-0.51458864735044763</v>
      </c>
    </row>
    <row r="24" spans="1:9" ht="16.5" customHeight="1">
      <c r="A24" s="286" t="s">
        <v>129</v>
      </c>
      <c r="B24" s="287">
        <v>112750</v>
      </c>
      <c r="C24" s="287">
        <v>115831</v>
      </c>
      <c r="D24" s="288">
        <v>2.7325942350332595E-2</v>
      </c>
      <c r="E24" s="287">
        <v>13360202.41598</v>
      </c>
      <c r="F24" s="287">
        <v>13869087.480379997</v>
      </c>
      <c r="G24" s="289">
        <v>3.8089622339203828E-2</v>
      </c>
    </row>
    <row r="25" spans="1:9" ht="12.75" customHeight="1">
      <c r="A25" s="27" t="s">
        <v>292</v>
      </c>
    </row>
    <row r="26" spans="1:9" ht="69" customHeight="1">
      <c r="A26" s="823" t="s">
        <v>1292</v>
      </c>
      <c r="B26" s="823"/>
      <c r="C26" s="823"/>
      <c r="D26" s="823"/>
      <c r="E26" s="823"/>
      <c r="F26" s="823"/>
      <c r="G26" s="823"/>
    </row>
    <row r="27" spans="1:9" ht="23.25" customHeight="1">
      <c r="A27" s="824" t="s">
        <v>1436</v>
      </c>
      <c r="B27" s="825"/>
      <c r="C27" s="825"/>
      <c r="D27" s="825"/>
      <c r="E27" s="825"/>
      <c r="F27" s="825"/>
      <c r="G27" s="825"/>
    </row>
    <row r="28" spans="1:9" ht="12.75" customHeight="1"/>
    <row r="29" spans="1:9" ht="12.75" customHeight="1">
      <c r="A29" s="476" t="s">
        <v>905</v>
      </c>
    </row>
    <row r="30" spans="1:9" ht="12.75" customHeight="1">
      <c r="A30" s="69" t="s">
        <v>906</v>
      </c>
    </row>
    <row r="31" spans="1:9" ht="12.75" customHeight="1">
      <c r="E31" s="828" t="s">
        <v>588</v>
      </c>
      <c r="F31" s="828"/>
      <c r="G31" s="828"/>
    </row>
    <row r="32" spans="1:9" ht="78" customHeight="1">
      <c r="A32" s="826" t="s">
        <v>611</v>
      </c>
      <c r="B32" s="826" t="s">
        <v>584</v>
      </c>
      <c r="C32" s="827"/>
      <c r="D32" s="477"/>
      <c r="E32" s="826" t="s">
        <v>1294</v>
      </c>
      <c r="F32" s="795"/>
      <c r="G32" s="795"/>
    </row>
    <row r="33" spans="1:9" ht="32.25" customHeight="1">
      <c r="A33" s="826"/>
      <c r="B33" s="528" t="s">
        <v>1434</v>
      </c>
      <c r="C33" s="528" t="s">
        <v>1435</v>
      </c>
      <c r="D33" s="640" t="s">
        <v>1028</v>
      </c>
      <c r="E33" s="528" t="s">
        <v>1434</v>
      </c>
      <c r="F33" s="528" t="s">
        <v>1435</v>
      </c>
      <c r="G33" s="640" t="s">
        <v>1028</v>
      </c>
    </row>
    <row r="34" spans="1:9" ht="16.5" customHeight="1">
      <c r="A34" s="282" t="s">
        <v>289</v>
      </c>
      <c r="B34" s="283">
        <v>13780</v>
      </c>
      <c r="C34" s="283">
        <v>16396</v>
      </c>
      <c r="D34" s="284">
        <v>0.18984034833091437</v>
      </c>
      <c r="E34" s="283">
        <v>1123644.6892000001</v>
      </c>
      <c r="F34" s="283">
        <v>1181675.4071900002</v>
      </c>
      <c r="G34" s="290">
        <v>5.164507833104795E-2</v>
      </c>
      <c r="H34" s="77"/>
      <c r="I34" s="77"/>
    </row>
    <row r="35" spans="1:9" ht="16.5" customHeight="1">
      <c r="A35" s="282" t="s">
        <v>290</v>
      </c>
      <c r="B35" s="283">
        <v>13397</v>
      </c>
      <c r="C35" s="283">
        <v>18043</v>
      </c>
      <c r="D35" s="284">
        <v>0.34679405837127714</v>
      </c>
      <c r="E35" s="283">
        <v>2563425.3172399998</v>
      </c>
      <c r="F35" s="283">
        <v>3459406.7761900001</v>
      </c>
      <c r="G35" s="290">
        <v>0.34952508775043606</v>
      </c>
      <c r="H35" s="77"/>
    </row>
    <row r="36" spans="1:9" ht="16.5" customHeight="1">
      <c r="A36" s="286" t="s">
        <v>129</v>
      </c>
      <c r="B36" s="287">
        <v>27177</v>
      </c>
      <c r="C36" s="287">
        <v>34439</v>
      </c>
      <c r="D36" s="288">
        <v>0.26721124480259045</v>
      </c>
      <c r="E36" s="287">
        <v>3687070.0064399997</v>
      </c>
      <c r="F36" s="287">
        <v>4641082.1833800003</v>
      </c>
      <c r="G36" s="291">
        <v>0.25874533851369264</v>
      </c>
    </row>
    <row r="37" spans="1:9" ht="12.75" customHeight="1">
      <c r="A37" s="27" t="s">
        <v>292</v>
      </c>
    </row>
    <row r="38" spans="1:9" ht="70.5" customHeight="1">
      <c r="A38" s="823" t="s">
        <v>1295</v>
      </c>
      <c r="B38" s="823"/>
      <c r="C38" s="823"/>
      <c r="D38" s="823"/>
      <c r="E38" s="823"/>
      <c r="F38" s="823"/>
      <c r="G38" s="823"/>
    </row>
    <row r="39" spans="1:9" ht="24.75" customHeight="1">
      <c r="A39" s="824" t="s">
        <v>1436</v>
      </c>
      <c r="B39" s="825"/>
      <c r="C39" s="825"/>
      <c r="D39" s="825"/>
      <c r="E39" s="825"/>
      <c r="F39" s="825"/>
      <c r="G39" s="825"/>
    </row>
    <row r="40" spans="1:9" ht="12.75" customHeight="1"/>
    <row r="41" spans="1:9" ht="12.75" customHeight="1"/>
    <row r="42" spans="1:9" ht="12.75" customHeight="1"/>
    <row r="43" spans="1:9" ht="12.75" customHeight="1"/>
    <row r="44" spans="1:9" ht="12.75" customHeight="1">
      <c r="A44" s="74" t="s">
        <v>305</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79" t="s">
        <v>907</v>
      </c>
    </row>
    <row r="2" spans="1:6" ht="12.75" customHeight="1">
      <c r="A2" s="52" t="s">
        <v>908</v>
      </c>
    </row>
    <row r="3" spans="1:6" ht="12.75" customHeight="1"/>
    <row r="4" spans="1:6" ht="12.75" customHeight="1">
      <c r="E4" s="107" t="s">
        <v>446</v>
      </c>
      <c r="F4" s="134"/>
    </row>
    <row r="5" spans="1:6" ht="22.5" customHeight="1">
      <c r="A5" s="826" t="s">
        <v>331</v>
      </c>
      <c r="B5" s="478" t="s">
        <v>585</v>
      </c>
      <c r="C5" s="478" t="s">
        <v>585</v>
      </c>
      <c r="D5" s="830" t="s">
        <v>329</v>
      </c>
      <c r="E5" s="830" t="s">
        <v>330</v>
      </c>
    </row>
    <row r="6" spans="1:6" ht="22.5" customHeight="1">
      <c r="A6" s="829"/>
      <c r="B6" s="529" t="s">
        <v>1437</v>
      </c>
      <c r="C6" s="529" t="s">
        <v>1432</v>
      </c>
      <c r="D6" s="830"/>
      <c r="E6" s="830"/>
    </row>
    <row r="7" spans="1:6" ht="12.75" customHeight="1">
      <c r="A7" s="292" t="s">
        <v>373</v>
      </c>
      <c r="B7" s="293">
        <v>13102720.828670001</v>
      </c>
      <c r="C7" s="293">
        <v>13698147.09702</v>
      </c>
      <c r="D7" s="294">
        <v>4.5442948539905562E-2</v>
      </c>
      <c r="E7" s="293">
        <v>595426.26834999956</v>
      </c>
      <c r="F7" s="77"/>
    </row>
    <row r="8" spans="1:6" ht="12.75" customHeight="1">
      <c r="A8" s="295" t="s">
        <v>362</v>
      </c>
      <c r="B8" s="296">
        <v>9057.8866500000004</v>
      </c>
      <c r="C8" s="296">
        <v>12639.983560000001</v>
      </c>
      <c r="D8" s="297">
        <v>0.39546718218206012</v>
      </c>
      <c r="E8" s="296">
        <v>3582.0969100000002</v>
      </c>
      <c r="F8" s="87"/>
    </row>
    <row r="9" spans="1:6" ht="12.75" customHeight="1">
      <c r="A9" s="295" t="s">
        <v>363</v>
      </c>
      <c r="B9" s="296">
        <v>5475613.53572</v>
      </c>
      <c r="C9" s="296">
        <v>5542006.0284700003</v>
      </c>
      <c r="D9" s="297">
        <v>1.212512393668596E-2</v>
      </c>
      <c r="E9" s="296">
        <v>66392.492750000209</v>
      </c>
      <c r="F9" s="87"/>
    </row>
    <row r="10" spans="1:6" ht="12.75" customHeight="1">
      <c r="A10" s="295" t="s">
        <v>364</v>
      </c>
      <c r="B10" s="296">
        <v>146489.03769999999</v>
      </c>
      <c r="C10" s="296">
        <v>268001.02023999998</v>
      </c>
      <c r="D10" s="297">
        <v>0.82949539738836042</v>
      </c>
      <c r="E10" s="296">
        <v>121511.98254</v>
      </c>
    </row>
    <row r="11" spans="1:6" ht="12.75" customHeight="1">
      <c r="A11" s="295" t="s">
        <v>365</v>
      </c>
      <c r="B11" s="296">
        <v>7331234.3192299996</v>
      </c>
      <c r="C11" s="296">
        <v>7738612.9689600002</v>
      </c>
      <c r="D11" s="297">
        <v>5.5567539106127994E-2</v>
      </c>
      <c r="E11" s="296">
        <v>407378.64973000064</v>
      </c>
    </row>
    <row r="12" spans="1:6" ht="12.75" customHeight="1">
      <c r="A12" s="295" t="s">
        <v>366</v>
      </c>
      <c r="B12" s="296">
        <v>140326.04936999999</v>
      </c>
      <c r="C12" s="296">
        <v>136887.09578999999</v>
      </c>
      <c r="D12" s="297">
        <v>-2.4506879481317512E-2</v>
      </c>
      <c r="E12" s="296">
        <v>-3438.9535800000012</v>
      </c>
    </row>
    <row r="13" spans="1:6" ht="12.75" customHeight="1">
      <c r="A13" s="292" t="s">
        <v>374</v>
      </c>
      <c r="B13" s="293">
        <v>4577603.3390500005</v>
      </c>
      <c r="C13" s="293">
        <v>4696592.3018199997</v>
      </c>
      <c r="D13" s="294">
        <v>2.5993725090801161E-2</v>
      </c>
      <c r="E13" s="293">
        <v>118988.96276999917</v>
      </c>
    </row>
    <row r="14" spans="1:6" ht="12.75" customHeight="1">
      <c r="A14" s="295" t="s">
        <v>367</v>
      </c>
      <c r="B14" s="296">
        <v>593459.34409000003</v>
      </c>
      <c r="C14" s="296">
        <v>486419.76043000002</v>
      </c>
      <c r="D14" s="297">
        <v>-0.1803654870817353</v>
      </c>
      <c r="E14" s="296">
        <v>-107039.58366</v>
      </c>
    </row>
    <row r="15" spans="1:6" ht="12.75" customHeight="1">
      <c r="A15" s="295" t="s">
        <v>368</v>
      </c>
      <c r="B15" s="296">
        <v>3165397.64928</v>
      </c>
      <c r="C15" s="296">
        <v>3578522.5951100001</v>
      </c>
      <c r="D15" s="297">
        <v>0.13051281121787947</v>
      </c>
      <c r="E15" s="296">
        <v>413124.9458300001</v>
      </c>
    </row>
    <row r="16" spans="1:6" ht="12.75" customHeight="1">
      <c r="A16" s="295" t="s">
        <v>369</v>
      </c>
      <c r="B16" s="296">
        <v>553623.42599999998</v>
      </c>
      <c r="C16" s="296">
        <v>316467.92904000002</v>
      </c>
      <c r="D16" s="297">
        <v>-0.42836969286772913</v>
      </c>
      <c r="E16" s="296">
        <v>-237155.49695999996</v>
      </c>
    </row>
    <row r="17" spans="1:7" ht="12.75" customHeight="1">
      <c r="A17" s="295" t="s">
        <v>370</v>
      </c>
      <c r="B17" s="296">
        <v>265122.91967999999</v>
      </c>
      <c r="C17" s="296">
        <v>315182.01724000002</v>
      </c>
      <c r="D17" s="297">
        <v>0.18881467366314736</v>
      </c>
      <c r="E17" s="296">
        <v>50059.097560000024</v>
      </c>
    </row>
    <row r="18" spans="1:7" ht="22.5">
      <c r="A18" s="298" t="s">
        <v>379</v>
      </c>
      <c r="B18" s="296">
        <v>60686.700779999999</v>
      </c>
      <c r="C18" s="296">
        <v>78690.708029999994</v>
      </c>
      <c r="D18" s="297">
        <v>0.29667137970257601</v>
      </c>
      <c r="E18" s="296">
        <v>18004.007249999995</v>
      </c>
    </row>
    <row r="19" spans="1:7" ht="12.75" customHeight="1">
      <c r="A19" s="299" t="s">
        <v>382</v>
      </c>
      <c r="B19" s="293">
        <v>17741010.868500002</v>
      </c>
      <c r="C19" s="293">
        <v>18473430.106869999</v>
      </c>
      <c r="D19" s="294">
        <v>4.1283963117932719E-2</v>
      </c>
      <c r="E19" s="293">
        <v>732419.23836999759</v>
      </c>
    </row>
    <row r="20" spans="1:7" ht="12.75" customHeight="1">
      <c r="A20" s="295" t="s">
        <v>371</v>
      </c>
      <c r="B20" s="296">
        <v>10498514.951549999</v>
      </c>
      <c r="C20" s="296">
        <v>10165986.643610001</v>
      </c>
      <c r="D20" s="297">
        <v>-3.1673842393385776E-2</v>
      </c>
      <c r="E20" s="296">
        <v>-332528.30793999881</v>
      </c>
    </row>
    <row r="21" spans="1:7" ht="12.75" customHeight="1">
      <c r="A21" s="292" t="s">
        <v>375</v>
      </c>
      <c r="B21" s="293">
        <v>1638817.82023</v>
      </c>
      <c r="C21" s="293">
        <v>2080383.36638</v>
      </c>
      <c r="D21" s="294">
        <v>0.26944150881153373</v>
      </c>
      <c r="E21" s="293">
        <v>441565.54615000007</v>
      </c>
    </row>
    <row r="22" spans="1:7" ht="12.75" customHeight="1">
      <c r="A22" s="292" t="s">
        <v>376</v>
      </c>
      <c r="B22" s="293">
        <v>123765.16094</v>
      </c>
      <c r="C22" s="293">
        <v>127195.79399999999</v>
      </c>
      <c r="D22" s="294">
        <v>2.7718891438788064E-2</v>
      </c>
      <c r="E22" s="293">
        <v>3430.6330599999928</v>
      </c>
    </row>
    <row r="23" spans="1:7" ht="12.75" customHeight="1">
      <c r="A23" s="292" t="s">
        <v>377</v>
      </c>
      <c r="B23" s="293">
        <v>11388615.23398</v>
      </c>
      <c r="C23" s="293">
        <v>12018774.498229999</v>
      </c>
      <c r="D23" s="294">
        <v>5.5332386888425608E-2</v>
      </c>
      <c r="E23" s="293">
        <v>630159.26424999908</v>
      </c>
    </row>
    <row r="24" spans="1:7" ht="12.75" customHeight="1">
      <c r="A24" s="292" t="s">
        <v>378</v>
      </c>
      <c r="B24" s="293">
        <v>4284091.4934999999</v>
      </c>
      <c r="C24" s="293">
        <v>3826994.4190100003</v>
      </c>
      <c r="D24" s="294">
        <v>-0.10669638479559226</v>
      </c>
      <c r="E24" s="293">
        <v>-457097.07448999956</v>
      </c>
    </row>
    <row r="25" spans="1:7" ht="21.75">
      <c r="A25" s="300" t="s">
        <v>380</v>
      </c>
      <c r="B25" s="293">
        <v>305721.15987000003</v>
      </c>
      <c r="C25" s="293">
        <v>420082.02923000004</v>
      </c>
      <c r="D25" s="294">
        <v>0.37406919890212703</v>
      </c>
      <c r="E25" s="293">
        <v>114360.86936000001</v>
      </c>
    </row>
    <row r="26" spans="1:7">
      <c r="A26" s="299" t="s">
        <v>383</v>
      </c>
      <c r="B26" s="293">
        <v>17741010.868509997</v>
      </c>
      <c r="C26" s="293">
        <v>18473430.106849998</v>
      </c>
      <c r="D26" s="294">
        <v>4.1283963116218687E-2</v>
      </c>
      <c r="E26" s="293">
        <v>732419.23834000155</v>
      </c>
    </row>
    <row r="27" spans="1:7" ht="12.75" customHeight="1">
      <c r="A27" s="295" t="s">
        <v>372</v>
      </c>
      <c r="B27" s="296">
        <v>10498514.951549999</v>
      </c>
      <c r="C27" s="296">
        <v>10165986.643610001</v>
      </c>
      <c r="D27" s="297">
        <v>-3.1673842393385776E-2</v>
      </c>
      <c r="E27" s="296">
        <v>-332528.30793999881</v>
      </c>
    </row>
    <row r="28" spans="1:7" ht="12.75" customHeight="1">
      <c r="A28" s="36" t="s">
        <v>273</v>
      </c>
    </row>
    <row r="29" spans="1:7" ht="12.75" customHeight="1">
      <c r="F29" s="131"/>
      <c r="G29" s="131"/>
    </row>
    <row r="30" spans="1:7" ht="26.25" customHeight="1">
      <c r="A30" s="536" t="s">
        <v>1438</v>
      </c>
      <c r="B30" s="536"/>
      <c r="C30" s="536"/>
      <c r="D30" s="536"/>
      <c r="E30" s="536"/>
    </row>
    <row r="31" spans="1:7" ht="12.75" customHeight="1"/>
    <row r="32" spans="1:7" ht="12.75" customHeight="1">
      <c r="A32" s="74" t="s">
        <v>305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355</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66" t="s">
        <v>909</v>
      </c>
    </row>
    <row r="2" spans="1:8" ht="12.75" customHeight="1">
      <c r="A2" s="66" t="s">
        <v>910</v>
      </c>
    </row>
    <row r="3" spans="1:8" ht="12.75" customHeight="1">
      <c r="E3" s="828" t="s">
        <v>588</v>
      </c>
      <c r="F3" s="828"/>
    </row>
    <row r="4" spans="1:8" ht="84.75" customHeight="1">
      <c r="A4" s="478" t="s">
        <v>293</v>
      </c>
      <c r="B4" s="830" t="s">
        <v>1296</v>
      </c>
      <c r="C4" s="830"/>
      <c r="D4" s="641" t="s">
        <v>1029</v>
      </c>
      <c r="E4" s="826" t="s">
        <v>1297</v>
      </c>
      <c r="F4" s="827"/>
      <c r="G4" s="641" t="s">
        <v>1029</v>
      </c>
    </row>
    <row r="5" spans="1:8" ht="15" customHeight="1" thickBot="1">
      <c r="A5" s="480"/>
      <c r="B5" s="528" t="s">
        <v>1439</v>
      </c>
      <c r="C5" s="528" t="s">
        <v>1432</v>
      </c>
      <c r="D5" s="530"/>
      <c r="E5" s="528" t="s">
        <v>1439</v>
      </c>
      <c r="F5" s="528" t="s">
        <v>1432</v>
      </c>
      <c r="G5" s="481"/>
    </row>
    <row r="6" spans="1:8" ht="12.75" customHeight="1">
      <c r="A6" s="482" t="s">
        <v>294</v>
      </c>
      <c r="B6" s="483"/>
      <c r="C6" s="483"/>
      <c r="D6" s="484"/>
      <c r="E6" s="483"/>
      <c r="F6" s="483"/>
      <c r="G6" s="484"/>
    </row>
    <row r="7" spans="1:8" ht="12.75" customHeight="1">
      <c r="A7" s="301" t="s">
        <v>599</v>
      </c>
      <c r="B7" s="302">
        <v>76</v>
      </c>
      <c r="C7" s="302">
        <v>65</v>
      </c>
      <c r="D7" s="303">
        <v>-0.14473684210526316</v>
      </c>
      <c r="E7" s="302">
        <v>643528.86786999996</v>
      </c>
      <c r="F7" s="304">
        <v>512848.42881999997</v>
      </c>
      <c r="G7" s="303">
        <v>-0.20306849556343276</v>
      </c>
      <c r="H7" s="77"/>
    </row>
    <row r="8" spans="1:8" ht="12.75" customHeight="1">
      <c r="A8" s="301" t="s">
        <v>598</v>
      </c>
      <c r="B8" s="302">
        <v>44299</v>
      </c>
      <c r="C8" s="302">
        <v>42803</v>
      </c>
      <c r="D8" s="303">
        <v>-3.37705140070882E-2</v>
      </c>
      <c r="E8" s="302">
        <v>1825602.0428199999</v>
      </c>
      <c r="F8" s="304">
        <v>1879245.9655799998</v>
      </c>
      <c r="G8" s="303">
        <v>2.9384236817097578E-2</v>
      </c>
      <c r="H8" s="77"/>
    </row>
    <row r="9" spans="1:8" ht="12.75" customHeight="1">
      <c r="A9" s="305" t="s">
        <v>600</v>
      </c>
      <c r="B9" s="302">
        <v>5706</v>
      </c>
      <c r="C9" s="302">
        <v>6355</v>
      </c>
      <c r="D9" s="303">
        <v>0.11373992288818788</v>
      </c>
      <c r="E9" s="302">
        <v>371153.11841000005</v>
      </c>
      <c r="F9" s="304">
        <v>445747.24702000001</v>
      </c>
      <c r="G9" s="303">
        <v>0.20097939343621085</v>
      </c>
    </row>
    <row r="10" spans="1:8" ht="12.75" customHeight="1">
      <c r="A10" s="301" t="s">
        <v>587</v>
      </c>
      <c r="B10" s="302">
        <v>372</v>
      </c>
      <c r="C10" s="302">
        <v>309</v>
      </c>
      <c r="D10" s="303">
        <v>-0.16935483870967741</v>
      </c>
      <c r="E10" s="302">
        <v>214036.10961000001</v>
      </c>
      <c r="F10" s="304">
        <v>184680.57105</v>
      </c>
      <c r="G10" s="303">
        <v>-0.13715227123820087</v>
      </c>
    </row>
    <row r="11" spans="1:8" ht="12.75" customHeight="1">
      <c r="A11" s="306" t="s">
        <v>662</v>
      </c>
      <c r="B11" s="302">
        <v>0</v>
      </c>
      <c r="C11" s="302">
        <v>0</v>
      </c>
      <c r="D11" s="303" t="s">
        <v>994</v>
      </c>
      <c r="E11" s="302">
        <v>0</v>
      </c>
      <c r="F11" s="304">
        <v>0</v>
      </c>
      <c r="G11" s="303" t="s">
        <v>994</v>
      </c>
    </row>
    <row r="12" spans="1:8" ht="29.25">
      <c r="A12" s="305" t="s">
        <v>663</v>
      </c>
      <c r="B12" s="302">
        <v>1616</v>
      </c>
      <c r="C12" s="302">
        <v>1325</v>
      </c>
      <c r="D12" s="303">
        <v>-0.18007425742574257</v>
      </c>
      <c r="E12" s="302">
        <v>268912.17986000003</v>
      </c>
      <c r="F12" s="304">
        <v>190707.93000999998</v>
      </c>
      <c r="G12" s="303">
        <v>-0.29081706113391526</v>
      </c>
      <c r="H12" s="87"/>
    </row>
    <row r="13" spans="1:8" ht="12.75" customHeight="1">
      <c r="A13" s="301" t="s">
        <v>996</v>
      </c>
      <c r="B13" s="302">
        <v>329</v>
      </c>
      <c r="C13" s="302">
        <v>311</v>
      </c>
      <c r="D13" s="303">
        <v>-5.4711246200607903E-2</v>
      </c>
      <c r="E13" s="302">
        <v>1457.27514</v>
      </c>
      <c r="F13" s="304">
        <v>760.68763999999999</v>
      </c>
      <c r="G13" s="303">
        <v>-0.47800685051142777</v>
      </c>
      <c r="H13" s="87"/>
    </row>
    <row r="14" spans="1:8" ht="22.5" customHeight="1">
      <c r="A14" s="307" t="s">
        <v>295</v>
      </c>
      <c r="B14" s="308">
        <v>52398</v>
      </c>
      <c r="C14" s="308">
        <v>51168</v>
      </c>
      <c r="D14" s="309">
        <v>-2.3474178403755867E-2</v>
      </c>
      <c r="E14" s="308">
        <v>3324689.5937100002</v>
      </c>
      <c r="F14" s="308">
        <v>3213990.8301199996</v>
      </c>
      <c r="G14" s="309">
        <v>-3.3295969584478564E-2</v>
      </c>
    </row>
    <row r="15" spans="1:8" ht="15" customHeight="1">
      <c r="A15" s="485" t="s">
        <v>296</v>
      </c>
      <c r="B15" s="486"/>
      <c r="C15" s="486"/>
      <c r="D15" s="487"/>
      <c r="E15" s="486"/>
      <c r="F15" s="486"/>
      <c r="G15" s="488"/>
    </row>
    <row r="16" spans="1:8" ht="12.75" customHeight="1">
      <c r="A16" s="301" t="s">
        <v>599</v>
      </c>
      <c r="B16" s="302">
        <v>748</v>
      </c>
      <c r="C16" s="302">
        <v>655</v>
      </c>
      <c r="D16" s="303">
        <v>-0.12433155080213903</v>
      </c>
      <c r="E16" s="302">
        <v>2773999.7790600001</v>
      </c>
      <c r="F16" s="302">
        <v>2420971.2055100002</v>
      </c>
      <c r="G16" s="303">
        <v>-0.1272633747900396</v>
      </c>
    </row>
    <row r="17" spans="1:7" ht="12.75" customHeight="1">
      <c r="A17" s="301" t="s">
        <v>598</v>
      </c>
      <c r="B17" s="302">
        <v>33747</v>
      </c>
      <c r="C17" s="302">
        <v>37076</v>
      </c>
      <c r="D17" s="303">
        <v>9.8645805553086205E-2</v>
      </c>
      <c r="E17" s="302">
        <v>2124635.8338199998</v>
      </c>
      <c r="F17" s="302">
        <v>2707748.2337500001</v>
      </c>
      <c r="G17" s="303">
        <v>0.27445286888604831</v>
      </c>
    </row>
    <row r="18" spans="1:7" ht="12.75" customHeight="1">
      <c r="A18" s="305" t="s">
        <v>600</v>
      </c>
      <c r="B18" s="302">
        <v>15336</v>
      </c>
      <c r="C18" s="302">
        <v>17123</v>
      </c>
      <c r="D18" s="303">
        <v>0.11652321335419927</v>
      </c>
      <c r="E18" s="302">
        <v>2433125.6084600003</v>
      </c>
      <c r="F18" s="302">
        <v>2926525.72621</v>
      </c>
      <c r="G18" s="303">
        <v>0.20278448265656446</v>
      </c>
    </row>
    <row r="19" spans="1:7" ht="12.75" customHeight="1">
      <c r="A19" s="301" t="s">
        <v>587</v>
      </c>
      <c r="B19" s="302">
        <v>592</v>
      </c>
      <c r="C19" s="302">
        <v>652</v>
      </c>
      <c r="D19" s="303">
        <v>0.10135135135135136</v>
      </c>
      <c r="E19" s="302">
        <v>242449.05077</v>
      </c>
      <c r="F19" s="302">
        <v>275010.72881</v>
      </c>
      <c r="G19" s="303">
        <v>0.13430317807632799</v>
      </c>
    </row>
    <row r="20" spans="1:7" ht="12.75" customHeight="1">
      <c r="A20" s="306" t="s">
        <v>662</v>
      </c>
      <c r="B20" s="302">
        <v>2</v>
      </c>
      <c r="C20" s="302">
        <v>2</v>
      </c>
      <c r="D20" s="303">
        <v>0</v>
      </c>
      <c r="E20" s="302">
        <v>841.39612</v>
      </c>
      <c r="F20" s="302">
        <v>678.40233999999998</v>
      </c>
      <c r="G20" s="303">
        <v>-0.19371824533728538</v>
      </c>
    </row>
    <row r="21" spans="1:7" ht="29.25">
      <c r="A21" s="305" t="s">
        <v>663</v>
      </c>
      <c r="B21" s="302">
        <v>7225</v>
      </c>
      <c r="C21" s="302">
        <v>7161</v>
      </c>
      <c r="D21" s="303">
        <v>-8.8581314878892741E-3</v>
      </c>
      <c r="E21" s="302">
        <v>2287792.60348</v>
      </c>
      <c r="F21" s="302">
        <v>2222916.0197600001</v>
      </c>
      <c r="G21" s="303">
        <v>-2.8357720722287118E-2</v>
      </c>
    </row>
    <row r="22" spans="1:7" ht="12.75" customHeight="1">
      <c r="A22" s="301" t="s">
        <v>996</v>
      </c>
      <c r="B22" s="302">
        <v>973</v>
      </c>
      <c r="C22" s="302">
        <v>911</v>
      </c>
      <c r="D22" s="303">
        <v>-6.3720452209660841E-2</v>
      </c>
      <c r="E22" s="302">
        <v>78676.741239999988</v>
      </c>
      <c r="F22" s="302">
        <v>55621.64258</v>
      </c>
      <c r="G22" s="303">
        <v>-0.29303575995441156</v>
      </c>
    </row>
    <row r="23" spans="1:7" ht="22.5" customHeight="1">
      <c r="A23" s="307" t="s">
        <v>295</v>
      </c>
      <c r="B23" s="308">
        <v>58623</v>
      </c>
      <c r="C23" s="310">
        <v>63580</v>
      </c>
      <c r="D23" s="309">
        <v>8.4557255684628893E-2</v>
      </c>
      <c r="E23" s="308">
        <v>9941521.0129500013</v>
      </c>
      <c r="F23" s="308">
        <v>10609471.95896</v>
      </c>
      <c r="G23" s="309">
        <v>6.7188003238127694E-2</v>
      </c>
    </row>
    <row r="24" spans="1:7" ht="15" customHeight="1">
      <c r="A24" s="485" t="s">
        <v>297</v>
      </c>
      <c r="B24" s="486"/>
      <c r="C24" s="486"/>
      <c r="D24" s="487"/>
      <c r="E24" s="486"/>
      <c r="F24" s="486"/>
      <c r="G24" s="489"/>
    </row>
    <row r="25" spans="1:7" ht="12.75" customHeight="1">
      <c r="A25" s="301" t="s">
        <v>599</v>
      </c>
      <c r="B25" s="302">
        <v>276</v>
      </c>
      <c r="C25" s="302">
        <v>196</v>
      </c>
      <c r="D25" s="303">
        <v>-0.28985507246376813</v>
      </c>
      <c r="E25" s="302">
        <v>91102.256510000007</v>
      </c>
      <c r="F25" s="302">
        <v>44447.144549999997</v>
      </c>
      <c r="G25" s="303">
        <v>-0.51211807201371384</v>
      </c>
    </row>
    <row r="26" spans="1:7" ht="12.75" customHeight="1">
      <c r="A26" s="301" t="s">
        <v>598</v>
      </c>
      <c r="B26" s="302">
        <v>460</v>
      </c>
      <c r="C26" s="302">
        <v>228</v>
      </c>
      <c r="D26" s="303">
        <v>-0.5043478260869565</v>
      </c>
      <c r="E26" s="302">
        <v>1.7513299999999998</v>
      </c>
      <c r="F26" s="302">
        <v>1.7227999999999999</v>
      </c>
      <c r="G26" s="303">
        <v>-1.62904763808077E-2</v>
      </c>
    </row>
    <row r="27" spans="1:7" ht="12.75" customHeight="1">
      <c r="A27" s="305" t="s">
        <v>600</v>
      </c>
      <c r="B27" s="302">
        <v>510</v>
      </c>
      <c r="C27" s="302">
        <v>324</v>
      </c>
      <c r="D27" s="303">
        <v>-0.36470588235294116</v>
      </c>
      <c r="E27" s="302">
        <v>0</v>
      </c>
      <c r="F27" s="302">
        <v>14.694700000000001</v>
      </c>
      <c r="G27" s="303" t="s">
        <v>994</v>
      </c>
    </row>
    <row r="28" spans="1:7" ht="12.75" customHeight="1">
      <c r="A28" s="301" t="s">
        <v>587</v>
      </c>
      <c r="B28" s="302">
        <v>48</v>
      </c>
      <c r="C28" s="302">
        <v>31</v>
      </c>
      <c r="D28" s="303">
        <v>-0.35416666666666669</v>
      </c>
      <c r="E28" s="302">
        <v>674.95778000000007</v>
      </c>
      <c r="F28" s="302">
        <v>249.27151000000001</v>
      </c>
      <c r="G28" s="303">
        <v>-0.63068577415316263</v>
      </c>
    </row>
    <row r="29" spans="1:7" ht="12.75" customHeight="1">
      <c r="A29" s="306" t="s">
        <v>664</v>
      </c>
      <c r="B29" s="302">
        <v>3</v>
      </c>
      <c r="C29" s="302">
        <v>0</v>
      </c>
      <c r="D29" s="303">
        <v>-1</v>
      </c>
      <c r="E29" s="302">
        <v>0</v>
      </c>
      <c r="F29" s="302">
        <v>0</v>
      </c>
      <c r="G29" s="303" t="s">
        <v>994</v>
      </c>
    </row>
    <row r="30" spans="1:7" ht="29.25">
      <c r="A30" s="305" t="s">
        <v>663</v>
      </c>
      <c r="B30" s="302">
        <v>431</v>
      </c>
      <c r="C30" s="302">
        <v>304</v>
      </c>
      <c r="D30" s="303">
        <v>-0.29466357308584684</v>
      </c>
      <c r="E30" s="302">
        <v>2212.8437000000004</v>
      </c>
      <c r="F30" s="302">
        <v>911.85774000000004</v>
      </c>
      <c r="G30" s="303">
        <v>-0.58792492212622172</v>
      </c>
    </row>
    <row r="31" spans="1:7" ht="12.75" customHeight="1">
      <c r="A31" s="301" t="s">
        <v>996</v>
      </c>
      <c r="B31" s="302">
        <v>1</v>
      </c>
      <c r="C31" s="302">
        <v>0</v>
      </c>
      <c r="D31" s="303">
        <v>-1</v>
      </c>
      <c r="E31" s="302">
        <v>0</v>
      </c>
      <c r="F31" s="302">
        <v>0</v>
      </c>
      <c r="G31" s="303" t="s">
        <v>994</v>
      </c>
    </row>
    <row r="32" spans="1:7" ht="22.5" customHeight="1">
      <c r="A32" s="307" t="s">
        <v>295</v>
      </c>
      <c r="B32" s="308">
        <v>1729</v>
      </c>
      <c r="C32" s="308">
        <v>1083</v>
      </c>
      <c r="D32" s="309">
        <v>-0.37362637362637363</v>
      </c>
      <c r="E32" s="308">
        <v>93991.80932</v>
      </c>
      <c r="F32" s="308">
        <v>45624.691299999999</v>
      </c>
      <c r="G32" s="309">
        <v>-0.51458864735044763</v>
      </c>
    </row>
    <row r="33" spans="1:8" ht="12.75" customHeight="1">
      <c r="A33" s="27" t="s">
        <v>299</v>
      </c>
    </row>
    <row r="34" spans="1:8" ht="72.75" customHeight="1">
      <c r="A34" s="832" t="s">
        <v>1298</v>
      </c>
      <c r="B34" s="832"/>
      <c r="C34" s="832"/>
      <c r="D34" s="832"/>
      <c r="E34" s="832"/>
      <c r="F34" s="832"/>
      <c r="G34" s="832"/>
    </row>
    <row r="35" spans="1:8" ht="25.5" customHeight="1">
      <c r="A35" s="824" t="s">
        <v>1436</v>
      </c>
      <c r="B35" s="825"/>
      <c r="C35" s="825"/>
      <c r="D35" s="825"/>
      <c r="E35" s="825"/>
      <c r="F35" s="825"/>
      <c r="G35" s="825"/>
    </row>
    <row r="36" spans="1:8" ht="12.75" customHeight="1"/>
    <row r="37" spans="1:8" ht="12.75" customHeight="1"/>
    <row r="38" spans="1:8" ht="12.75" customHeight="1">
      <c r="A38" s="466" t="s">
        <v>911</v>
      </c>
    </row>
    <row r="39" spans="1:8" ht="12.75" customHeight="1">
      <c r="A39" s="66" t="s">
        <v>912</v>
      </c>
    </row>
    <row r="40" spans="1:8" ht="12.75" customHeight="1">
      <c r="E40" s="828" t="s">
        <v>588</v>
      </c>
      <c r="F40" s="828"/>
    </row>
    <row r="41" spans="1:8" ht="85.5" customHeight="1">
      <c r="A41" s="478" t="s">
        <v>298</v>
      </c>
      <c r="B41" s="830" t="s">
        <v>1299</v>
      </c>
      <c r="C41" s="830"/>
      <c r="D41" s="641" t="s">
        <v>1029</v>
      </c>
      <c r="E41" s="826" t="s">
        <v>1300</v>
      </c>
      <c r="F41" s="827"/>
      <c r="G41" s="641" t="s">
        <v>1029</v>
      </c>
    </row>
    <row r="42" spans="1:8" ht="27" customHeight="1" thickBot="1">
      <c r="A42" s="480"/>
      <c r="B42" s="528" t="s">
        <v>1440</v>
      </c>
      <c r="C42" s="528" t="s">
        <v>1435</v>
      </c>
      <c r="D42" s="530"/>
      <c r="E42" s="528" t="s">
        <v>1440</v>
      </c>
      <c r="F42" s="528" t="s">
        <v>1435</v>
      </c>
      <c r="G42" s="481"/>
    </row>
    <row r="43" spans="1:8" ht="15" customHeight="1">
      <c r="A43" s="482" t="s">
        <v>294</v>
      </c>
      <c r="B43" s="483"/>
      <c r="C43" s="483"/>
      <c r="D43" s="484"/>
      <c r="E43" s="483"/>
      <c r="F43" s="483"/>
      <c r="G43" s="484"/>
    </row>
    <row r="44" spans="1:8" ht="12.75" customHeight="1">
      <c r="A44" s="301" t="s">
        <v>599</v>
      </c>
      <c r="B44" s="302">
        <v>12</v>
      </c>
      <c r="C44" s="302">
        <v>6</v>
      </c>
      <c r="D44" s="303">
        <v>-0.5</v>
      </c>
      <c r="E44" s="302">
        <v>12870.440960000002</v>
      </c>
      <c r="F44" s="304">
        <v>23875.866000000002</v>
      </c>
      <c r="G44" s="303">
        <v>0.85509308299565823</v>
      </c>
      <c r="H44" s="77"/>
    </row>
    <row r="45" spans="1:8" ht="12.75" customHeight="1">
      <c r="A45" s="301" t="s">
        <v>598</v>
      </c>
      <c r="B45" s="302">
        <v>12259</v>
      </c>
      <c r="C45" s="302">
        <v>14661</v>
      </c>
      <c r="D45" s="303">
        <v>0.19593767844032955</v>
      </c>
      <c r="E45" s="302">
        <v>810482.58964999998</v>
      </c>
      <c r="F45" s="304">
        <v>885901.94919000007</v>
      </c>
      <c r="G45" s="303">
        <v>9.3054879281946459E-2</v>
      </c>
      <c r="H45" s="77"/>
    </row>
    <row r="46" spans="1:8" ht="12.75" customHeight="1">
      <c r="A46" s="305" t="s">
        <v>600</v>
      </c>
      <c r="B46" s="302">
        <v>1310</v>
      </c>
      <c r="C46" s="302">
        <v>1561</v>
      </c>
      <c r="D46" s="303">
        <v>0.1916030534351145</v>
      </c>
      <c r="E46" s="302">
        <v>175933.80658999999</v>
      </c>
      <c r="F46" s="304">
        <v>187330.20335</v>
      </c>
      <c r="G46" s="303">
        <v>6.4776616733806122E-2</v>
      </c>
    </row>
    <row r="47" spans="1:8" ht="12.75" customHeight="1">
      <c r="A47" s="301" t="s">
        <v>587</v>
      </c>
      <c r="B47" s="302">
        <v>49</v>
      </c>
      <c r="C47" s="302">
        <v>53</v>
      </c>
      <c r="D47" s="303">
        <v>8.1632653061224483E-2</v>
      </c>
      <c r="E47" s="302">
        <v>75494.89013</v>
      </c>
      <c r="F47" s="304">
        <v>63101.963830000001</v>
      </c>
      <c r="G47" s="303">
        <v>-0.16415582933705503</v>
      </c>
    </row>
    <row r="48" spans="1:8" ht="12.75" customHeight="1">
      <c r="A48" s="306" t="s">
        <v>664</v>
      </c>
      <c r="B48" s="302">
        <v>0</v>
      </c>
      <c r="C48" s="302">
        <v>0</v>
      </c>
      <c r="D48" s="303" t="s">
        <v>994</v>
      </c>
      <c r="E48" s="302">
        <v>0</v>
      </c>
      <c r="F48" s="304">
        <v>0</v>
      </c>
      <c r="G48" s="303" t="s">
        <v>994</v>
      </c>
    </row>
    <row r="49" spans="1:16" ht="34.5" customHeight="1">
      <c r="A49" s="305" t="s">
        <v>665</v>
      </c>
      <c r="B49" s="302">
        <v>124</v>
      </c>
      <c r="C49" s="302">
        <v>114</v>
      </c>
      <c r="D49" s="303">
        <v>-8.0645161290322578E-2</v>
      </c>
      <c r="E49" s="302">
        <v>48622.464719999996</v>
      </c>
      <c r="F49" s="304">
        <v>21204.622199999998</v>
      </c>
      <c r="G49" s="303">
        <v>-0.5638924862795397</v>
      </c>
    </row>
    <row r="50" spans="1:16" ht="12.75" customHeight="1">
      <c r="A50" s="301" t="s">
        <v>996</v>
      </c>
      <c r="B50" s="302">
        <v>26</v>
      </c>
      <c r="C50" s="302">
        <v>1</v>
      </c>
      <c r="D50" s="303">
        <v>-0.96153846153846156</v>
      </c>
      <c r="E50" s="302">
        <v>240.49715</v>
      </c>
      <c r="F50" s="304">
        <v>260.80261999999999</v>
      </c>
      <c r="G50" s="303">
        <v>8.4431229226624868E-2</v>
      </c>
    </row>
    <row r="51" spans="1:16" ht="22.5" customHeight="1">
      <c r="A51" s="307" t="s">
        <v>295</v>
      </c>
      <c r="B51" s="308">
        <v>13780</v>
      </c>
      <c r="C51" s="308">
        <v>16396</v>
      </c>
      <c r="D51" s="325">
        <v>0.18984034833091437</v>
      </c>
      <c r="E51" s="308">
        <v>1123644.6891999999</v>
      </c>
      <c r="F51" s="308">
        <v>1181675.4071900002</v>
      </c>
      <c r="G51" s="325">
        <v>5.1645078331048165E-2</v>
      </c>
    </row>
    <row r="52" spans="1:16" ht="15" customHeight="1">
      <c r="A52" s="485" t="s">
        <v>296</v>
      </c>
      <c r="B52" s="486"/>
      <c r="C52" s="486"/>
      <c r="D52" s="487"/>
      <c r="E52" s="486"/>
      <c r="F52" s="486"/>
      <c r="G52" s="488"/>
    </row>
    <row r="53" spans="1:16" ht="12.75" customHeight="1">
      <c r="A53" s="301" t="s">
        <v>599</v>
      </c>
      <c r="B53" s="302">
        <v>6</v>
      </c>
      <c r="C53" s="302">
        <v>10</v>
      </c>
      <c r="D53" s="303">
        <v>0.66666666666666663</v>
      </c>
      <c r="E53" s="302">
        <v>8644.4921599999998</v>
      </c>
      <c r="F53" s="304">
        <v>24983.97162</v>
      </c>
      <c r="G53" s="303">
        <v>1.890160712459944</v>
      </c>
    </row>
    <row r="54" spans="1:16">
      <c r="A54" s="301" t="s">
        <v>598</v>
      </c>
      <c r="B54" s="302">
        <v>8119</v>
      </c>
      <c r="C54" s="302">
        <v>11953</v>
      </c>
      <c r="D54" s="303">
        <v>0.47222564355216162</v>
      </c>
      <c r="E54" s="302">
        <v>1003322.34387</v>
      </c>
      <c r="F54" s="304">
        <v>1502759.3767200001</v>
      </c>
      <c r="G54" s="303">
        <v>0.49778322580117074</v>
      </c>
    </row>
    <row r="55" spans="1:16" ht="12.75" customHeight="1">
      <c r="A55" s="305" t="s">
        <v>600</v>
      </c>
      <c r="B55" s="302">
        <v>3833</v>
      </c>
      <c r="C55" s="302">
        <v>4562</v>
      </c>
      <c r="D55" s="303">
        <v>0.19019045134359511</v>
      </c>
      <c r="E55" s="302">
        <v>1017985.06167</v>
      </c>
      <c r="F55" s="304">
        <v>1288264.0484000002</v>
      </c>
      <c r="G55" s="303">
        <v>0.26550388302025646</v>
      </c>
    </row>
    <row r="56" spans="1:16" ht="12.75" customHeight="1">
      <c r="A56" s="301" t="s">
        <v>587</v>
      </c>
      <c r="B56" s="302">
        <v>127</v>
      </c>
      <c r="C56" s="302">
        <v>184</v>
      </c>
      <c r="D56" s="303">
        <v>0.44881889763779526</v>
      </c>
      <c r="E56" s="302">
        <v>97480.383569999991</v>
      </c>
      <c r="F56" s="304">
        <v>120148.82468000001</v>
      </c>
      <c r="G56" s="303">
        <v>0.23254361831395506</v>
      </c>
    </row>
    <row r="57" spans="1:16" ht="12.75" customHeight="1">
      <c r="A57" s="306" t="s">
        <v>664</v>
      </c>
      <c r="B57" s="302">
        <v>1</v>
      </c>
      <c r="C57" s="302">
        <v>0</v>
      </c>
      <c r="D57" s="303">
        <v>-1</v>
      </c>
      <c r="E57" s="302">
        <v>853.64614000000006</v>
      </c>
      <c r="F57" s="304">
        <v>0</v>
      </c>
      <c r="G57" s="303">
        <v>-1</v>
      </c>
    </row>
    <row r="58" spans="1:16" ht="29.25">
      <c r="A58" s="305" t="s">
        <v>665</v>
      </c>
      <c r="B58" s="302">
        <v>1088</v>
      </c>
      <c r="C58" s="302">
        <v>1282</v>
      </c>
      <c r="D58" s="303">
        <v>0.17830882352941177</v>
      </c>
      <c r="E58" s="302">
        <v>400478.94741000002</v>
      </c>
      <c r="F58" s="304">
        <v>518005.34997000004</v>
      </c>
      <c r="G58" s="303">
        <v>0.29346462109949445</v>
      </c>
    </row>
    <row r="59" spans="1:16" ht="12.75" customHeight="1">
      <c r="A59" s="301" t="s">
        <v>996</v>
      </c>
      <c r="B59" s="302">
        <v>223</v>
      </c>
      <c r="C59" s="302">
        <v>52</v>
      </c>
      <c r="D59" s="303">
        <v>-0.76681614349775784</v>
      </c>
      <c r="E59" s="302">
        <v>34660.442419999999</v>
      </c>
      <c r="F59" s="304">
        <v>5245.2047599999996</v>
      </c>
      <c r="G59" s="303">
        <v>-0.8486688456990561</v>
      </c>
    </row>
    <row r="60" spans="1:16" ht="22.5" customHeight="1">
      <c r="A60" s="307" t="s">
        <v>295</v>
      </c>
      <c r="B60" s="308">
        <v>13397</v>
      </c>
      <c r="C60" s="308">
        <v>18043</v>
      </c>
      <c r="D60" s="325">
        <v>0.34679405837127714</v>
      </c>
      <c r="E60" s="308">
        <v>2563425.3172400002</v>
      </c>
      <c r="F60" s="308">
        <v>3459406.7761500003</v>
      </c>
      <c r="G60" s="325">
        <v>0.34952508773483176</v>
      </c>
    </row>
    <row r="61" spans="1:16" ht="12.75" customHeight="1">
      <c r="A61" s="27" t="s">
        <v>299</v>
      </c>
    </row>
    <row r="62" spans="1:16" ht="89.25" customHeight="1">
      <c r="A62" s="831" t="s">
        <v>1301</v>
      </c>
      <c r="B62" s="831"/>
      <c r="C62" s="831"/>
      <c r="D62" s="831"/>
      <c r="E62" s="831"/>
      <c r="F62" s="831"/>
      <c r="G62" s="831"/>
      <c r="J62" s="715"/>
      <c r="K62" s="715"/>
      <c r="L62" s="715"/>
      <c r="M62" s="715"/>
      <c r="N62" s="715"/>
      <c r="O62" s="715"/>
      <c r="P62" s="715"/>
    </row>
    <row r="63" spans="1:16" ht="22.5" customHeight="1">
      <c r="A63" s="824" t="s">
        <v>1436</v>
      </c>
      <c r="B63" s="825"/>
      <c r="C63" s="825"/>
      <c r="D63" s="825"/>
      <c r="E63" s="825"/>
      <c r="F63" s="825"/>
      <c r="G63" s="825"/>
    </row>
    <row r="64" spans="1:16" ht="12.75" customHeight="1"/>
    <row r="65" spans="1:1" ht="12.75" customHeight="1">
      <c r="A65" s="74" t="s">
        <v>305</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A35:G35"/>
    <mergeCell ref="B41:C41"/>
    <mergeCell ref="E41:F41"/>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6"/>
  <sheetViews>
    <sheetView showGridLines="0" zoomScaleNormal="100" workbookViewId="0"/>
  </sheetViews>
  <sheetFormatPr defaultRowHeight="15"/>
  <cols>
    <col min="1" max="1" width="39.7109375" customWidth="1"/>
    <col min="2" max="5" width="20.7109375" customWidth="1"/>
  </cols>
  <sheetData>
    <row r="1" spans="1:7" ht="12.75" customHeight="1">
      <c r="A1" s="476" t="s">
        <v>913</v>
      </c>
    </row>
    <row r="2" spans="1:7" ht="12.75" customHeight="1">
      <c r="A2" s="69" t="s">
        <v>914</v>
      </c>
    </row>
    <row r="3" spans="1:7">
      <c r="D3" s="106"/>
      <c r="E3" s="107" t="s">
        <v>446</v>
      </c>
    </row>
    <row r="4" spans="1:7" ht="57.75" customHeight="1">
      <c r="A4" s="826" t="s">
        <v>311</v>
      </c>
      <c r="B4" s="826" t="s">
        <v>1302</v>
      </c>
      <c r="C4" s="827"/>
      <c r="D4" s="826" t="s">
        <v>1303</v>
      </c>
      <c r="E4" s="795"/>
    </row>
    <row r="5" spans="1:7" ht="15.75" customHeight="1">
      <c r="A5" s="826"/>
      <c r="B5" s="528" t="s">
        <v>1434</v>
      </c>
      <c r="C5" s="528" t="s">
        <v>1435</v>
      </c>
      <c r="D5" s="528" t="s">
        <v>1434</v>
      </c>
      <c r="E5" s="528" t="s">
        <v>1435</v>
      </c>
    </row>
    <row r="6" spans="1:7">
      <c r="A6" s="311" t="s">
        <v>757</v>
      </c>
      <c r="B6" s="312">
        <v>1060</v>
      </c>
      <c r="C6" s="312">
        <v>1145</v>
      </c>
      <c r="D6" s="312">
        <v>137722.72294000001</v>
      </c>
      <c r="E6" s="312">
        <v>143981.78034</v>
      </c>
      <c r="F6" s="77"/>
      <c r="G6" s="77"/>
    </row>
    <row r="7" spans="1:7">
      <c r="A7" s="311" t="s">
        <v>758</v>
      </c>
      <c r="B7" s="312">
        <v>231</v>
      </c>
      <c r="C7" s="312">
        <v>165</v>
      </c>
      <c r="D7" s="312">
        <v>27402.844300000001</v>
      </c>
      <c r="E7" s="312">
        <v>22659.64561</v>
      </c>
      <c r="F7" s="77"/>
      <c r="G7" s="77"/>
    </row>
    <row r="8" spans="1:7">
      <c r="A8" s="311" t="s">
        <v>759</v>
      </c>
      <c r="B8" s="312">
        <v>500</v>
      </c>
      <c r="C8" s="312">
        <v>343</v>
      </c>
      <c r="D8" s="312">
        <v>88025.668130000005</v>
      </c>
      <c r="E8" s="312">
        <v>69884.64615</v>
      </c>
      <c r="F8" s="87"/>
      <c r="G8" s="77"/>
    </row>
    <row r="9" spans="1:7">
      <c r="A9" s="311" t="s">
        <v>760</v>
      </c>
      <c r="B9" s="312">
        <v>2011</v>
      </c>
      <c r="C9" s="312">
        <v>4204</v>
      </c>
      <c r="D9" s="312">
        <v>497252.13325000001</v>
      </c>
      <c r="E9" s="312">
        <v>898984.62037000002</v>
      </c>
      <c r="F9" s="87"/>
      <c r="G9" s="77"/>
    </row>
    <row r="10" spans="1:7">
      <c r="A10" s="311" t="s">
        <v>761</v>
      </c>
      <c r="B10" s="312">
        <v>0</v>
      </c>
      <c r="C10" s="312">
        <v>0</v>
      </c>
      <c r="D10" s="312">
        <v>0</v>
      </c>
      <c r="E10" s="312">
        <v>0</v>
      </c>
      <c r="F10" s="77"/>
      <c r="G10" s="77"/>
    </row>
    <row r="11" spans="1:7">
      <c r="A11" s="311" t="s">
        <v>762</v>
      </c>
      <c r="B11" s="312">
        <v>38</v>
      </c>
      <c r="C11" s="312">
        <v>935</v>
      </c>
      <c r="D11" s="312">
        <v>1920.94623</v>
      </c>
      <c r="E11" s="312">
        <v>86316.873599999992</v>
      </c>
      <c r="F11" s="77"/>
      <c r="G11" s="77"/>
    </row>
    <row r="12" spans="1:7">
      <c r="A12" s="311" t="s">
        <v>1017</v>
      </c>
      <c r="B12" s="312">
        <v>0</v>
      </c>
      <c r="C12" s="312">
        <v>2</v>
      </c>
      <c r="D12" s="312">
        <v>0</v>
      </c>
      <c r="E12" s="312">
        <v>535.92499999999995</v>
      </c>
      <c r="F12" s="77"/>
      <c r="G12" s="77"/>
    </row>
    <row r="13" spans="1:7">
      <c r="A13" s="311" t="s">
        <v>763</v>
      </c>
      <c r="B13" s="312">
        <v>345</v>
      </c>
      <c r="C13" s="312">
        <v>80</v>
      </c>
      <c r="D13" s="312">
        <v>105528.77456999999</v>
      </c>
      <c r="E13" s="312">
        <v>12882.862959999999</v>
      </c>
      <c r="F13" s="77"/>
      <c r="G13" s="77"/>
    </row>
    <row r="14" spans="1:7">
      <c r="A14" s="311" t="s">
        <v>764</v>
      </c>
      <c r="B14" s="312">
        <v>36</v>
      </c>
      <c r="C14" s="312">
        <v>36</v>
      </c>
      <c r="D14" s="312">
        <v>11500.946</v>
      </c>
      <c r="E14" s="312">
        <v>9927.0370000000003</v>
      </c>
      <c r="F14" s="77"/>
      <c r="G14" s="77"/>
    </row>
    <row r="15" spans="1:7">
      <c r="A15" s="311" t="s">
        <v>765</v>
      </c>
      <c r="B15" s="312">
        <v>2091</v>
      </c>
      <c r="C15" s="312">
        <v>2457</v>
      </c>
      <c r="D15" s="312">
        <v>284821.85196</v>
      </c>
      <c r="E15" s="312">
        <v>361452.76958000002</v>
      </c>
      <c r="F15" s="77"/>
      <c r="G15" s="77"/>
    </row>
    <row r="16" spans="1:7">
      <c r="A16" s="311" t="s">
        <v>766</v>
      </c>
      <c r="B16" s="312">
        <v>1587</v>
      </c>
      <c r="C16" s="312">
        <v>1870</v>
      </c>
      <c r="D16" s="312">
        <v>328664.47395000001</v>
      </c>
      <c r="E16" s="312">
        <v>424795.44197000004</v>
      </c>
      <c r="F16" s="77"/>
      <c r="G16" s="77"/>
    </row>
    <row r="17" spans="1:12">
      <c r="A17" s="311" t="s">
        <v>1441</v>
      </c>
      <c r="B17" s="312">
        <v>0</v>
      </c>
      <c r="C17" s="312">
        <v>0</v>
      </c>
      <c r="D17" s="312">
        <v>0</v>
      </c>
      <c r="E17" s="312">
        <v>0</v>
      </c>
      <c r="F17" s="77"/>
      <c r="G17" s="77"/>
    </row>
    <row r="18" spans="1:12">
      <c r="A18" s="311" t="s">
        <v>767</v>
      </c>
      <c r="B18" s="312">
        <v>1915</v>
      </c>
      <c r="C18" s="312">
        <v>2597</v>
      </c>
      <c r="D18" s="312">
        <v>336716.73056</v>
      </c>
      <c r="E18" s="312">
        <v>489720.20886999997</v>
      </c>
      <c r="F18" s="77"/>
      <c r="G18" s="77"/>
    </row>
    <row r="19" spans="1:12">
      <c r="A19" s="311" t="s">
        <v>768</v>
      </c>
      <c r="B19" s="312">
        <v>1052</v>
      </c>
      <c r="C19" s="312">
        <v>1427</v>
      </c>
      <c r="D19" s="312">
        <v>118415.76733</v>
      </c>
      <c r="E19" s="312">
        <v>198836.17369000003</v>
      </c>
      <c r="F19" s="77"/>
      <c r="G19" s="77"/>
    </row>
    <row r="20" spans="1:12">
      <c r="A20" s="311" t="s">
        <v>769</v>
      </c>
      <c r="B20" s="312">
        <v>5765</v>
      </c>
      <c r="C20" s="312">
        <v>7717</v>
      </c>
      <c r="D20" s="312">
        <v>388613.79755999998</v>
      </c>
      <c r="E20" s="312">
        <v>618343.85307000007</v>
      </c>
      <c r="F20" s="77"/>
      <c r="G20" s="77"/>
    </row>
    <row r="21" spans="1:12">
      <c r="A21" s="311" t="s">
        <v>770</v>
      </c>
      <c r="B21" s="312">
        <v>2029</v>
      </c>
      <c r="C21" s="312">
        <v>2592</v>
      </c>
      <c r="D21" s="312">
        <v>236394.43133000002</v>
      </c>
      <c r="E21" s="312">
        <v>268054.42828999995</v>
      </c>
      <c r="F21" s="77"/>
      <c r="G21" s="77"/>
    </row>
    <row r="22" spans="1:12">
      <c r="A22" s="311" t="s">
        <v>771</v>
      </c>
      <c r="B22" s="312">
        <v>91</v>
      </c>
      <c r="C22" s="312">
        <v>181</v>
      </c>
      <c r="D22" s="312">
        <v>41197.141920000002</v>
      </c>
      <c r="E22" s="312">
        <v>96521.400849999991</v>
      </c>
      <c r="F22" s="77"/>
      <c r="G22" s="77"/>
    </row>
    <row r="23" spans="1:12">
      <c r="A23" s="311" t="s">
        <v>772</v>
      </c>
      <c r="B23" s="312">
        <v>1819</v>
      </c>
      <c r="C23" s="312">
        <v>2250</v>
      </c>
      <c r="D23" s="312">
        <v>216824.43666000001</v>
      </c>
      <c r="E23" s="312">
        <v>215628.83864999999</v>
      </c>
      <c r="F23" s="77"/>
      <c r="G23" s="77"/>
    </row>
    <row r="24" spans="1:12">
      <c r="A24" s="311" t="s">
        <v>773</v>
      </c>
      <c r="B24" s="312">
        <v>3815</v>
      </c>
      <c r="C24" s="312">
        <v>6402</v>
      </c>
      <c r="D24" s="312">
        <v>390596.99860000005</v>
      </c>
      <c r="E24" s="312">
        <v>719538.58490999998</v>
      </c>
      <c r="F24" s="77"/>
      <c r="G24" s="77"/>
    </row>
    <row r="25" spans="1:12">
      <c r="A25" s="311" t="s">
        <v>774</v>
      </c>
      <c r="B25" s="312">
        <v>2792</v>
      </c>
      <c r="C25" s="312">
        <v>36</v>
      </c>
      <c r="D25" s="312">
        <v>475470.34114999999</v>
      </c>
      <c r="E25" s="312">
        <v>3017.09247</v>
      </c>
      <c r="F25" s="77"/>
      <c r="G25" s="77"/>
    </row>
    <row r="26" spans="1:12">
      <c r="A26" s="495" t="s">
        <v>582</v>
      </c>
      <c r="B26" s="496">
        <v>27177</v>
      </c>
      <c r="C26" s="496">
        <v>34439</v>
      </c>
      <c r="D26" s="496">
        <v>3687070.0064399997</v>
      </c>
      <c r="E26" s="496">
        <v>4641082.1833800003</v>
      </c>
    </row>
    <row r="27" spans="1:12">
      <c r="A27" s="27" t="s">
        <v>299</v>
      </c>
    </row>
    <row r="28" spans="1:12" ht="76.5" customHeight="1">
      <c r="A28" s="823" t="s">
        <v>1295</v>
      </c>
      <c r="B28" s="823"/>
      <c r="C28" s="823"/>
      <c r="D28" s="823"/>
      <c r="E28" s="823"/>
      <c r="H28" s="833"/>
      <c r="I28" s="833"/>
      <c r="J28" s="833"/>
      <c r="K28" s="833"/>
      <c r="L28" s="833"/>
    </row>
    <row r="29" spans="1:12" ht="15" customHeight="1">
      <c r="A29" s="824" t="s">
        <v>1442</v>
      </c>
      <c r="B29" s="824"/>
      <c r="C29" s="824"/>
      <c r="D29" s="824"/>
      <c r="E29" s="824"/>
      <c r="F29" s="131"/>
      <c r="G29" s="131"/>
    </row>
    <row r="30" spans="1:12" ht="12.75" customHeight="1"/>
    <row r="31" spans="1:12" ht="12.75" customHeight="1">
      <c r="A31" s="74" t="s">
        <v>305</v>
      </c>
      <c r="B31" s="132"/>
      <c r="C31" s="132"/>
      <c r="D31" s="132"/>
      <c r="E31" s="132"/>
    </row>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c r="E66" s="53" t="s">
        <v>201</v>
      </c>
    </row>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mergeCells count="6">
    <mergeCell ref="H28:L28"/>
    <mergeCell ref="A29:E29"/>
    <mergeCell ref="A4:A5"/>
    <mergeCell ref="B4:C4"/>
    <mergeCell ref="D4:E4"/>
    <mergeCell ref="A28:E28"/>
  </mergeCells>
  <hyperlinks>
    <hyperlink ref="A31"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76" t="s">
        <v>915</v>
      </c>
    </row>
    <row r="2" spans="1:6" ht="12.75" customHeight="1">
      <c r="A2" s="69" t="s">
        <v>916</v>
      </c>
    </row>
    <row r="3" spans="1:6" ht="12.75" customHeight="1"/>
    <row r="4" spans="1:6" ht="12.75" customHeight="1">
      <c r="E4" s="107" t="s">
        <v>446</v>
      </c>
    </row>
    <row r="5" spans="1:6" ht="26.25" customHeight="1">
      <c r="A5" s="826" t="s">
        <v>331</v>
      </c>
      <c r="B5" s="475" t="s">
        <v>332</v>
      </c>
      <c r="C5" s="475" t="s">
        <v>332</v>
      </c>
      <c r="D5" s="830" t="s">
        <v>329</v>
      </c>
      <c r="E5" s="830" t="s">
        <v>330</v>
      </c>
    </row>
    <row r="6" spans="1:6" ht="26.25" customHeight="1">
      <c r="A6" s="829"/>
      <c r="B6" s="531" t="s">
        <v>1443</v>
      </c>
      <c r="C6" s="531" t="s">
        <v>1435</v>
      </c>
      <c r="D6" s="830"/>
      <c r="E6" s="830"/>
    </row>
    <row r="7" spans="1:6">
      <c r="A7" s="203" t="s">
        <v>312</v>
      </c>
      <c r="B7" s="313">
        <v>416187.57324</v>
      </c>
      <c r="C7" s="313">
        <v>407871.35125000001</v>
      </c>
      <c r="D7" s="314">
        <v>-1.9981908458387182E-2</v>
      </c>
      <c r="E7" s="313">
        <v>-8316.2219899999909</v>
      </c>
    </row>
    <row r="8" spans="1:6">
      <c r="A8" s="203" t="s">
        <v>313</v>
      </c>
      <c r="B8" s="313">
        <v>223613.79556</v>
      </c>
      <c r="C8" s="313">
        <v>202350.81161999999</v>
      </c>
      <c r="D8" s="314">
        <v>-9.508797919533872E-2</v>
      </c>
      <c r="E8" s="313">
        <v>-21262.983940000006</v>
      </c>
    </row>
    <row r="9" spans="1:6">
      <c r="A9" s="315" t="s">
        <v>314</v>
      </c>
      <c r="B9" s="316">
        <v>192573.77768</v>
      </c>
      <c r="C9" s="316">
        <v>205520.53962999998</v>
      </c>
      <c r="D9" s="317">
        <v>6.7230139565074273E-2</v>
      </c>
      <c r="E9" s="318">
        <v>12946.761949999986</v>
      </c>
    </row>
    <row r="10" spans="1:6">
      <c r="A10" s="203" t="s">
        <v>315</v>
      </c>
      <c r="B10" s="313">
        <v>25938.136589999998</v>
      </c>
      <c r="C10" s="313">
        <v>22507.186530000003</v>
      </c>
      <c r="D10" s="314">
        <v>-0.13227434623513931</v>
      </c>
      <c r="E10" s="313">
        <v>-3430.9500599999956</v>
      </c>
    </row>
    <row r="11" spans="1:6">
      <c r="A11" s="203" t="s">
        <v>316</v>
      </c>
      <c r="B11" s="313">
        <v>16865.449690000001</v>
      </c>
      <c r="C11" s="313">
        <v>16835.434590000001</v>
      </c>
      <c r="D11" s="314">
        <v>-1.7796797922202646E-3</v>
      </c>
      <c r="E11" s="313">
        <v>-30.01510000000053</v>
      </c>
      <c r="F11" s="87"/>
    </row>
    <row r="12" spans="1:6" ht="21.75">
      <c r="A12" s="315" t="s">
        <v>317</v>
      </c>
      <c r="B12" s="316">
        <v>9072.6869000000006</v>
      </c>
      <c r="C12" s="316">
        <v>5671.7519400000001</v>
      </c>
      <c r="D12" s="317">
        <v>-0.37485421876511582</v>
      </c>
      <c r="E12" s="318">
        <v>-3400.9349600000005</v>
      </c>
      <c r="F12" s="87"/>
    </row>
    <row r="13" spans="1:6">
      <c r="A13" s="203" t="s">
        <v>318</v>
      </c>
      <c r="B13" s="313">
        <v>1321913.02981</v>
      </c>
      <c r="C13" s="313">
        <v>1268103.16038</v>
      </c>
      <c r="D13" s="314">
        <v>-4.0706058731968253E-2</v>
      </c>
      <c r="E13" s="313">
        <v>-53809.869429999962</v>
      </c>
    </row>
    <row r="14" spans="1:6">
      <c r="A14" s="203" t="s">
        <v>319</v>
      </c>
      <c r="B14" s="313">
        <v>1282106.0399200001</v>
      </c>
      <c r="C14" s="313">
        <v>1247021.1600500001</v>
      </c>
      <c r="D14" s="314">
        <v>-2.7365037506717666E-2</v>
      </c>
      <c r="E14" s="313">
        <v>-35084.879870000063</v>
      </c>
    </row>
    <row r="15" spans="1:6" ht="21.75">
      <c r="A15" s="315" t="s">
        <v>320</v>
      </c>
      <c r="B15" s="316">
        <v>39806.989889999997</v>
      </c>
      <c r="C15" s="316">
        <v>21082.000329999999</v>
      </c>
      <c r="D15" s="317">
        <v>-0.47039451140976485</v>
      </c>
      <c r="E15" s="318">
        <v>-18724.989559999998</v>
      </c>
    </row>
    <row r="16" spans="1:6" ht="22.5">
      <c r="A16" s="203" t="s">
        <v>321</v>
      </c>
      <c r="B16" s="313">
        <v>241453.45447</v>
      </c>
      <c r="C16" s="313">
        <v>232274.29190000001</v>
      </c>
      <c r="D16" s="314">
        <v>-3.8016281813605092E-2</v>
      </c>
      <c r="E16" s="313">
        <v>-9179.1625699999859</v>
      </c>
    </row>
    <row r="17" spans="1:7" ht="33.75">
      <c r="A17" s="203" t="s">
        <v>322</v>
      </c>
      <c r="B17" s="313">
        <v>-158133.73991999999</v>
      </c>
      <c r="C17" s="313">
        <v>-74682.099819999989</v>
      </c>
      <c r="D17" s="314">
        <v>-0.52772823903499821</v>
      </c>
      <c r="E17" s="313">
        <v>83451.640100000004</v>
      </c>
    </row>
    <row r="18" spans="1:7">
      <c r="A18" s="203" t="s">
        <v>323</v>
      </c>
      <c r="B18" s="313">
        <v>399587.19438999996</v>
      </c>
      <c r="C18" s="313">
        <v>306956.39171</v>
      </c>
      <c r="D18" s="314">
        <v>-0.23181624431535622</v>
      </c>
      <c r="E18" s="313">
        <v>-92630.802679999964</v>
      </c>
    </row>
    <row r="19" spans="1:7">
      <c r="A19" s="203" t="s">
        <v>324</v>
      </c>
      <c r="B19" s="313">
        <v>46111.578439999997</v>
      </c>
      <c r="C19" s="313">
        <v>66070.363639999996</v>
      </c>
      <c r="D19" s="314">
        <v>0.43283673808673029</v>
      </c>
      <c r="E19" s="313">
        <v>19958.785199999998</v>
      </c>
    </row>
    <row r="20" spans="1:7">
      <c r="A20" s="315" t="s">
        <v>325</v>
      </c>
      <c r="B20" s="316">
        <v>353475.61595000001</v>
      </c>
      <c r="C20" s="316">
        <v>240886.02807</v>
      </c>
      <c r="D20" s="317">
        <v>-0.31852151265768242</v>
      </c>
      <c r="E20" s="318">
        <v>-112589.58788000001</v>
      </c>
    </row>
    <row r="21" spans="1:7" ht="12.75" customHeight="1">
      <c r="A21" s="36" t="s">
        <v>273</v>
      </c>
    </row>
    <row r="22" spans="1:7" ht="12.75" customHeight="1">
      <c r="A22" s="824"/>
      <c r="B22" s="824"/>
      <c r="C22" s="824"/>
      <c r="D22" s="824"/>
      <c r="E22" s="824"/>
      <c r="F22" s="131"/>
      <c r="G22" s="131"/>
    </row>
    <row r="23" spans="1:7" ht="24" customHeight="1">
      <c r="A23" s="824" t="s">
        <v>1444</v>
      </c>
      <c r="B23" s="824"/>
      <c r="C23" s="824"/>
      <c r="D23" s="824"/>
      <c r="E23" s="824"/>
      <c r="F23" s="131"/>
      <c r="G23" s="131"/>
    </row>
    <row r="24" spans="1:7" ht="12.75" customHeight="1"/>
    <row r="25" spans="1:7" ht="12.75" customHeight="1">
      <c r="A25" s="74" t="s">
        <v>305</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356</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80" t="s">
        <v>1222</v>
      </c>
      <c r="B1" s="491"/>
      <c r="C1" s="491"/>
      <c r="D1" s="491"/>
      <c r="E1" s="492" t="s">
        <v>1391</v>
      </c>
    </row>
    <row r="2" spans="1:6" ht="15" customHeight="1">
      <c r="A2" s="493" t="s">
        <v>1223</v>
      </c>
      <c r="B2" s="491"/>
      <c r="C2" s="491"/>
      <c r="D2" s="491"/>
      <c r="E2" s="494" t="s">
        <v>1392</v>
      </c>
    </row>
    <row r="3" spans="1:6">
      <c r="A3" s="68" t="s">
        <v>753</v>
      </c>
    </row>
    <row r="4" spans="1:6" ht="27.75" customHeight="1">
      <c r="A4" s="834" t="s">
        <v>1225</v>
      </c>
      <c r="B4" s="834"/>
      <c r="C4" s="834"/>
      <c r="D4" s="834"/>
      <c r="E4" s="834"/>
    </row>
    <row r="5" spans="1:6">
      <c r="A5" s="479" t="s">
        <v>917</v>
      </c>
    </row>
    <row r="6" spans="1:6">
      <c r="A6" s="52" t="s">
        <v>918</v>
      </c>
    </row>
    <row r="7" spans="1:6" ht="12.75" customHeight="1">
      <c r="A7"/>
      <c r="B7"/>
      <c r="C7"/>
      <c r="D7"/>
      <c r="E7" s="107" t="s">
        <v>446</v>
      </c>
    </row>
    <row r="8" spans="1:6" ht="22.5" customHeight="1">
      <c r="A8" s="826" t="s">
        <v>331</v>
      </c>
      <c r="B8" s="478" t="s">
        <v>328</v>
      </c>
      <c r="C8" s="478" t="s">
        <v>328</v>
      </c>
      <c r="D8" s="830" t="s">
        <v>329</v>
      </c>
      <c r="E8" s="830" t="s">
        <v>330</v>
      </c>
    </row>
    <row r="9" spans="1:6" ht="22.5" customHeight="1">
      <c r="A9" s="829"/>
      <c r="B9" s="529" t="s">
        <v>1437</v>
      </c>
      <c r="C9" s="529" t="s">
        <v>1445</v>
      </c>
      <c r="D9" s="830"/>
      <c r="E9" s="830"/>
    </row>
    <row r="10" spans="1:6" ht="22.5">
      <c r="A10" s="298" t="s">
        <v>601</v>
      </c>
      <c r="B10" s="296">
        <v>0</v>
      </c>
      <c r="C10" s="296">
        <v>0</v>
      </c>
      <c r="D10" s="297" t="s">
        <v>1015</v>
      </c>
      <c r="E10" s="296"/>
      <c r="F10" s="87"/>
    </row>
    <row r="11" spans="1:6">
      <c r="A11" s="295" t="s">
        <v>390</v>
      </c>
      <c r="B11" s="296">
        <v>96718.132016000003</v>
      </c>
      <c r="C11" s="296">
        <v>121485.68713999998</v>
      </c>
      <c r="D11" s="297">
        <v>0.25607975058805632</v>
      </c>
      <c r="E11" s="296">
        <v>24767.555123999977</v>
      </c>
    </row>
    <row r="12" spans="1:6" ht="15">
      <c r="A12" s="295" t="s">
        <v>391</v>
      </c>
      <c r="B12" s="296">
        <v>6704951.7675572885</v>
      </c>
      <c r="C12" s="296">
        <v>5772984.3535799999</v>
      </c>
      <c r="D12" s="297">
        <v>-0.13899688562813006</v>
      </c>
      <c r="E12" s="296">
        <v>-931967.41397728864</v>
      </c>
      <c r="F12" s="87"/>
    </row>
    <row r="13" spans="1:6" ht="22.5">
      <c r="A13" s="298" t="s">
        <v>658</v>
      </c>
      <c r="B13" s="296">
        <v>14607.312960000001</v>
      </c>
      <c r="C13" s="296">
        <v>14168.24136</v>
      </c>
      <c r="D13" s="297">
        <v>-3.0058341407645295E-2</v>
      </c>
      <c r="E13" s="296">
        <v>-439.07160000000113</v>
      </c>
    </row>
    <row r="14" spans="1:6">
      <c r="A14" s="292" t="s">
        <v>392</v>
      </c>
      <c r="B14" s="293">
        <v>6816277.2125332886</v>
      </c>
      <c r="C14" s="293">
        <v>5908638.2820800003</v>
      </c>
      <c r="D14" s="294">
        <v>-0.13315757299077946</v>
      </c>
      <c r="E14" s="293">
        <v>-907638.93045328837</v>
      </c>
    </row>
    <row r="15" spans="1:6">
      <c r="A15" s="295" t="s">
        <v>393</v>
      </c>
      <c r="B15" s="296">
        <v>698613.19599719997</v>
      </c>
      <c r="C15" s="296">
        <v>861476.89501999994</v>
      </c>
      <c r="D15" s="297">
        <v>0.23312428101265459</v>
      </c>
      <c r="E15" s="296">
        <v>162863.69902279996</v>
      </c>
    </row>
    <row r="16" spans="1:6">
      <c r="A16" s="295" t="s">
        <v>394</v>
      </c>
      <c r="B16" s="296">
        <v>109941.52665</v>
      </c>
      <c r="C16" s="296">
        <v>394097.02023000002</v>
      </c>
      <c r="D16" s="297">
        <v>2.5846056739289422</v>
      </c>
      <c r="E16" s="296">
        <v>284155.49358000001</v>
      </c>
    </row>
    <row r="17" spans="1:5">
      <c r="A17" s="295" t="s">
        <v>395</v>
      </c>
      <c r="B17" s="296">
        <v>6001640.1514788</v>
      </c>
      <c r="C17" s="296">
        <v>4646740.7116099996</v>
      </c>
      <c r="D17" s="297">
        <v>-0.22575486128320343</v>
      </c>
      <c r="E17" s="296">
        <v>-1354899.4398688003</v>
      </c>
    </row>
    <row r="18" spans="1:5" ht="22.5">
      <c r="A18" s="298" t="s">
        <v>602</v>
      </c>
      <c r="B18" s="296">
        <v>6082.3384099999994</v>
      </c>
      <c r="C18" s="296">
        <v>6323.6552199999987</v>
      </c>
      <c r="D18" s="297">
        <v>3.9675005521437212E-2</v>
      </c>
      <c r="E18" s="296">
        <v>241.31680999999935</v>
      </c>
    </row>
    <row r="19" spans="1:5">
      <c r="A19" s="292" t="s">
        <v>396</v>
      </c>
      <c r="B19" s="293">
        <v>6816277.2125360006</v>
      </c>
      <c r="C19" s="293">
        <v>5908638.2820800003</v>
      </c>
      <c r="D19" s="294">
        <v>-0.13315757299112441</v>
      </c>
      <c r="E19" s="293">
        <v>-907638.93045600038</v>
      </c>
    </row>
    <row r="20" spans="1:5">
      <c r="A20" s="36" t="s">
        <v>712</v>
      </c>
    </row>
    <row r="22" spans="1:5">
      <c r="A22" s="476" t="s">
        <v>919</v>
      </c>
    </row>
    <row r="23" spans="1:5">
      <c r="A23" s="52" t="s">
        <v>920</v>
      </c>
    </row>
    <row r="24" spans="1:5">
      <c r="E24" s="107" t="s">
        <v>446</v>
      </c>
    </row>
    <row r="25" spans="1:5" ht="24">
      <c r="A25" s="826" t="s">
        <v>331</v>
      </c>
      <c r="B25" s="475" t="s">
        <v>332</v>
      </c>
      <c r="C25" s="475" t="s">
        <v>332</v>
      </c>
      <c r="D25" s="830" t="s">
        <v>329</v>
      </c>
      <c r="E25" s="830" t="s">
        <v>330</v>
      </c>
    </row>
    <row r="26" spans="1:5" ht="22.5">
      <c r="A26" s="829"/>
      <c r="B26" s="529" t="s">
        <v>1446</v>
      </c>
      <c r="C26" s="529" t="s">
        <v>1447</v>
      </c>
      <c r="D26" s="830"/>
      <c r="E26" s="830"/>
    </row>
    <row r="27" spans="1:5">
      <c r="A27" s="295" t="s">
        <v>384</v>
      </c>
      <c r="B27" s="319">
        <v>312089.52943</v>
      </c>
      <c r="C27" s="319">
        <v>251916.06808999999</v>
      </c>
      <c r="D27" s="297">
        <v>-0.1928083311538864</v>
      </c>
      <c r="E27" s="296">
        <v>-60173.461340000009</v>
      </c>
    </row>
    <row r="28" spans="1:5">
      <c r="A28" s="295" t="s">
        <v>385</v>
      </c>
      <c r="B28" s="319">
        <v>144421.58317999999</v>
      </c>
      <c r="C28" s="319">
        <v>110257.62516</v>
      </c>
      <c r="D28" s="297">
        <v>-0.23655714933840399</v>
      </c>
      <c r="E28" s="296">
        <v>-34163.958019999991</v>
      </c>
    </row>
    <row r="29" spans="1:5">
      <c r="A29" s="295" t="s">
        <v>386</v>
      </c>
      <c r="B29" s="319">
        <v>167667.94625000001</v>
      </c>
      <c r="C29" s="319">
        <v>141658.44292999999</v>
      </c>
      <c r="D29" s="297">
        <v>-0.15512507847635204</v>
      </c>
      <c r="E29" s="296">
        <v>-26009.503320000018</v>
      </c>
    </row>
    <row r="30" spans="1:5" ht="22.5">
      <c r="A30" s="298" t="s">
        <v>605</v>
      </c>
      <c r="B30" s="319">
        <v>55236.644510000006</v>
      </c>
      <c r="C30" s="319">
        <v>37891.332730000002</v>
      </c>
      <c r="D30" s="297">
        <v>-0.31401820175481188</v>
      </c>
      <c r="E30" s="296">
        <v>-17345.311780000004</v>
      </c>
    </row>
    <row r="31" spans="1:5" ht="22.5">
      <c r="A31" s="298" t="s">
        <v>606</v>
      </c>
      <c r="B31" s="319">
        <v>18018.98705</v>
      </c>
      <c r="C31" s="319">
        <v>15424.695879999999</v>
      </c>
      <c r="D31" s="297">
        <v>-0.14397541675351833</v>
      </c>
      <c r="E31" s="296">
        <v>-2594.2911700000004</v>
      </c>
    </row>
    <row r="32" spans="1:5" ht="22.5">
      <c r="A32" s="298" t="s">
        <v>607</v>
      </c>
      <c r="B32" s="319">
        <v>37217.657460000002</v>
      </c>
      <c r="C32" s="319">
        <v>22466.636850000003</v>
      </c>
      <c r="D32" s="297">
        <v>-0.39634468197934769</v>
      </c>
      <c r="E32" s="296">
        <v>-14751.02061</v>
      </c>
    </row>
    <row r="33" spans="1:5">
      <c r="A33" s="295" t="s">
        <v>387</v>
      </c>
      <c r="B33" s="319">
        <v>307792.31163000001</v>
      </c>
      <c r="C33" s="319">
        <v>292694.14026000007</v>
      </c>
      <c r="D33" s="297">
        <v>-4.905311406267221E-2</v>
      </c>
      <c r="E33" s="296">
        <v>-15098.171369999938</v>
      </c>
    </row>
    <row r="34" spans="1:5">
      <c r="A34" s="295" t="s">
        <v>388</v>
      </c>
      <c r="B34" s="319">
        <v>298654.79735999997</v>
      </c>
      <c r="C34" s="319">
        <v>278408.70741999999</v>
      </c>
      <c r="D34" s="297">
        <v>-6.779094164556565E-2</v>
      </c>
      <c r="E34" s="296">
        <v>-20246.089939999976</v>
      </c>
    </row>
    <row r="35" spans="1:5" ht="22.5">
      <c r="A35" s="298" t="s">
        <v>603</v>
      </c>
      <c r="B35" s="319">
        <v>9137.5142700000433</v>
      </c>
      <c r="C35" s="319">
        <v>14285.432840000081</v>
      </c>
      <c r="D35" s="297">
        <v>0.5633828213983203</v>
      </c>
      <c r="E35" s="296">
        <v>5147.918570000038</v>
      </c>
    </row>
    <row r="36" spans="1:5" ht="22.5">
      <c r="A36" s="298" t="s">
        <v>608</v>
      </c>
      <c r="B36" s="319">
        <v>214023.11798000004</v>
      </c>
      <c r="C36" s="319">
        <v>178410.51262000008</v>
      </c>
      <c r="D36" s="297">
        <v>-0.16639606831318043</v>
      </c>
      <c r="E36" s="296">
        <v>-35612.605359999958</v>
      </c>
    </row>
    <row r="37" spans="1:5">
      <c r="A37" s="295" t="s">
        <v>389</v>
      </c>
      <c r="B37" s="319">
        <v>38520.564106800004</v>
      </c>
      <c r="C37" s="319">
        <v>11622.802895999997</v>
      </c>
      <c r="D37" s="297">
        <v>-0.69827017943519076</v>
      </c>
      <c r="E37" s="296">
        <v>-26897.761210800007</v>
      </c>
    </row>
    <row r="38" spans="1:5" ht="21.75">
      <c r="A38" s="300" t="s">
        <v>604</v>
      </c>
      <c r="B38" s="320">
        <v>175502.55387320003</v>
      </c>
      <c r="C38" s="320">
        <v>166787.70972400007</v>
      </c>
      <c r="D38" s="294">
        <v>-4.9656509018645933E-2</v>
      </c>
      <c r="E38" s="293">
        <v>-8714.8441491999547</v>
      </c>
    </row>
    <row r="39" spans="1:5">
      <c r="A39" s="36" t="s">
        <v>712</v>
      </c>
    </row>
    <row r="41" spans="1:5">
      <c r="A41" s="476" t="s">
        <v>921</v>
      </c>
    </row>
    <row r="42" spans="1:5">
      <c r="A42" s="52" t="s">
        <v>922</v>
      </c>
    </row>
    <row r="43" spans="1:5" ht="24" customHeight="1">
      <c r="A43" s="797" t="s">
        <v>1227</v>
      </c>
      <c r="B43" s="797"/>
      <c r="C43" s="797"/>
      <c r="D43" s="797"/>
      <c r="E43" s="797"/>
    </row>
    <row r="44" spans="1:5" ht="22.5" customHeight="1">
      <c r="A44" s="835" t="s">
        <v>1228</v>
      </c>
      <c r="B44" s="835"/>
      <c r="C44" s="835"/>
      <c r="D44" s="835"/>
      <c r="E44" s="835"/>
    </row>
    <row r="45" spans="1:5">
      <c r="E45" s="107" t="s">
        <v>446</v>
      </c>
    </row>
    <row r="46" spans="1:5" ht="24">
      <c r="A46" s="826" t="s">
        <v>331</v>
      </c>
      <c r="B46" s="475" t="s">
        <v>332</v>
      </c>
      <c r="C46" s="475" t="s">
        <v>332</v>
      </c>
      <c r="D46" s="830" t="s">
        <v>329</v>
      </c>
      <c r="E46" s="830" t="s">
        <v>330</v>
      </c>
    </row>
    <row r="47" spans="1:5" ht="22.5">
      <c r="A47" s="829"/>
      <c r="B47" s="529" t="s">
        <v>1446</v>
      </c>
      <c r="C47" s="529" t="s">
        <v>1447</v>
      </c>
      <c r="D47" s="830"/>
      <c r="E47" s="830"/>
    </row>
    <row r="48" spans="1:5">
      <c r="A48" s="321" t="s">
        <v>754</v>
      </c>
      <c r="B48" s="322">
        <v>2508264.6360600004</v>
      </c>
      <c r="C48" s="322">
        <v>2692846.5103199999</v>
      </c>
      <c r="D48" s="297">
        <v>7.3589473617083012E-2</v>
      </c>
      <c r="E48" s="296">
        <v>184581.87425999949</v>
      </c>
    </row>
    <row r="49" spans="1:5">
      <c r="A49" s="321" t="s">
        <v>397</v>
      </c>
      <c r="B49" s="322">
        <v>10404946.61583</v>
      </c>
      <c r="C49" s="322">
        <v>10728010.297149999</v>
      </c>
      <c r="D49" s="297">
        <v>3.1049047462530233E-2</v>
      </c>
      <c r="E49" s="296">
        <v>323063.68131999858</v>
      </c>
    </row>
    <row r="50" spans="1:5">
      <c r="A50" s="321" t="s">
        <v>398</v>
      </c>
      <c r="B50" s="322">
        <v>50525.165430000001</v>
      </c>
      <c r="C50" s="322">
        <v>35631.051289999996</v>
      </c>
      <c r="D50" s="297">
        <v>-0.29478605390486112</v>
      </c>
      <c r="E50" s="296">
        <v>-14894.114140000005</v>
      </c>
    </row>
    <row r="51" spans="1:5">
      <c r="A51" s="323" t="s">
        <v>399</v>
      </c>
      <c r="B51" s="324">
        <v>12963736.41732</v>
      </c>
      <c r="C51" s="324">
        <v>13456487.858759999</v>
      </c>
      <c r="D51" s="294">
        <v>3.8009986131904538E-2</v>
      </c>
      <c r="E51" s="293">
        <v>492751.44143999927</v>
      </c>
    </row>
    <row r="52" spans="1:5">
      <c r="A52" s="36" t="s">
        <v>712</v>
      </c>
    </row>
    <row r="53" spans="1:5">
      <c r="A53" s="716" t="s">
        <v>1448</v>
      </c>
    </row>
    <row r="54" spans="1:5">
      <c r="A54" s="716" t="s">
        <v>1304</v>
      </c>
    </row>
    <row r="56" spans="1:5">
      <c r="A56" s="74" t="s">
        <v>305</v>
      </c>
    </row>
    <row r="57" spans="1:5">
      <c r="E57" s="53" t="s">
        <v>381</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12" t="s">
        <v>300</v>
      </c>
      <c r="S1" s="351" t="str">
        <f>Naslovnica!A20</f>
        <v>Listopad 2016.</v>
      </c>
    </row>
    <row r="2" spans="1:19" ht="12.75" customHeight="1">
      <c r="A2" s="7" t="s">
        <v>8</v>
      </c>
      <c r="S2" s="19" t="str">
        <f>Naslovnica!A24</f>
        <v>October 2016</v>
      </c>
    </row>
    <row r="3" spans="1:19" ht="12.75" customHeight="1"/>
    <row r="4" spans="1:19" ht="26.25" customHeight="1">
      <c r="A4" s="604"/>
      <c r="B4" s="740" t="s">
        <v>805</v>
      </c>
      <c r="C4" s="740"/>
      <c r="D4" s="740"/>
      <c r="E4" s="739" t="s">
        <v>806</v>
      </c>
      <c r="F4" s="739"/>
      <c r="G4" s="739"/>
      <c r="H4" s="739" t="s">
        <v>807</v>
      </c>
      <c r="I4" s="739"/>
      <c r="J4" s="739"/>
      <c r="K4" s="738" t="s">
        <v>1000</v>
      </c>
      <c r="L4" s="738"/>
      <c r="M4" s="738"/>
      <c r="N4" s="738" t="s">
        <v>1001</v>
      </c>
      <c r="O4" s="738"/>
      <c r="P4" s="738"/>
      <c r="Q4" s="739" t="s">
        <v>1020</v>
      </c>
      <c r="R4" s="739"/>
      <c r="S4" s="739"/>
    </row>
    <row r="5" spans="1:19" ht="21" customHeight="1">
      <c r="A5" s="604" t="s">
        <v>808</v>
      </c>
      <c r="B5" s="740" t="s">
        <v>809</v>
      </c>
      <c r="C5" s="740"/>
      <c r="D5" s="740"/>
      <c r="E5" s="740" t="s">
        <v>809</v>
      </c>
      <c r="F5" s="740"/>
      <c r="G5" s="740"/>
      <c r="H5" s="740" t="s">
        <v>809</v>
      </c>
      <c r="I5" s="740"/>
      <c r="J5" s="740"/>
      <c r="K5" s="740" t="s">
        <v>810</v>
      </c>
      <c r="L5" s="740"/>
      <c r="M5" s="740"/>
      <c r="N5" s="740" t="s">
        <v>810</v>
      </c>
      <c r="O5" s="740"/>
      <c r="P5" s="740"/>
      <c r="Q5" s="740" t="s">
        <v>810</v>
      </c>
      <c r="R5" s="740"/>
      <c r="S5" s="740"/>
    </row>
    <row r="6" spans="1:19">
      <c r="A6" s="604"/>
      <c r="B6" s="665" t="s">
        <v>789</v>
      </c>
      <c r="C6" s="665" t="s">
        <v>790</v>
      </c>
      <c r="D6" s="665" t="s">
        <v>791</v>
      </c>
      <c r="E6" s="665" t="s">
        <v>789</v>
      </c>
      <c r="F6" s="665" t="s">
        <v>790</v>
      </c>
      <c r="G6" s="665" t="s">
        <v>791</v>
      </c>
      <c r="H6" s="665" t="s">
        <v>789</v>
      </c>
      <c r="I6" s="665" t="s">
        <v>790</v>
      </c>
      <c r="J6" s="665" t="s">
        <v>791</v>
      </c>
      <c r="K6" s="665" t="s">
        <v>789</v>
      </c>
      <c r="L6" s="665" t="s">
        <v>790</v>
      </c>
      <c r="M6" s="665" t="s">
        <v>791</v>
      </c>
      <c r="N6" s="665" t="s">
        <v>789</v>
      </c>
      <c r="O6" s="665" t="s">
        <v>790</v>
      </c>
      <c r="P6" s="665" t="s">
        <v>791</v>
      </c>
      <c r="Q6" s="660" t="s">
        <v>789</v>
      </c>
      <c r="R6" s="660" t="s">
        <v>790</v>
      </c>
      <c r="S6" s="660" t="s">
        <v>791</v>
      </c>
    </row>
    <row r="7" spans="1:19" ht="12.75" customHeight="1">
      <c r="A7" s="605" t="s">
        <v>30</v>
      </c>
      <c r="B7" s="661">
        <v>13</v>
      </c>
      <c r="C7" s="661">
        <v>1411</v>
      </c>
      <c r="D7" s="661">
        <v>8</v>
      </c>
      <c r="E7" s="661">
        <v>5</v>
      </c>
      <c r="F7" s="661">
        <v>952</v>
      </c>
      <c r="G7" s="661">
        <v>4</v>
      </c>
      <c r="H7" s="661">
        <v>18</v>
      </c>
      <c r="I7" s="661">
        <v>2363</v>
      </c>
      <c r="J7" s="661">
        <v>12</v>
      </c>
      <c r="K7" s="661">
        <v>-3</v>
      </c>
      <c r="L7" s="661">
        <v>-144</v>
      </c>
      <c r="M7" s="661">
        <v>1</v>
      </c>
      <c r="N7" s="661">
        <v>-1</v>
      </c>
      <c r="O7" s="661">
        <v>-151</v>
      </c>
      <c r="P7" s="661">
        <v>2</v>
      </c>
      <c r="Q7" s="663">
        <v>-0.18181818181818177</v>
      </c>
      <c r="R7" s="663">
        <v>-0.11098570353649362</v>
      </c>
      <c r="S7" s="663">
        <v>0.33333333333333326</v>
      </c>
    </row>
    <row r="8" spans="1:19" ht="12.75" customHeight="1">
      <c r="A8" s="144" t="s">
        <v>31</v>
      </c>
      <c r="B8" s="661">
        <v>214</v>
      </c>
      <c r="C8" s="661">
        <v>83790</v>
      </c>
      <c r="D8" s="661">
        <v>80</v>
      </c>
      <c r="E8" s="661">
        <v>120</v>
      </c>
      <c r="F8" s="661">
        <v>70313</v>
      </c>
      <c r="G8" s="661">
        <v>75</v>
      </c>
      <c r="H8" s="661">
        <v>334</v>
      </c>
      <c r="I8" s="661">
        <v>154103</v>
      </c>
      <c r="J8" s="661">
        <v>155</v>
      </c>
      <c r="K8" s="661">
        <v>3</v>
      </c>
      <c r="L8" s="661">
        <v>-187</v>
      </c>
      <c r="M8" s="661">
        <v>5</v>
      </c>
      <c r="N8" s="661">
        <v>1</v>
      </c>
      <c r="O8" s="661">
        <v>-553</v>
      </c>
      <c r="P8" s="661">
        <v>3</v>
      </c>
      <c r="Q8" s="663">
        <v>1.2121212121212199E-2</v>
      </c>
      <c r="R8" s="663">
        <v>-4.7790342475927394E-3</v>
      </c>
      <c r="S8" s="663">
        <v>5.4421768707483054E-2</v>
      </c>
    </row>
    <row r="9" spans="1:19" ht="12.75" customHeight="1">
      <c r="A9" s="144" t="s">
        <v>32</v>
      </c>
      <c r="B9" s="661">
        <v>426</v>
      </c>
      <c r="C9" s="661">
        <v>121427</v>
      </c>
      <c r="D9" s="661">
        <v>51</v>
      </c>
      <c r="E9" s="661">
        <v>276</v>
      </c>
      <c r="F9" s="661">
        <v>116091</v>
      </c>
      <c r="G9" s="661">
        <v>72</v>
      </c>
      <c r="H9" s="661">
        <v>702</v>
      </c>
      <c r="I9" s="661">
        <v>237518</v>
      </c>
      <c r="J9" s="661">
        <v>123</v>
      </c>
      <c r="K9" s="661">
        <v>-4</v>
      </c>
      <c r="L9" s="661">
        <v>-317</v>
      </c>
      <c r="M9" s="661">
        <v>-2</v>
      </c>
      <c r="N9" s="661">
        <v>4</v>
      </c>
      <c r="O9" s="661">
        <v>-438</v>
      </c>
      <c r="P9" s="661">
        <v>0</v>
      </c>
      <c r="Q9" s="663">
        <v>0</v>
      </c>
      <c r="R9" s="663">
        <v>-3.1686342976333659E-3</v>
      </c>
      <c r="S9" s="663">
        <v>-1.6000000000000014E-2</v>
      </c>
    </row>
    <row r="10" spans="1:19" ht="12.75" customHeight="1">
      <c r="A10" s="144" t="s">
        <v>33</v>
      </c>
      <c r="B10" s="661">
        <v>772</v>
      </c>
      <c r="C10" s="661">
        <v>148473</v>
      </c>
      <c r="D10" s="661">
        <v>61</v>
      </c>
      <c r="E10" s="661">
        <v>392</v>
      </c>
      <c r="F10" s="661">
        <v>141722</v>
      </c>
      <c r="G10" s="661">
        <v>54</v>
      </c>
      <c r="H10" s="661">
        <v>1164</v>
      </c>
      <c r="I10" s="661">
        <v>290195</v>
      </c>
      <c r="J10" s="661">
        <v>115</v>
      </c>
      <c r="K10" s="661">
        <v>7</v>
      </c>
      <c r="L10" s="661">
        <v>-36</v>
      </c>
      <c r="M10" s="661">
        <v>2</v>
      </c>
      <c r="N10" s="661">
        <v>-1</v>
      </c>
      <c r="O10" s="661">
        <v>-92</v>
      </c>
      <c r="P10" s="661">
        <v>0</v>
      </c>
      <c r="Q10" s="663">
        <v>5.1813471502590858E-3</v>
      </c>
      <c r="R10" s="663">
        <v>-4.408882520503532E-4</v>
      </c>
      <c r="S10" s="663">
        <v>1.7699115044247815E-2</v>
      </c>
    </row>
    <row r="11" spans="1:19" ht="12.75" customHeight="1">
      <c r="A11" s="144" t="s">
        <v>34</v>
      </c>
      <c r="B11" s="661">
        <v>769</v>
      </c>
      <c r="C11" s="661">
        <v>152723</v>
      </c>
      <c r="D11" s="661">
        <v>75</v>
      </c>
      <c r="E11" s="661">
        <v>351</v>
      </c>
      <c r="F11" s="661">
        <v>145021</v>
      </c>
      <c r="G11" s="661">
        <v>85</v>
      </c>
      <c r="H11" s="661">
        <v>1120</v>
      </c>
      <c r="I11" s="661">
        <v>297744</v>
      </c>
      <c r="J11" s="661">
        <v>160</v>
      </c>
      <c r="K11" s="661">
        <v>4</v>
      </c>
      <c r="L11" s="661">
        <v>49</v>
      </c>
      <c r="M11" s="661">
        <v>-1</v>
      </c>
      <c r="N11" s="661">
        <v>3</v>
      </c>
      <c r="O11" s="661">
        <v>30</v>
      </c>
      <c r="P11" s="661">
        <v>0</v>
      </c>
      <c r="Q11" s="663">
        <v>6.2893081761006275E-3</v>
      </c>
      <c r="R11" s="663">
        <v>2.6539902239086643E-4</v>
      </c>
      <c r="S11" s="663">
        <v>-6.2111801242236142E-3</v>
      </c>
    </row>
    <row r="12" spans="1:19" ht="12.75" customHeight="1">
      <c r="A12" s="144" t="s">
        <v>35</v>
      </c>
      <c r="B12" s="661">
        <v>626</v>
      </c>
      <c r="C12" s="661">
        <v>132501</v>
      </c>
      <c r="D12" s="661">
        <v>87</v>
      </c>
      <c r="E12" s="661">
        <v>348</v>
      </c>
      <c r="F12" s="661">
        <v>133566</v>
      </c>
      <c r="G12" s="661">
        <v>79</v>
      </c>
      <c r="H12" s="661">
        <v>974</v>
      </c>
      <c r="I12" s="661">
        <v>266067</v>
      </c>
      <c r="J12" s="661">
        <v>166</v>
      </c>
      <c r="K12" s="661">
        <v>2</v>
      </c>
      <c r="L12" s="661">
        <v>264</v>
      </c>
      <c r="M12" s="661">
        <v>-2</v>
      </c>
      <c r="N12" s="661">
        <v>1</v>
      </c>
      <c r="O12" s="661">
        <v>33</v>
      </c>
      <c r="P12" s="661">
        <v>0</v>
      </c>
      <c r="Q12" s="663">
        <v>3.0895983522141179E-3</v>
      </c>
      <c r="R12" s="663">
        <v>1.1175076193701283E-3</v>
      </c>
      <c r="S12" s="663">
        <v>-1.1904761904761862E-2</v>
      </c>
    </row>
    <row r="13" spans="1:19" ht="12.75" customHeight="1">
      <c r="A13" s="144" t="s">
        <v>36</v>
      </c>
      <c r="B13" s="661">
        <v>412</v>
      </c>
      <c r="C13" s="661">
        <v>113861</v>
      </c>
      <c r="D13" s="661">
        <v>98</v>
      </c>
      <c r="E13" s="661">
        <v>195</v>
      </c>
      <c r="F13" s="661">
        <v>120909</v>
      </c>
      <c r="G13" s="661">
        <v>123</v>
      </c>
      <c r="H13" s="661">
        <v>607</v>
      </c>
      <c r="I13" s="661">
        <v>234770</v>
      </c>
      <c r="J13" s="661">
        <v>221</v>
      </c>
      <c r="K13" s="661">
        <v>5</v>
      </c>
      <c r="L13" s="661">
        <v>95</v>
      </c>
      <c r="M13" s="661">
        <v>1</v>
      </c>
      <c r="N13" s="661">
        <v>0</v>
      </c>
      <c r="O13" s="661">
        <v>124</v>
      </c>
      <c r="P13" s="661">
        <v>0</v>
      </c>
      <c r="Q13" s="663">
        <v>8.3056478405316714E-3</v>
      </c>
      <c r="R13" s="663">
        <v>9.336988544068614E-4</v>
      </c>
      <c r="S13" s="663">
        <v>4.5454545454546302E-3</v>
      </c>
    </row>
    <row r="14" spans="1:19" ht="12.75" customHeight="1">
      <c r="A14" s="144" t="s">
        <v>37</v>
      </c>
      <c r="B14" s="661">
        <v>248</v>
      </c>
      <c r="C14" s="661">
        <v>105841</v>
      </c>
      <c r="D14" s="661">
        <v>181</v>
      </c>
      <c r="E14" s="661">
        <v>120</v>
      </c>
      <c r="F14" s="661">
        <v>108953</v>
      </c>
      <c r="G14" s="661">
        <v>303</v>
      </c>
      <c r="H14" s="661">
        <v>368</v>
      </c>
      <c r="I14" s="661">
        <v>214794</v>
      </c>
      <c r="J14" s="661">
        <v>484</v>
      </c>
      <c r="K14" s="661">
        <v>6</v>
      </c>
      <c r="L14" s="661">
        <v>1313</v>
      </c>
      <c r="M14" s="661">
        <v>3</v>
      </c>
      <c r="N14" s="661">
        <v>3</v>
      </c>
      <c r="O14" s="661">
        <v>1441</v>
      </c>
      <c r="P14" s="661">
        <v>-2</v>
      </c>
      <c r="Q14" s="663">
        <v>2.5069637883008422E-2</v>
      </c>
      <c r="R14" s="663">
        <v>1.2988115449915183E-2</v>
      </c>
      <c r="S14" s="663">
        <v>2.0703933747412417E-3</v>
      </c>
    </row>
    <row r="15" spans="1:19" ht="12.75" customHeight="1">
      <c r="A15" s="144" t="s">
        <v>38</v>
      </c>
      <c r="B15" s="661">
        <v>0</v>
      </c>
      <c r="C15" s="661">
        <v>31497</v>
      </c>
      <c r="D15" s="661">
        <v>293</v>
      </c>
      <c r="E15" s="661">
        <v>0</v>
      </c>
      <c r="F15" s="661">
        <v>18702</v>
      </c>
      <c r="G15" s="661">
        <v>7699</v>
      </c>
      <c r="H15" s="661">
        <v>0</v>
      </c>
      <c r="I15" s="661">
        <v>50199</v>
      </c>
      <c r="J15" s="661">
        <v>7992</v>
      </c>
      <c r="K15" s="661">
        <v>0</v>
      </c>
      <c r="L15" s="661">
        <v>396</v>
      </c>
      <c r="M15" s="661">
        <v>-5</v>
      </c>
      <c r="N15" s="661">
        <v>0</v>
      </c>
      <c r="O15" s="661">
        <v>243</v>
      </c>
      <c r="P15" s="661">
        <v>219</v>
      </c>
      <c r="Q15" s="663" t="s">
        <v>1015</v>
      </c>
      <c r="R15" s="663">
        <v>1.2893462469733663E-2</v>
      </c>
      <c r="S15" s="663">
        <v>2.7513499614296721E-2</v>
      </c>
    </row>
    <row r="16" spans="1:19" ht="12.75" customHeight="1">
      <c r="A16" s="144" t="s">
        <v>39</v>
      </c>
      <c r="B16" s="661">
        <v>0</v>
      </c>
      <c r="C16" s="661">
        <v>20</v>
      </c>
      <c r="D16" s="661">
        <v>8382</v>
      </c>
      <c r="E16" s="661">
        <v>0</v>
      </c>
      <c r="F16" s="661">
        <v>1</v>
      </c>
      <c r="G16" s="661">
        <v>4803</v>
      </c>
      <c r="H16" s="661">
        <v>0</v>
      </c>
      <c r="I16" s="661">
        <v>21</v>
      </c>
      <c r="J16" s="661">
        <v>13185</v>
      </c>
      <c r="K16" s="661">
        <v>0</v>
      </c>
      <c r="L16" s="661">
        <v>-3</v>
      </c>
      <c r="M16" s="661">
        <v>271</v>
      </c>
      <c r="N16" s="661">
        <v>0</v>
      </c>
      <c r="O16" s="661">
        <v>0</v>
      </c>
      <c r="P16" s="661">
        <v>133</v>
      </c>
      <c r="Q16" s="663" t="s">
        <v>1015</v>
      </c>
      <c r="R16" s="663">
        <v>-0.125</v>
      </c>
      <c r="S16" s="663">
        <v>3.1609420233158492E-2</v>
      </c>
    </row>
    <row r="17" spans="1:19" ht="12.75" customHeight="1">
      <c r="A17" s="144" t="s">
        <v>40</v>
      </c>
      <c r="B17" s="661">
        <v>0</v>
      </c>
      <c r="C17" s="661">
        <v>0</v>
      </c>
      <c r="D17" s="661">
        <v>0</v>
      </c>
      <c r="E17" s="661">
        <v>0</v>
      </c>
      <c r="F17" s="661">
        <v>0</v>
      </c>
      <c r="G17" s="661">
        <v>0</v>
      </c>
      <c r="H17" s="661">
        <v>0</v>
      </c>
      <c r="I17" s="661">
        <v>0</v>
      </c>
      <c r="J17" s="661">
        <v>0</v>
      </c>
      <c r="K17" s="661">
        <v>0</v>
      </c>
      <c r="L17" s="661">
        <v>0</v>
      </c>
      <c r="M17" s="661">
        <v>0</v>
      </c>
      <c r="N17" s="661">
        <v>0</v>
      </c>
      <c r="O17" s="661">
        <v>0</v>
      </c>
      <c r="P17" s="661">
        <v>0</v>
      </c>
      <c r="Q17" s="663" t="s">
        <v>1015</v>
      </c>
      <c r="R17" s="663" t="s">
        <v>1015</v>
      </c>
      <c r="S17" s="663" t="s">
        <v>1015</v>
      </c>
    </row>
    <row r="18" spans="1:19" ht="24">
      <c r="A18" s="606" t="s">
        <v>811</v>
      </c>
      <c r="B18" s="662">
        <v>3480</v>
      </c>
      <c r="C18" s="662">
        <v>891544</v>
      </c>
      <c r="D18" s="662">
        <v>9316</v>
      </c>
      <c r="E18" s="662">
        <v>1807</v>
      </c>
      <c r="F18" s="662">
        <v>856230</v>
      </c>
      <c r="G18" s="662">
        <v>13297</v>
      </c>
      <c r="H18" s="662">
        <v>5287</v>
      </c>
      <c r="I18" s="662">
        <v>1747774</v>
      </c>
      <c r="J18" s="662">
        <v>22613</v>
      </c>
      <c r="K18" s="662">
        <v>20</v>
      </c>
      <c r="L18" s="662">
        <v>1430</v>
      </c>
      <c r="M18" s="662">
        <v>273</v>
      </c>
      <c r="N18" s="662">
        <v>10</v>
      </c>
      <c r="O18" s="662">
        <v>637</v>
      </c>
      <c r="P18" s="662">
        <v>355</v>
      </c>
      <c r="Q18" s="664">
        <v>5.7066768118698707E-3</v>
      </c>
      <c r="R18" s="664">
        <v>1.1840474947972801E-3</v>
      </c>
      <c r="S18" s="664">
        <v>2.8564930634523478E-2</v>
      </c>
    </row>
    <row r="19" spans="1:19" ht="24">
      <c r="A19" s="607" t="s">
        <v>812</v>
      </c>
      <c r="B19" s="742">
        <v>904340</v>
      </c>
      <c r="C19" s="742"/>
      <c r="D19" s="742"/>
      <c r="E19" s="742">
        <v>871334</v>
      </c>
      <c r="F19" s="742"/>
      <c r="G19" s="742"/>
      <c r="H19" s="742">
        <v>1775674</v>
      </c>
      <c r="I19" s="742"/>
      <c r="J19" s="742"/>
      <c r="K19" s="742">
        <v>1723</v>
      </c>
      <c r="L19" s="742"/>
      <c r="M19" s="742"/>
      <c r="N19" s="742">
        <v>1002</v>
      </c>
      <c r="O19" s="742"/>
      <c r="P19" s="742"/>
      <c r="Q19" s="741">
        <v>1.5369872455439637E-3</v>
      </c>
      <c r="R19" s="741"/>
      <c r="S19" s="741"/>
    </row>
    <row r="20" spans="1:19" ht="12.75" customHeight="1">
      <c r="A20" s="23" t="s">
        <v>41</v>
      </c>
    </row>
    <row r="21" spans="1:19" ht="12.75" customHeight="1"/>
    <row r="22" spans="1:19" ht="12.75" customHeight="1">
      <c r="A22" s="512" t="s">
        <v>813</v>
      </c>
      <c r="N22" s="351" t="str">
        <f>Naslovnica!A20</f>
        <v>Listopad 2016.</v>
      </c>
    </row>
    <row r="23" spans="1:19" ht="12.75" customHeight="1">
      <c r="A23" s="22" t="s">
        <v>814</v>
      </c>
      <c r="K23" s="77"/>
      <c r="N23" s="19" t="str">
        <f>Naslovnica!A24</f>
        <v>October 2016</v>
      </c>
    </row>
    <row r="24" spans="1:19" ht="12.75" customHeight="1">
      <c r="A24" s="58"/>
      <c r="B24" s="58"/>
      <c r="C24" s="58"/>
      <c r="D24" s="58"/>
      <c r="E24" s="58"/>
      <c r="F24" s="58"/>
      <c r="G24" s="58"/>
      <c r="H24" s="58"/>
      <c r="I24" s="58"/>
      <c r="J24" s="58"/>
      <c r="K24" s="58"/>
      <c r="L24" s="58"/>
      <c r="M24" s="58"/>
      <c r="N24" s="58"/>
    </row>
    <row r="25" spans="1:19" ht="12.75" customHeight="1">
      <c r="A25" s="608"/>
      <c r="B25" s="608"/>
      <c r="C25" s="608"/>
      <c r="D25" s="608"/>
      <c r="E25" s="608"/>
      <c r="F25" s="608"/>
      <c r="G25" s="608"/>
      <c r="H25" s="608"/>
      <c r="I25" s="608"/>
      <c r="J25" s="608"/>
      <c r="K25" s="608"/>
      <c r="L25" s="608"/>
      <c r="M25" s="608"/>
      <c r="N25" s="608"/>
      <c r="O25" s="608"/>
    </row>
    <row r="26" spans="1:19" ht="12.75" customHeight="1">
      <c r="A26" s="608"/>
      <c r="B26" s="608"/>
      <c r="C26" s="608"/>
      <c r="D26" s="608"/>
      <c r="E26" s="608"/>
      <c r="F26" s="608"/>
      <c r="G26" s="608"/>
      <c r="H26" s="608"/>
      <c r="I26" s="608"/>
      <c r="J26" s="608"/>
      <c r="K26" s="609"/>
      <c r="L26" s="608"/>
      <c r="M26" s="608"/>
      <c r="N26" s="608"/>
      <c r="O26" s="608"/>
    </row>
    <row r="27" spans="1:19" ht="12.75" customHeight="1">
      <c r="A27" s="608"/>
      <c r="B27" s="608"/>
      <c r="C27" s="608"/>
      <c r="D27" s="608"/>
      <c r="E27" s="608"/>
      <c r="F27" s="608"/>
      <c r="G27" s="608"/>
      <c r="H27" s="608"/>
      <c r="I27" s="608"/>
      <c r="J27" s="608"/>
      <c r="K27" s="609"/>
      <c r="L27" s="608"/>
      <c r="M27" s="608"/>
      <c r="N27" s="608"/>
      <c r="O27" s="608"/>
    </row>
    <row r="28" spans="1:19" ht="12.75" customHeight="1">
      <c r="A28" s="608"/>
      <c r="B28" s="608"/>
      <c r="C28" s="608"/>
      <c r="D28" s="608"/>
      <c r="E28" s="608"/>
      <c r="F28" s="608"/>
      <c r="G28" s="608"/>
      <c r="H28" s="608"/>
      <c r="I28" s="608"/>
      <c r="J28" s="608"/>
      <c r="K28" s="609"/>
      <c r="L28" s="608"/>
      <c r="M28" s="608"/>
      <c r="N28" s="608"/>
      <c r="O28" s="608"/>
    </row>
    <row r="29" spans="1:19" ht="12.75" customHeight="1">
      <c r="A29" s="608"/>
      <c r="B29" s="608"/>
      <c r="C29" s="608"/>
      <c r="D29" s="608"/>
      <c r="E29" s="608"/>
      <c r="F29" s="608"/>
      <c r="G29" s="608"/>
      <c r="H29" s="608"/>
      <c r="I29" s="608"/>
      <c r="J29" s="608"/>
      <c r="K29" s="610"/>
      <c r="L29" s="608"/>
      <c r="M29" s="608"/>
      <c r="N29" s="608"/>
      <c r="O29" s="608"/>
    </row>
    <row r="30" spans="1:19" ht="12.75" customHeight="1">
      <c r="A30" s="608"/>
      <c r="B30" s="608"/>
      <c r="C30" s="608"/>
      <c r="D30" s="608"/>
      <c r="E30" s="608"/>
      <c r="F30" s="608"/>
      <c r="G30" s="608"/>
      <c r="H30" s="608"/>
      <c r="I30" s="608"/>
      <c r="J30" s="608"/>
      <c r="K30" s="610"/>
      <c r="L30" s="608"/>
      <c r="M30" s="608"/>
      <c r="N30" s="608"/>
      <c r="O30" s="608"/>
    </row>
    <row r="31" spans="1:19" ht="12.75" customHeight="1">
      <c r="A31" s="608"/>
      <c r="B31" s="608"/>
      <c r="C31" s="608"/>
      <c r="D31" s="608"/>
      <c r="E31" s="608"/>
      <c r="F31" s="608"/>
      <c r="G31" s="608"/>
      <c r="H31" s="608"/>
      <c r="I31" s="608"/>
      <c r="J31" s="608"/>
      <c r="K31" s="608"/>
      <c r="L31" s="608"/>
      <c r="M31" s="608"/>
      <c r="N31" s="608"/>
      <c r="O31" s="608"/>
    </row>
    <row r="32" spans="1:19" ht="12.75" customHeight="1">
      <c r="A32" s="608"/>
      <c r="B32" s="608"/>
      <c r="C32" s="608"/>
      <c r="D32" s="608"/>
      <c r="E32" s="608"/>
      <c r="F32" s="608"/>
      <c r="G32" s="608"/>
      <c r="H32" s="608"/>
      <c r="I32" s="608"/>
      <c r="J32" s="608"/>
      <c r="K32" s="608"/>
      <c r="L32" s="608"/>
      <c r="M32" s="608"/>
      <c r="N32" s="608"/>
      <c r="O32" s="608"/>
    </row>
    <row r="33" spans="1:15" ht="12.75" customHeight="1">
      <c r="A33" s="608"/>
      <c r="B33" s="608"/>
      <c r="C33" s="608"/>
      <c r="D33" s="608"/>
      <c r="E33" s="608"/>
      <c r="F33" s="608"/>
      <c r="G33" s="608"/>
      <c r="H33" s="608"/>
      <c r="I33" s="608"/>
      <c r="J33" s="608"/>
      <c r="K33" s="608"/>
      <c r="L33" s="608"/>
      <c r="M33" s="608"/>
      <c r="N33" s="608"/>
      <c r="O33" s="608"/>
    </row>
    <row r="34" spans="1:15" ht="12.75" customHeight="1">
      <c r="A34" s="608"/>
      <c r="B34" s="608"/>
      <c r="C34" s="608"/>
      <c r="D34" s="608"/>
      <c r="E34" s="608"/>
      <c r="F34" s="608"/>
      <c r="G34" s="608"/>
      <c r="H34" s="608"/>
      <c r="I34" s="608"/>
      <c r="J34" s="608"/>
      <c r="K34" s="608"/>
      <c r="L34" s="608"/>
      <c r="M34" s="608"/>
      <c r="N34" s="608"/>
      <c r="O34" s="608"/>
    </row>
    <row r="35" spans="1:15" ht="12.75" customHeight="1">
      <c r="A35" s="608"/>
      <c r="B35" s="608"/>
      <c r="C35" s="608"/>
      <c r="D35" s="608"/>
      <c r="E35" s="608"/>
      <c r="F35" s="608"/>
      <c r="G35" s="608"/>
      <c r="H35" s="608"/>
      <c r="I35" s="608"/>
      <c r="J35" s="608"/>
      <c r="K35" s="608"/>
      <c r="L35" s="608"/>
      <c r="M35" s="608"/>
      <c r="N35" s="608"/>
      <c r="O35" s="608"/>
    </row>
    <row r="36" spans="1:15" ht="12.75" customHeight="1">
      <c r="A36" s="608"/>
      <c r="B36" s="608"/>
      <c r="C36" s="608"/>
      <c r="D36" s="608"/>
      <c r="E36" s="608"/>
      <c r="F36" s="608"/>
      <c r="G36" s="608"/>
      <c r="H36" s="608"/>
      <c r="I36" s="608"/>
      <c r="J36" s="608"/>
      <c r="K36" s="608"/>
      <c r="L36" s="608"/>
      <c r="M36" s="608"/>
      <c r="N36" s="608"/>
      <c r="O36" s="608"/>
    </row>
    <row r="37" spans="1:15" ht="12.75" customHeight="1">
      <c r="A37" s="608"/>
      <c r="B37" s="608"/>
      <c r="C37" s="608"/>
      <c r="D37" s="608"/>
      <c r="E37" s="608"/>
      <c r="F37" s="608"/>
      <c r="G37" s="608"/>
      <c r="H37" s="608"/>
      <c r="I37" s="608"/>
      <c r="J37" s="608"/>
      <c r="K37" s="608"/>
      <c r="L37" s="608"/>
      <c r="M37" s="608"/>
      <c r="N37" s="608"/>
      <c r="O37" s="608"/>
    </row>
    <row r="38" spans="1:15" ht="12.75" customHeight="1">
      <c r="A38" s="608"/>
      <c r="B38" s="608"/>
      <c r="C38" s="608"/>
      <c r="D38" s="608"/>
      <c r="E38" s="608"/>
      <c r="F38" s="608"/>
      <c r="G38" s="608"/>
      <c r="H38" s="608"/>
      <c r="I38" s="608"/>
      <c r="J38" s="608"/>
      <c r="K38" s="608"/>
      <c r="L38" s="608"/>
      <c r="M38" s="608"/>
      <c r="N38" s="608"/>
      <c r="O38" s="608"/>
    </row>
    <row r="39" spans="1:15" ht="12.75" customHeight="1">
      <c r="A39" s="608"/>
      <c r="B39" s="608"/>
      <c r="C39" s="608"/>
      <c r="D39" s="608"/>
      <c r="E39" s="608"/>
      <c r="F39" s="608"/>
      <c r="G39" s="608"/>
      <c r="H39" s="608"/>
      <c r="I39" s="608"/>
      <c r="J39" s="608"/>
      <c r="K39" s="608"/>
      <c r="L39" s="608"/>
      <c r="M39" s="608"/>
      <c r="N39" s="608"/>
      <c r="O39" s="608"/>
    </row>
    <row r="40" spans="1:15" ht="12.75" customHeight="1">
      <c r="A40" s="608"/>
      <c r="B40" s="608"/>
      <c r="C40" s="608"/>
      <c r="D40" s="608"/>
      <c r="E40" s="608"/>
      <c r="F40" s="608"/>
      <c r="G40" s="608"/>
      <c r="H40" s="608"/>
      <c r="I40" s="608"/>
      <c r="J40" s="608"/>
      <c r="K40" s="608"/>
      <c r="L40" s="608"/>
      <c r="M40" s="608"/>
      <c r="N40" s="608"/>
      <c r="O40" s="608"/>
    </row>
    <row r="41" spans="1:15" ht="12.75" customHeight="1">
      <c r="A41" s="608"/>
      <c r="B41" s="608"/>
      <c r="C41" s="608"/>
      <c r="D41" s="608"/>
      <c r="E41" s="608"/>
      <c r="F41" s="608"/>
      <c r="G41" s="608"/>
      <c r="H41" s="608"/>
      <c r="I41" s="608"/>
      <c r="J41" s="608"/>
      <c r="K41" s="608"/>
      <c r="L41" s="608"/>
      <c r="M41" s="608"/>
      <c r="N41" s="608"/>
      <c r="O41" s="608"/>
    </row>
    <row r="42" spans="1:15" ht="12.75" customHeight="1">
      <c r="A42" s="608"/>
      <c r="B42" s="608"/>
      <c r="C42" s="608"/>
      <c r="D42" s="608"/>
      <c r="E42" s="608"/>
      <c r="F42" s="608"/>
      <c r="G42" s="608"/>
      <c r="H42" s="608"/>
      <c r="I42" s="608"/>
      <c r="J42" s="608"/>
      <c r="K42" s="608"/>
      <c r="L42" s="608"/>
      <c r="M42" s="608"/>
      <c r="N42" s="608"/>
      <c r="O42" s="608"/>
    </row>
    <row r="43" spans="1:15" ht="12.75" customHeight="1">
      <c r="A43" s="608"/>
      <c r="B43" s="608"/>
      <c r="C43" s="608"/>
      <c r="D43" s="608"/>
      <c r="E43" s="608"/>
      <c r="F43" s="608"/>
      <c r="G43" s="608"/>
      <c r="H43" s="608"/>
      <c r="I43" s="608"/>
      <c r="J43" s="608"/>
      <c r="K43" s="608"/>
      <c r="L43" s="608"/>
      <c r="M43" s="608"/>
      <c r="N43" s="608"/>
      <c r="O43" s="608"/>
    </row>
    <row r="44" spans="1:15" ht="12.75" customHeight="1">
      <c r="A44" s="608"/>
      <c r="B44" s="608"/>
      <c r="C44" s="608"/>
      <c r="D44" s="608"/>
      <c r="E44" s="608"/>
      <c r="F44" s="608"/>
      <c r="G44" s="608"/>
      <c r="H44" s="608"/>
      <c r="I44" s="608"/>
      <c r="J44" s="608"/>
      <c r="K44" s="608"/>
      <c r="L44" s="608"/>
      <c r="M44" s="608"/>
      <c r="N44" s="608"/>
      <c r="O44" s="608"/>
    </row>
    <row r="45" spans="1:15" ht="12.75" customHeight="1">
      <c r="A45" s="608"/>
      <c r="B45" s="608"/>
      <c r="C45" s="608"/>
      <c r="D45" s="608"/>
      <c r="E45" s="608"/>
      <c r="F45" s="608"/>
      <c r="G45" s="608"/>
      <c r="H45" s="608"/>
      <c r="I45" s="608"/>
      <c r="J45" s="608"/>
      <c r="K45" s="608"/>
      <c r="L45" s="608"/>
      <c r="M45" s="608"/>
      <c r="N45" s="608"/>
      <c r="O45" s="608"/>
    </row>
    <row r="46" spans="1:15" ht="12.75" customHeight="1">
      <c r="A46" s="608"/>
      <c r="B46" s="608"/>
      <c r="C46" s="608"/>
      <c r="D46" s="608"/>
      <c r="E46" s="608"/>
      <c r="F46" s="608"/>
      <c r="G46" s="608"/>
      <c r="H46" s="608"/>
      <c r="I46" s="608"/>
      <c r="J46" s="608"/>
      <c r="K46" s="608"/>
      <c r="L46" s="608"/>
      <c r="M46" s="608"/>
      <c r="N46" s="608"/>
      <c r="O46" s="608"/>
    </row>
    <row r="47" spans="1:15" ht="12.75" customHeight="1">
      <c r="A47" s="23" t="s">
        <v>41</v>
      </c>
      <c r="B47" s="58"/>
      <c r="C47" s="58"/>
      <c r="D47" s="58"/>
      <c r="E47" s="58"/>
      <c r="F47" s="58"/>
      <c r="G47" s="58"/>
      <c r="H47" s="58"/>
      <c r="I47" s="58"/>
      <c r="J47" s="58"/>
    </row>
    <row r="48" spans="1:15" ht="12.75" customHeight="1">
      <c r="A48" s="73" t="s">
        <v>305</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13" t="s">
        <v>654</v>
      </c>
      <c r="M1" s="351" t="str">
        <f>Naslovnica!A20</f>
        <v>Listopad 2016.</v>
      </c>
    </row>
    <row r="2" spans="1:15" ht="12.75" customHeight="1">
      <c r="A2" s="25" t="s">
        <v>43</v>
      </c>
      <c r="M2" s="19" t="str">
        <f>Naslovnica!A24</f>
        <v>October 2016</v>
      </c>
    </row>
    <row r="3" spans="1:15" ht="12.75" customHeight="1"/>
    <row r="4" spans="1:15" ht="12.75" customHeight="1">
      <c r="J4" s="744" t="s">
        <v>58</v>
      </c>
      <c r="K4" s="744"/>
      <c r="L4" s="744"/>
      <c r="M4" s="744"/>
    </row>
    <row r="5" spans="1:15" ht="24.75" customHeight="1">
      <c r="A5" s="359"/>
      <c r="B5" s="359"/>
      <c r="C5" s="750" t="s">
        <v>44</v>
      </c>
      <c r="D5" s="750"/>
      <c r="E5" s="750"/>
      <c r="F5" s="745" t="s">
        <v>624</v>
      </c>
      <c r="G5" s="745" t="s">
        <v>45</v>
      </c>
      <c r="H5" s="750" t="s">
        <v>46</v>
      </c>
      <c r="I5" s="750"/>
      <c r="J5" s="750"/>
      <c r="K5" s="745" t="s">
        <v>47</v>
      </c>
      <c r="L5" s="745" t="s">
        <v>48</v>
      </c>
      <c r="M5" s="745" t="s">
        <v>49</v>
      </c>
    </row>
    <row r="6" spans="1:15" ht="81" customHeight="1">
      <c r="A6" s="745" t="s">
        <v>50</v>
      </c>
      <c r="B6" s="745"/>
      <c r="C6" s="360" t="s">
        <v>625</v>
      </c>
      <c r="D6" s="360" t="s">
        <v>51</v>
      </c>
      <c r="E6" s="360" t="s">
        <v>49</v>
      </c>
      <c r="F6" s="745"/>
      <c r="G6" s="745"/>
      <c r="H6" s="360" t="s">
        <v>52</v>
      </c>
      <c r="I6" s="360" t="s">
        <v>53</v>
      </c>
      <c r="J6" s="360" t="s">
        <v>49</v>
      </c>
      <c r="K6" s="745"/>
      <c r="L6" s="745"/>
      <c r="M6" s="745"/>
    </row>
    <row r="7" spans="1:15" ht="19.5" customHeight="1">
      <c r="A7" s="149" t="str">
        <f>Naslovnica!A20</f>
        <v>Listopad 2016.</v>
      </c>
      <c r="B7" s="150" t="str">
        <f>Naslovnica!A24</f>
        <v>October 2016</v>
      </c>
      <c r="C7" s="151">
        <v>452917.46233000001</v>
      </c>
      <c r="D7" s="151">
        <v>96.994679999999988</v>
      </c>
      <c r="E7" s="151">
        <v>453014.45701000001</v>
      </c>
      <c r="F7" s="151">
        <v>2779.57303</v>
      </c>
      <c r="G7" s="151">
        <v>19697.56666</v>
      </c>
      <c r="H7" s="151">
        <v>111013.02738</v>
      </c>
      <c r="I7" s="151">
        <v>2046.2465</v>
      </c>
      <c r="J7" s="151">
        <v>113059.27387999999</v>
      </c>
      <c r="K7" s="152">
        <v>0</v>
      </c>
      <c r="L7" s="151">
        <v>707.27179000000001</v>
      </c>
      <c r="M7" s="151">
        <v>589258.1423699999</v>
      </c>
      <c r="N7" s="87"/>
    </row>
    <row r="8" spans="1:15" ht="19.5" customHeight="1">
      <c r="A8" s="153" t="s">
        <v>1340</v>
      </c>
      <c r="B8" s="154" t="s">
        <v>1341</v>
      </c>
      <c r="C8" s="151">
        <v>457030.54811999999</v>
      </c>
      <c r="D8" s="151">
        <v>13.056379999999999</v>
      </c>
      <c r="E8" s="151">
        <v>457043.60450000002</v>
      </c>
      <c r="F8" s="151">
        <v>1989.3204499999997</v>
      </c>
      <c r="G8" s="151">
        <v>15594.1158</v>
      </c>
      <c r="H8" s="151">
        <v>114235.06676999999</v>
      </c>
      <c r="I8" s="151">
        <v>1031.7579399999997</v>
      </c>
      <c r="J8" s="151">
        <v>115266.82470999999</v>
      </c>
      <c r="K8" s="152">
        <v>0</v>
      </c>
      <c r="L8" s="151">
        <v>771.36812999999995</v>
      </c>
      <c r="M8" s="151">
        <v>590665.23359000008</v>
      </c>
      <c r="N8" s="87"/>
    </row>
    <row r="9" spans="1:15" ht="17.25" customHeight="1">
      <c r="A9" s="748" t="s">
        <v>54</v>
      </c>
      <c r="B9" s="748"/>
      <c r="C9" s="155">
        <v>-8.9995861478389238E-3</v>
      </c>
      <c r="D9" s="155">
        <v>6.4289106168784906</v>
      </c>
      <c r="E9" s="155">
        <v>-8.8156741508457169E-3</v>
      </c>
      <c r="F9" s="155">
        <v>0.39724750228149536</v>
      </c>
      <c r="G9" s="155">
        <v>0.26314097654706403</v>
      </c>
      <c r="H9" s="155">
        <v>-2.8205344305415606E-2</v>
      </c>
      <c r="I9" s="155">
        <v>0.98326217872382016</v>
      </c>
      <c r="J9" s="155">
        <v>-1.9151658211753242E-2</v>
      </c>
      <c r="K9" s="156" t="s">
        <v>1015</v>
      </c>
      <c r="L9" s="155">
        <v>-8.3094358591143697E-2</v>
      </c>
      <c r="M9" s="155">
        <v>-2.3822143914718442E-3</v>
      </c>
      <c r="N9" s="77"/>
    </row>
    <row r="10" spans="1:15" ht="39" customHeight="1">
      <c r="A10" s="748" t="s">
        <v>55</v>
      </c>
      <c r="B10" s="748"/>
      <c r="C10" s="151">
        <v>430864.55515999999</v>
      </c>
      <c r="D10" s="151">
        <v>180.02769000000001</v>
      </c>
      <c r="E10" s="151">
        <v>431044.58284999995</v>
      </c>
      <c r="F10" s="151">
        <v>1949.61547</v>
      </c>
      <c r="G10" s="151">
        <v>23380.857220000002</v>
      </c>
      <c r="H10" s="151">
        <v>96395.682280000008</v>
      </c>
      <c r="I10" s="151">
        <v>1809.5833299999761</v>
      </c>
      <c r="J10" s="151">
        <v>98205.265609999988</v>
      </c>
      <c r="K10" s="152">
        <v>0</v>
      </c>
      <c r="L10" s="151">
        <v>5628.2819600000003</v>
      </c>
      <c r="M10" s="151">
        <v>560208.60311000003</v>
      </c>
    </row>
    <row r="11" spans="1:15" ht="29.25" customHeight="1">
      <c r="A11" s="748" t="s">
        <v>56</v>
      </c>
      <c r="B11" s="748"/>
      <c r="C11" s="155">
        <v>5.1182922581809391E-2</v>
      </c>
      <c r="D11" s="155">
        <v>-0.4612235484441311</v>
      </c>
      <c r="E11" s="155">
        <v>5.0968913736808064E-2</v>
      </c>
      <c r="F11" s="155">
        <v>0.42570320802799133</v>
      </c>
      <c r="G11" s="155">
        <v>-0.15753445330692631</v>
      </c>
      <c r="H11" s="155">
        <v>0.15163900243520317</v>
      </c>
      <c r="I11" s="155">
        <v>0.13078323947647497</v>
      </c>
      <c r="J11" s="155">
        <v>0.15125470286888018</v>
      </c>
      <c r="K11" s="152" t="s">
        <v>1015</v>
      </c>
      <c r="L11" s="155">
        <v>-0.87433611268473133</v>
      </c>
      <c r="M11" s="155">
        <v>5.1854861026287807E-2</v>
      </c>
    </row>
    <row r="12" spans="1:15" ht="34.5" customHeight="1">
      <c r="A12" s="743" t="s">
        <v>57</v>
      </c>
      <c r="B12" s="743"/>
      <c r="C12" s="361">
        <v>4413915.5144199999</v>
      </c>
      <c r="D12" s="361">
        <v>2536.9080899999494</v>
      </c>
      <c r="E12" s="361">
        <v>4416452.4225099999</v>
      </c>
      <c r="F12" s="361">
        <v>21595.309389999999</v>
      </c>
      <c r="G12" s="361">
        <v>169026.10235</v>
      </c>
      <c r="H12" s="361">
        <v>1043580.8816000001</v>
      </c>
      <c r="I12" s="361">
        <v>69370.419400000013</v>
      </c>
      <c r="J12" s="361">
        <v>1112951.301</v>
      </c>
      <c r="K12" s="362">
        <v>0</v>
      </c>
      <c r="L12" s="361">
        <v>7236.4924499999988</v>
      </c>
      <c r="M12" s="361">
        <v>5727261.6277000001</v>
      </c>
      <c r="O12" s="78"/>
    </row>
    <row r="13" spans="1:15" ht="12.75" customHeight="1">
      <c r="A13" s="751" t="s">
        <v>59</v>
      </c>
      <c r="B13" s="751"/>
      <c r="C13" s="751"/>
    </row>
    <row r="14" spans="1:15" ht="12.75" customHeight="1">
      <c r="A14" s="749" t="s">
        <v>60</v>
      </c>
      <c r="B14" s="749"/>
      <c r="C14" s="749"/>
    </row>
    <row r="15" spans="1:15" ht="12.75" customHeight="1"/>
    <row r="16" spans="1:15" ht="12.75" customHeight="1">
      <c r="A16" s="513" t="s">
        <v>301</v>
      </c>
      <c r="M16" s="14" t="str">
        <f>Naslovnica!A20</f>
        <v>Listopad 2016.</v>
      </c>
    </row>
    <row r="17" spans="1:14" ht="12.75" customHeight="1">
      <c r="A17" s="26" t="s">
        <v>12</v>
      </c>
      <c r="M17" s="19" t="str">
        <f>Naslovnica!A24</f>
        <v>October 2016</v>
      </c>
    </row>
    <row r="18" spans="1:14" ht="12.75" customHeight="1"/>
    <row r="19" spans="1:14" ht="12.75" customHeight="1">
      <c r="J19" s="744" t="s">
        <v>58</v>
      </c>
      <c r="K19" s="744"/>
      <c r="L19" s="744"/>
      <c r="M19" s="744"/>
    </row>
    <row r="20" spans="1:14" ht="21" customHeight="1">
      <c r="A20" s="745" t="s">
        <v>61</v>
      </c>
      <c r="B20" s="747"/>
      <c r="C20" s="750" t="s">
        <v>62</v>
      </c>
      <c r="D20" s="750"/>
      <c r="E20" s="750"/>
      <c r="F20" s="750" t="s">
        <v>63</v>
      </c>
      <c r="G20" s="750"/>
      <c r="H20" s="750"/>
      <c r="I20" s="745" t="s">
        <v>64</v>
      </c>
      <c r="J20" s="745" t="s">
        <v>65</v>
      </c>
      <c r="K20" s="745" t="s">
        <v>66</v>
      </c>
      <c r="L20" s="746" t="s">
        <v>67</v>
      </c>
      <c r="M20" s="745" t="s">
        <v>49</v>
      </c>
    </row>
    <row r="21" spans="1:14" ht="123.75" customHeight="1">
      <c r="A21" s="747"/>
      <c r="B21" s="747"/>
      <c r="C21" s="360" t="s">
        <v>68</v>
      </c>
      <c r="D21" s="360" t="s">
        <v>69</v>
      </c>
      <c r="E21" s="360" t="s">
        <v>49</v>
      </c>
      <c r="F21" s="360" t="s">
        <v>70</v>
      </c>
      <c r="G21" s="360" t="s">
        <v>52</v>
      </c>
      <c r="H21" s="360" t="s">
        <v>49</v>
      </c>
      <c r="I21" s="747"/>
      <c r="J21" s="747"/>
      <c r="K21" s="745"/>
      <c r="L21" s="747"/>
      <c r="M21" s="747"/>
    </row>
    <row r="22" spans="1:14" ht="18.75" customHeight="1">
      <c r="A22" s="157" t="str">
        <f>Naslovnica!A20</f>
        <v>Listopad 2016.</v>
      </c>
      <c r="B22" s="150" t="str">
        <f>Naslovnica!A24</f>
        <v>October 2016</v>
      </c>
      <c r="C22" s="158">
        <v>3125.8947499999999</v>
      </c>
      <c r="D22" s="159">
        <v>8.8939999999999991E-2</v>
      </c>
      <c r="E22" s="158">
        <v>3125.98369</v>
      </c>
      <c r="F22" s="158">
        <v>449580.46587999997</v>
      </c>
      <c r="G22" s="158">
        <v>77049.56143999999</v>
      </c>
      <c r="H22" s="158">
        <v>526630.02731999999</v>
      </c>
      <c r="I22" s="158">
        <v>19519.394929999999</v>
      </c>
      <c r="J22" s="158">
        <v>34271.586670000004</v>
      </c>
      <c r="K22" s="158">
        <v>707.27179000000001</v>
      </c>
      <c r="L22" s="158">
        <v>767.90922</v>
      </c>
      <c r="M22" s="158">
        <v>585022.17362000002</v>
      </c>
      <c r="N22" s="87"/>
    </row>
    <row r="23" spans="1:14" ht="18.75" customHeight="1">
      <c r="A23" s="153" t="str">
        <f>A8</f>
        <v>Rujan 2016.</v>
      </c>
      <c r="B23" s="154" t="str">
        <f>B8</f>
        <v>September 2016</v>
      </c>
      <c r="C23" s="158">
        <v>3131.4123799999998</v>
      </c>
      <c r="D23" s="159">
        <v>2.145E-2</v>
      </c>
      <c r="E23" s="158">
        <v>3131.4338299999999</v>
      </c>
      <c r="F23" s="158">
        <v>450323.71522000001</v>
      </c>
      <c r="G23" s="158">
        <v>82598.992469999997</v>
      </c>
      <c r="H23" s="158">
        <v>532922.70769000007</v>
      </c>
      <c r="I23" s="158">
        <v>20872.106230000001</v>
      </c>
      <c r="J23" s="158">
        <v>31107.51613</v>
      </c>
      <c r="K23" s="158">
        <v>771.36812999999995</v>
      </c>
      <c r="L23" s="158">
        <v>739.27936</v>
      </c>
      <c r="M23" s="158">
        <v>589544.4113700001</v>
      </c>
      <c r="N23" s="87"/>
    </row>
    <row r="24" spans="1:14" ht="18.75" customHeight="1">
      <c r="A24" s="748" t="s">
        <v>71</v>
      </c>
      <c r="B24" s="748"/>
      <c r="C24" s="155">
        <v>-1.7620259903295863E-3</v>
      </c>
      <c r="D24" s="155">
        <v>3.1463869463869463</v>
      </c>
      <c r="E24" s="155">
        <v>-1.7404614933217092E-3</v>
      </c>
      <c r="F24" s="155">
        <v>-1.6504779004075621E-3</v>
      </c>
      <c r="G24" s="155">
        <v>-6.7185214541394839E-2</v>
      </c>
      <c r="H24" s="155">
        <v>-1.1807866842972871E-2</v>
      </c>
      <c r="I24" s="155">
        <v>-6.4809525454394099E-2</v>
      </c>
      <c r="J24" s="155">
        <v>0.10171402071374588</v>
      </c>
      <c r="K24" s="155">
        <v>-8.3094358591143697E-2</v>
      </c>
      <c r="L24" s="155">
        <v>3.8726713538979378E-2</v>
      </c>
      <c r="M24" s="155">
        <v>-7.6707329639359697E-3</v>
      </c>
      <c r="N24" s="87"/>
    </row>
    <row r="25" spans="1:14" ht="36.75" customHeight="1">
      <c r="A25" s="748" t="s">
        <v>72</v>
      </c>
      <c r="B25" s="748"/>
      <c r="C25" s="158">
        <v>3017.9325400000002</v>
      </c>
      <c r="D25" s="159">
        <v>1.3720000000000001E-2</v>
      </c>
      <c r="E25" s="158">
        <v>3017.9462600000002</v>
      </c>
      <c r="F25" s="158">
        <v>434567.99454000004</v>
      </c>
      <c r="G25" s="158">
        <v>69923.967969999998</v>
      </c>
      <c r="H25" s="158">
        <v>504491.96251000004</v>
      </c>
      <c r="I25" s="158">
        <v>18690.556829999998</v>
      </c>
      <c r="J25" s="158">
        <v>25494.635480000001</v>
      </c>
      <c r="K25" s="158">
        <v>5628.2819600000003</v>
      </c>
      <c r="L25" s="158">
        <v>1251.2864999999999</v>
      </c>
      <c r="M25" s="158">
        <v>558574.66954000015</v>
      </c>
      <c r="N25" s="77"/>
    </row>
    <row r="26" spans="1:14" ht="28.5" customHeight="1">
      <c r="A26" s="748" t="s">
        <v>56</v>
      </c>
      <c r="B26" s="748"/>
      <c r="C26" s="155">
        <v>3.5773566363415027E-2</v>
      </c>
      <c r="D26" s="155">
        <v>5.482507288629737</v>
      </c>
      <c r="E26" s="155">
        <v>3.5798327966250751E-2</v>
      </c>
      <c r="F26" s="155">
        <v>3.4545736291258559E-2</v>
      </c>
      <c r="G26" s="155">
        <v>0.10190487863985549</v>
      </c>
      <c r="H26" s="155">
        <v>4.3881897939179022E-2</v>
      </c>
      <c r="I26" s="155">
        <v>4.4345286635315347E-2</v>
      </c>
      <c r="J26" s="155">
        <v>0.34426658882357175</v>
      </c>
      <c r="K26" s="155">
        <v>-0.87433611268473133</v>
      </c>
      <c r="L26" s="155">
        <v>-0.38630423967652489</v>
      </c>
      <c r="M26" s="155">
        <v>4.734819805162313E-2</v>
      </c>
    </row>
    <row r="27" spans="1:14" ht="30.75" customHeight="1">
      <c r="A27" s="743" t="s">
        <v>57</v>
      </c>
      <c r="B27" s="743"/>
      <c r="C27" s="363">
        <v>30726.151290000002</v>
      </c>
      <c r="D27" s="364">
        <v>0.88386999999999993</v>
      </c>
      <c r="E27" s="363">
        <v>30727.035160000007</v>
      </c>
      <c r="F27" s="363">
        <v>4423566.2800500002</v>
      </c>
      <c r="G27" s="363">
        <v>618128.27017000003</v>
      </c>
      <c r="H27" s="363">
        <v>5041694.5502200006</v>
      </c>
      <c r="I27" s="363">
        <v>203504.30315000002</v>
      </c>
      <c r="J27" s="363">
        <v>427492.68782999995</v>
      </c>
      <c r="K27" s="363">
        <v>7236.4924499999988</v>
      </c>
      <c r="L27" s="363">
        <v>7619.8065099999985</v>
      </c>
      <c r="M27" s="363">
        <v>5718274.8753200006</v>
      </c>
    </row>
    <row r="28" spans="1:14" ht="12.75" customHeight="1">
      <c r="A28" s="20" t="s">
        <v>74</v>
      </c>
    </row>
    <row r="29" spans="1:14" ht="12.75" customHeight="1"/>
    <row r="30" spans="1:14" ht="12.75" customHeight="1"/>
    <row r="31" spans="1:14" ht="12.75" customHeight="1"/>
    <row r="32" spans="1:14" ht="12.75" customHeight="1">
      <c r="A32" s="73" t="s">
        <v>305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13" t="s">
        <v>302</v>
      </c>
      <c r="K1" s="351" t="str">
        <f>Naslovnica!A20</f>
        <v>Listopad 2016.</v>
      </c>
    </row>
    <row r="2" spans="1:13" ht="12.75" customHeight="1">
      <c r="A2" s="25" t="s">
        <v>75</v>
      </c>
      <c r="K2" s="19" t="str">
        <f>Naslovnica!A24</f>
        <v>October 2016</v>
      </c>
    </row>
    <row r="3" spans="1:13" ht="12.75" customHeight="1">
      <c r="D3" s="744" t="s">
        <v>58</v>
      </c>
      <c r="E3" s="744"/>
      <c r="F3" s="744"/>
    </row>
    <row r="4" spans="1:13" ht="69.75" customHeight="1">
      <c r="A4" s="745" t="s">
        <v>76</v>
      </c>
      <c r="B4" s="745"/>
      <c r="C4" s="360" t="s">
        <v>77</v>
      </c>
      <c r="D4" s="360" t="s">
        <v>78</v>
      </c>
      <c r="E4" s="360" t="s">
        <v>79</v>
      </c>
      <c r="F4" s="360" t="s">
        <v>80</v>
      </c>
    </row>
    <row r="5" spans="1:13" ht="17.25" customHeight="1">
      <c r="A5" s="160" t="str">
        <f>Naslovnica!A20</f>
        <v>Listopad 2016.</v>
      </c>
      <c r="B5" s="161" t="str">
        <f>Naslovnica!A24</f>
        <v>October 2016</v>
      </c>
      <c r="C5" s="162">
        <v>18243.726599998594</v>
      </c>
      <c r="D5" s="162">
        <v>589258.1423699999</v>
      </c>
      <c r="E5" s="162">
        <v>585022.1736199999</v>
      </c>
      <c r="F5" s="162">
        <v>22479.695349998539</v>
      </c>
      <c r="G5" s="87"/>
      <c r="H5" s="87"/>
    </row>
    <row r="6" spans="1:13" ht="17.25" customHeight="1">
      <c r="A6" s="163" t="str">
        <f>'5 Tablica 3,4'!A8</f>
        <v>Rujan 2016.</v>
      </c>
      <c r="B6" s="164" t="str">
        <f>'5 Tablica 3,4'!B8</f>
        <v>September 2016</v>
      </c>
      <c r="C6" s="162">
        <v>17122.904379998563</v>
      </c>
      <c r="D6" s="162">
        <v>590665.23359000008</v>
      </c>
      <c r="E6" s="162">
        <v>589544.41136999999</v>
      </c>
      <c r="F6" s="162">
        <v>18243.726599998656</v>
      </c>
      <c r="G6" s="87"/>
      <c r="H6" s="87"/>
      <c r="M6" s="77"/>
    </row>
    <row r="7" spans="1:13" ht="19.5" customHeight="1">
      <c r="A7" s="748" t="s">
        <v>71</v>
      </c>
      <c r="B7" s="748"/>
      <c r="C7" s="165">
        <v>6.5457482861918839E-2</v>
      </c>
      <c r="D7" s="165">
        <v>-2.3822143914718442E-3</v>
      </c>
      <c r="E7" s="165">
        <v>-7.6707329639359714E-3</v>
      </c>
      <c r="F7" s="165">
        <v>0.23218769075393816</v>
      </c>
      <c r="G7" s="87"/>
      <c r="H7" s="77"/>
    </row>
    <row r="8" spans="1:13" ht="32.25" customHeight="1">
      <c r="A8" s="748" t="s">
        <v>55</v>
      </c>
      <c r="B8" s="748"/>
      <c r="C8" s="162">
        <v>15610.073389998674</v>
      </c>
      <c r="D8" s="162">
        <v>560208.60311000003</v>
      </c>
      <c r="E8" s="162">
        <v>558574.66953999992</v>
      </c>
      <c r="F8" s="162">
        <v>17244.006959998747</v>
      </c>
    </row>
    <row r="9" spans="1:13" ht="19.5" customHeight="1">
      <c r="A9" s="748" t="s">
        <v>56</v>
      </c>
      <c r="B9" s="748"/>
      <c r="C9" s="165">
        <v>0.1687149793726975</v>
      </c>
      <c r="D9" s="165">
        <v>5.1854861026287807E-2</v>
      </c>
      <c r="E9" s="165">
        <v>4.7348198051623359E-2</v>
      </c>
      <c r="F9" s="165">
        <v>0.30362365325791846</v>
      </c>
    </row>
    <row r="10" spans="1:13" ht="21" customHeight="1">
      <c r="A10" s="754" t="s">
        <v>57</v>
      </c>
      <c r="B10" s="754"/>
      <c r="C10" s="365">
        <v>13492.942969998598</v>
      </c>
      <c r="D10" s="365">
        <v>5727261.6277000001</v>
      </c>
      <c r="E10" s="365">
        <v>5718274.8753200006</v>
      </c>
      <c r="F10" s="365">
        <v>22479.695349997841</v>
      </c>
      <c r="H10" s="328"/>
    </row>
    <row r="11" spans="1:13" ht="12.75" customHeight="1"/>
    <row r="12" spans="1:13" ht="12.75" customHeight="1">
      <c r="A12" s="513" t="s">
        <v>655</v>
      </c>
      <c r="K12" s="351" t="str">
        <f>Naslovnica!A20</f>
        <v>Listopad 2016.</v>
      </c>
    </row>
    <row r="13" spans="1:13" ht="12.75" customHeight="1">
      <c r="A13" s="25" t="s">
        <v>326</v>
      </c>
      <c r="K13" s="19" t="str">
        <f>Naslovnica!A24</f>
        <v>October 2016</v>
      </c>
    </row>
    <row r="14" spans="1:13" ht="12.75" customHeight="1">
      <c r="I14" s="744" t="s">
        <v>58</v>
      </c>
      <c r="J14" s="744"/>
      <c r="K14" s="744"/>
    </row>
    <row r="15" spans="1:13" ht="21" customHeight="1">
      <c r="A15" s="745" t="s">
        <v>81</v>
      </c>
      <c r="B15" s="755"/>
      <c r="C15" s="745" t="s">
        <v>82</v>
      </c>
      <c r="D15" s="750" t="s">
        <v>89</v>
      </c>
      <c r="E15" s="750"/>
      <c r="F15" s="750"/>
      <c r="G15" s="750"/>
      <c r="H15" s="750" t="s">
        <v>90</v>
      </c>
      <c r="I15" s="750"/>
      <c r="J15" s="750"/>
      <c r="K15" s="359"/>
    </row>
    <row r="16" spans="1:13" ht="126.75" customHeight="1">
      <c r="A16" s="745"/>
      <c r="B16" s="755"/>
      <c r="C16" s="745"/>
      <c r="D16" s="360" t="s">
        <v>83</v>
      </c>
      <c r="E16" s="360" t="s">
        <v>84</v>
      </c>
      <c r="F16" s="360" t="s">
        <v>85</v>
      </c>
      <c r="G16" s="360" t="s">
        <v>49</v>
      </c>
      <c r="H16" s="360" t="s">
        <v>86</v>
      </c>
      <c r="I16" s="360" t="s">
        <v>87</v>
      </c>
      <c r="J16" s="360" t="s">
        <v>49</v>
      </c>
      <c r="K16" s="360" t="s">
        <v>88</v>
      </c>
    </row>
    <row r="17" spans="1:13" ht="16.5" customHeight="1">
      <c r="A17" s="160" t="str">
        <f>Naslovnica!A20</f>
        <v>Listopad 2016.</v>
      </c>
      <c r="B17" s="161" t="str">
        <f>Naslovnica!A24</f>
        <v>October 2016</v>
      </c>
      <c r="C17" s="162">
        <v>279100.02793999994</v>
      </c>
      <c r="D17" s="162">
        <v>15024.24108</v>
      </c>
      <c r="E17" s="162">
        <v>4495.1538499999997</v>
      </c>
      <c r="F17" s="162">
        <v>109.69623</v>
      </c>
      <c r="G17" s="162">
        <v>19629.09116</v>
      </c>
      <c r="H17" s="162">
        <v>19587.870429999999</v>
      </c>
      <c r="I17" s="162">
        <v>109.69623</v>
      </c>
      <c r="J17" s="162">
        <v>19697.56666</v>
      </c>
      <c r="K17" s="162">
        <v>279031.55243999994</v>
      </c>
      <c r="L17" s="87"/>
      <c r="M17" s="77"/>
    </row>
    <row r="18" spans="1:13" ht="16.5" customHeight="1">
      <c r="A18" s="163" t="str">
        <f>'5 Tablica 3,4'!A8</f>
        <v>Rujan 2016.</v>
      </c>
      <c r="B18" s="164" t="str">
        <f>'5 Tablica 3,4'!B8</f>
        <v>September 2016</v>
      </c>
      <c r="C18" s="162">
        <v>273732.42696999991</v>
      </c>
      <c r="D18" s="162">
        <v>16119.408819999999</v>
      </c>
      <c r="E18" s="162">
        <v>4752.6974099999998</v>
      </c>
      <c r="F18" s="162">
        <v>89.61054</v>
      </c>
      <c r="G18" s="162">
        <v>20961.716769999999</v>
      </c>
      <c r="H18" s="162">
        <v>15504.50526</v>
      </c>
      <c r="I18" s="162">
        <v>89.61054</v>
      </c>
      <c r="J18" s="162">
        <v>15594.1158</v>
      </c>
      <c r="K18" s="162">
        <v>279100.02793999994</v>
      </c>
      <c r="L18" s="87"/>
    </row>
    <row r="19" spans="1:13" ht="18.75" customHeight="1">
      <c r="A19" s="748" t="s">
        <v>71</v>
      </c>
      <c r="B19" s="748"/>
      <c r="C19" s="166">
        <v>1.9608933546584519E-2</v>
      </c>
      <c r="D19" s="166">
        <v>-6.7940937054787043E-2</v>
      </c>
      <c r="E19" s="166">
        <v>-5.4188924263958153E-2</v>
      </c>
      <c r="F19" s="166">
        <v>0.22414428034916428</v>
      </c>
      <c r="G19" s="166">
        <v>-6.3574258951310081E-2</v>
      </c>
      <c r="H19" s="166">
        <v>0.26336636361655819</v>
      </c>
      <c r="I19" s="166">
        <v>0.22414428034916428</v>
      </c>
      <c r="J19" s="166">
        <v>0.26314097654706403</v>
      </c>
      <c r="K19" s="166">
        <v>-2.4534393817660641E-4</v>
      </c>
      <c r="L19" s="87"/>
    </row>
    <row r="20" spans="1:13" ht="27.75" customHeight="1">
      <c r="A20" s="748" t="s">
        <v>55</v>
      </c>
      <c r="B20" s="748"/>
      <c r="C20" s="162">
        <v>261727.74752999996</v>
      </c>
      <c r="D20" s="162">
        <v>14577.312759999999</v>
      </c>
      <c r="E20" s="162">
        <v>4113.2440700000006</v>
      </c>
      <c r="F20" s="162">
        <v>213.24412000000001</v>
      </c>
      <c r="G20" s="162">
        <v>18903.800950000001</v>
      </c>
      <c r="H20" s="162">
        <v>23167.613100000002</v>
      </c>
      <c r="I20" s="162">
        <v>213.24412000000001</v>
      </c>
      <c r="J20" s="162">
        <v>23380.857220000002</v>
      </c>
      <c r="K20" s="162">
        <v>257250.69125999993</v>
      </c>
      <c r="L20" s="77"/>
    </row>
    <row r="21" spans="1:13" ht="20.25" customHeight="1">
      <c r="A21" s="748" t="s">
        <v>96</v>
      </c>
      <c r="B21" s="748"/>
      <c r="C21" s="166">
        <v>6.6375386537908893E-2</v>
      </c>
      <c r="D21" s="166">
        <v>3.0659170682429737E-2</v>
      </c>
      <c r="E21" s="166">
        <v>9.2848800970859721E-2</v>
      </c>
      <c r="F21" s="166">
        <v>-0.48558379945013258</v>
      </c>
      <c r="G21" s="166">
        <v>3.8367427371795257E-2</v>
      </c>
      <c r="H21" s="166">
        <v>-0.15451495389484052</v>
      </c>
      <c r="I21" s="166">
        <v>-0.48558379945013258</v>
      </c>
      <c r="J21" s="166">
        <v>-0.15753445330692631</v>
      </c>
      <c r="K21" s="166">
        <v>8.4667843158432468E-2</v>
      </c>
    </row>
    <row r="22" spans="1:13" ht="24" customHeight="1">
      <c r="A22" s="754" t="s">
        <v>91</v>
      </c>
      <c r="B22" s="754"/>
      <c r="C22" s="365">
        <v>243523.37984999997</v>
      </c>
      <c r="D22" s="365">
        <v>166032.49217000001</v>
      </c>
      <c r="E22" s="365">
        <v>37471.810980000002</v>
      </c>
      <c r="F22" s="365">
        <v>1029.9717900000001</v>
      </c>
      <c r="G22" s="365">
        <v>204534.27494000003</v>
      </c>
      <c r="H22" s="365">
        <v>167996.13055999999</v>
      </c>
      <c r="I22" s="365">
        <v>1029.9717900000001</v>
      </c>
      <c r="J22" s="365">
        <v>169026.10235</v>
      </c>
      <c r="K22" s="365">
        <v>279031.55244</v>
      </c>
    </row>
    <row r="23" spans="1:13" ht="35.25" customHeight="1">
      <c r="A23" s="752" t="s">
        <v>92</v>
      </c>
      <c r="B23" s="752"/>
      <c r="C23" s="752"/>
      <c r="D23" s="752"/>
      <c r="E23" s="752"/>
      <c r="F23" s="752"/>
      <c r="G23" s="752"/>
      <c r="H23" s="752"/>
      <c r="I23" s="752"/>
      <c r="J23" s="752"/>
      <c r="K23" s="752"/>
    </row>
    <row r="24" spans="1:13" ht="42.75" customHeight="1">
      <c r="A24" s="753" t="s">
        <v>93</v>
      </c>
      <c r="B24" s="753"/>
      <c r="C24" s="753"/>
      <c r="D24" s="753"/>
      <c r="E24" s="753"/>
      <c r="F24" s="753"/>
      <c r="G24" s="753"/>
      <c r="H24" s="753"/>
      <c r="I24" s="753"/>
      <c r="J24" s="753"/>
      <c r="K24" s="753"/>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305</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13" t="s">
        <v>656</v>
      </c>
      <c r="G1" s="351" t="str">
        <f>Naslovnica!A20</f>
        <v>Listopad 2016.</v>
      </c>
    </row>
    <row r="2" spans="1:8" ht="12.75" customHeight="1">
      <c r="A2" s="113" t="s">
        <v>639</v>
      </c>
      <c r="G2" s="112" t="str">
        <f>Naslovnica!A24</f>
        <v>October 2016</v>
      </c>
    </row>
    <row r="3" spans="1:8" ht="12.75" customHeight="1">
      <c r="E3" s="744" t="s">
        <v>444</v>
      </c>
      <c r="F3" s="744"/>
      <c r="G3" s="744"/>
    </row>
    <row r="4" spans="1:8" ht="21" customHeight="1">
      <c r="A4" s="366"/>
      <c r="B4" s="750" t="s">
        <v>442</v>
      </c>
      <c r="C4" s="750"/>
      <c r="D4" s="750"/>
      <c r="E4" s="750"/>
      <c r="F4" s="750"/>
      <c r="G4" s="352"/>
    </row>
    <row r="5" spans="1:8" ht="33.75" customHeight="1">
      <c r="A5" s="367" t="s">
        <v>97</v>
      </c>
      <c r="B5" s="366" t="str">
        <f>Naslovnica!A20</f>
        <v>Listopad 2016.</v>
      </c>
      <c r="C5" s="366" t="s">
        <v>98</v>
      </c>
      <c r="D5" s="366" t="s">
        <v>99</v>
      </c>
      <c r="E5" s="366" t="s">
        <v>100</v>
      </c>
      <c r="F5" s="366" t="s">
        <v>101</v>
      </c>
      <c r="G5" s="366" t="s">
        <v>102</v>
      </c>
    </row>
    <row r="6" spans="1:8" ht="33.75" customHeight="1">
      <c r="A6" s="369" t="s">
        <v>103</v>
      </c>
      <c r="B6" s="369" t="str">
        <f>Naslovnica!A24</f>
        <v>October 2016</v>
      </c>
      <c r="C6" s="369" t="s">
        <v>1031</v>
      </c>
      <c r="D6" s="371" t="s">
        <v>104</v>
      </c>
      <c r="E6" s="371" t="s">
        <v>105</v>
      </c>
      <c r="F6" s="371" t="s">
        <v>106</v>
      </c>
      <c r="G6" s="371" t="s">
        <v>107</v>
      </c>
    </row>
    <row r="7" spans="1:8" ht="12.75" customHeight="1">
      <c r="A7" s="587" t="s">
        <v>793</v>
      </c>
      <c r="B7" s="588">
        <v>1250.38474</v>
      </c>
      <c r="C7" s="589">
        <v>1.9658437491536909E-2</v>
      </c>
      <c r="D7" s="588">
        <v>1180.56989</v>
      </c>
      <c r="E7" s="589">
        <v>5.9136566662732676E-2</v>
      </c>
      <c r="F7" s="588">
        <v>12678.70664</v>
      </c>
      <c r="G7" s="588">
        <v>31552.686459999997</v>
      </c>
      <c r="H7" s="87"/>
    </row>
    <row r="8" spans="1:8" ht="12.75" customHeight="1">
      <c r="A8" s="587" t="s">
        <v>794</v>
      </c>
      <c r="B8" s="588">
        <v>164508.28938999999</v>
      </c>
      <c r="C8" s="589">
        <v>-2.112295651827308E-3</v>
      </c>
      <c r="D8" s="588">
        <v>160923.72553</v>
      </c>
      <c r="E8" s="589">
        <v>2.2274924646408008E-2</v>
      </c>
      <c r="F8" s="588">
        <v>1630235.5263499999</v>
      </c>
      <c r="G8" s="588">
        <v>23661985.233819991</v>
      </c>
      <c r="H8" s="87"/>
    </row>
    <row r="9" spans="1:8" ht="12.75" customHeight="1">
      <c r="A9" s="587" t="s">
        <v>795</v>
      </c>
      <c r="B9" s="588">
        <v>4376.0568300000004</v>
      </c>
      <c r="C9" s="589">
        <v>1.0528032026487442E-2</v>
      </c>
      <c r="D9" s="588">
        <v>3579.5651600000001</v>
      </c>
      <c r="E9" s="589">
        <v>0.22251073367805388</v>
      </c>
      <c r="F9" s="588">
        <v>41228.479669999993</v>
      </c>
      <c r="G9" s="588">
        <v>93536.666430000012</v>
      </c>
      <c r="H9" s="87"/>
    </row>
    <row r="10" spans="1:8" ht="12.75" customHeight="1">
      <c r="A10" s="626" t="s">
        <v>823</v>
      </c>
      <c r="B10" s="590">
        <v>170134.73095999999</v>
      </c>
      <c r="C10" s="591">
        <v>-1.6344251155912413E-3</v>
      </c>
      <c r="D10" s="590">
        <v>165683.86058000001</v>
      </c>
      <c r="E10" s="591">
        <v>2.6863632730545216E-2</v>
      </c>
      <c r="F10" s="590">
        <v>1684142.71266</v>
      </c>
      <c r="G10" s="590">
        <v>23787074.586709991</v>
      </c>
      <c r="H10" s="87"/>
    </row>
    <row r="11" spans="1:8" ht="12.75" customHeight="1">
      <c r="A11" s="587" t="s">
        <v>796</v>
      </c>
      <c r="B11" s="588">
        <v>398.90368999999998</v>
      </c>
      <c r="C11" s="589">
        <v>2.3510924049905579E-2</v>
      </c>
      <c r="D11" s="588">
        <v>364.09492999999998</v>
      </c>
      <c r="E11" s="589">
        <v>9.560352845341738E-2</v>
      </c>
      <c r="F11" s="588">
        <v>4009.3338800000001</v>
      </c>
      <c r="G11" s="588">
        <v>10042.811619999999</v>
      </c>
      <c r="H11" s="87"/>
    </row>
    <row r="12" spans="1:8" ht="12.75" customHeight="1">
      <c r="A12" s="587" t="s">
        <v>797</v>
      </c>
      <c r="B12" s="588">
        <v>62593.495579999995</v>
      </c>
      <c r="C12" s="589">
        <v>-6.390042311952916E-3</v>
      </c>
      <c r="D12" s="588">
        <v>59554.548969999996</v>
      </c>
      <c r="E12" s="589">
        <v>5.1027951055944321E-2</v>
      </c>
      <c r="F12" s="588">
        <v>610455.75696000003</v>
      </c>
      <c r="G12" s="588">
        <v>7635755.6408199966</v>
      </c>
      <c r="H12" s="87"/>
    </row>
    <row r="13" spans="1:8" ht="12.75" customHeight="1">
      <c r="A13" s="587" t="s">
        <v>798</v>
      </c>
      <c r="B13" s="588">
        <v>1130.85592</v>
      </c>
      <c r="C13" s="589">
        <v>-4.2199981227777003E-2</v>
      </c>
      <c r="D13" s="588">
        <v>935.55411000000004</v>
      </c>
      <c r="E13" s="589">
        <v>0.20875522635457175</v>
      </c>
      <c r="F13" s="588">
        <v>10756.476360000001</v>
      </c>
      <c r="G13" s="588">
        <v>24902.101639999993</v>
      </c>
      <c r="H13" s="87"/>
    </row>
    <row r="14" spans="1:8" ht="12.75" customHeight="1">
      <c r="A14" s="627" t="s">
        <v>824</v>
      </c>
      <c r="B14" s="590">
        <v>64123.255189999996</v>
      </c>
      <c r="C14" s="591">
        <v>-6.8643827118195985E-3</v>
      </c>
      <c r="D14" s="590">
        <v>60854.198009999993</v>
      </c>
      <c r="E14" s="591">
        <v>5.371950147897453E-2</v>
      </c>
      <c r="F14" s="590">
        <v>625221.56720000005</v>
      </c>
      <c r="G14" s="590">
        <v>7670700.5540799964</v>
      </c>
      <c r="H14" s="87"/>
    </row>
    <row r="15" spans="1:8" ht="12.75" customHeight="1">
      <c r="A15" s="587" t="s">
        <v>799</v>
      </c>
      <c r="B15" s="588">
        <v>407.49034</v>
      </c>
      <c r="C15" s="589">
        <v>4.1960123724809296E-3</v>
      </c>
      <c r="D15" s="588">
        <v>389.01969000000003</v>
      </c>
      <c r="E15" s="589">
        <v>4.7479987452563072E-2</v>
      </c>
      <c r="F15" s="588">
        <v>4123.4387800000004</v>
      </c>
      <c r="G15" s="588">
        <v>10314.389980000002</v>
      </c>
      <c r="H15" s="87"/>
    </row>
    <row r="16" spans="1:8" ht="12.75" customHeight="1">
      <c r="A16" s="587" t="s">
        <v>800</v>
      </c>
      <c r="B16" s="588">
        <v>77589.3554</v>
      </c>
      <c r="C16" s="589">
        <v>4.7341490345627285E-3</v>
      </c>
      <c r="D16" s="588">
        <v>74391.894050000003</v>
      </c>
      <c r="E16" s="589">
        <v>4.2981313902976201E-2</v>
      </c>
      <c r="F16" s="588">
        <v>756824.02670000005</v>
      </c>
      <c r="G16" s="588">
        <v>10488939.629619993</v>
      </c>
      <c r="H16" s="87"/>
    </row>
    <row r="17" spans="1:9" ht="12.75" customHeight="1">
      <c r="A17" s="587" t="s">
        <v>801</v>
      </c>
      <c r="B17" s="588">
        <v>1760.6518100000001</v>
      </c>
      <c r="C17" s="589">
        <v>-3.2996770625958512E-4</v>
      </c>
      <c r="D17" s="588">
        <v>1522.28187</v>
      </c>
      <c r="E17" s="589">
        <v>0.15658725542070603</v>
      </c>
      <c r="F17" s="588">
        <v>16385.476849999999</v>
      </c>
      <c r="G17" s="588">
        <v>37841.196309999999</v>
      </c>
      <c r="H17" s="87"/>
    </row>
    <row r="18" spans="1:9" ht="12.75" customHeight="1">
      <c r="A18" s="626" t="s">
        <v>825</v>
      </c>
      <c r="B18" s="590">
        <v>79757.49755</v>
      </c>
      <c r="C18" s="591">
        <v>4.6190543384132419E-3</v>
      </c>
      <c r="D18" s="590">
        <v>76303.19561000001</v>
      </c>
      <c r="E18" s="591">
        <v>4.5270737514790042E-2</v>
      </c>
      <c r="F18" s="590">
        <v>777332.94232999999</v>
      </c>
      <c r="G18" s="590">
        <v>10537095.215909993</v>
      </c>
      <c r="H18" s="87"/>
    </row>
    <row r="19" spans="1:9" ht="12.75" customHeight="1">
      <c r="A19" s="587" t="s">
        <v>802</v>
      </c>
      <c r="B19" s="588">
        <v>707.12734999999998</v>
      </c>
      <c r="C19" s="589">
        <v>-2.2292081259304351E-2</v>
      </c>
      <c r="D19" s="588">
        <v>680.87602000000004</v>
      </c>
      <c r="E19" s="589">
        <v>3.8555227719724861E-2</v>
      </c>
      <c r="F19" s="588">
        <v>7121.7549300000001</v>
      </c>
      <c r="G19" s="588">
        <v>17904.49482</v>
      </c>
      <c r="H19" s="87"/>
    </row>
    <row r="20" spans="1:9" ht="12.75" customHeight="1">
      <c r="A20" s="587" t="s">
        <v>803</v>
      </c>
      <c r="B20" s="588">
        <v>131034.57647</v>
      </c>
      <c r="C20" s="589">
        <v>-3.9210910009142294E-3</v>
      </c>
      <c r="D20" s="588">
        <v>127718.21537000001</v>
      </c>
      <c r="E20" s="589">
        <v>2.5966234263393735E-2</v>
      </c>
      <c r="F20" s="588">
        <v>1293980.0684</v>
      </c>
      <c r="G20" s="588">
        <v>18338548.81481</v>
      </c>
      <c r="H20" s="87"/>
    </row>
    <row r="21" spans="1:9" ht="12.75" customHeight="1">
      <c r="A21" s="587" t="s">
        <v>804</v>
      </c>
      <c r="B21" s="588">
        <v>3823.2783599999998</v>
      </c>
      <c r="C21" s="589">
        <v>3.9059249948961171E-2</v>
      </c>
      <c r="D21" s="588">
        <v>3327.6489500000002</v>
      </c>
      <c r="E21" s="589">
        <v>0.14894281742068963</v>
      </c>
      <c r="F21" s="588">
        <v>35767.234530000002</v>
      </c>
      <c r="G21" s="588">
        <v>82055.120540000018</v>
      </c>
      <c r="H21" s="87"/>
    </row>
    <row r="22" spans="1:9" ht="12.75" customHeight="1">
      <c r="A22" s="626" t="s">
        <v>826</v>
      </c>
      <c r="B22" s="590">
        <v>135564.98217999999</v>
      </c>
      <c r="C22" s="591">
        <v>-2.8555639367686572E-3</v>
      </c>
      <c r="D22" s="590">
        <v>131726.74033999999</v>
      </c>
      <c r="E22" s="591">
        <v>2.9137909509436836E-2</v>
      </c>
      <c r="F22" s="590">
        <v>1336869.0578600001</v>
      </c>
      <c r="G22" s="590">
        <v>18438508.43017</v>
      </c>
      <c r="H22" s="87"/>
    </row>
    <row r="23" spans="1:9" ht="12.75" customHeight="1">
      <c r="A23" s="594" t="s">
        <v>845</v>
      </c>
      <c r="B23" s="595">
        <v>2763.9061199999996</v>
      </c>
      <c r="C23" s="596">
        <v>6.8668208849966021E-3</v>
      </c>
      <c r="D23" s="588">
        <v>2614.5605300000002</v>
      </c>
      <c r="E23" s="589">
        <v>5.7120723841111241E-2</v>
      </c>
      <c r="F23" s="595">
        <v>27933.234230000002</v>
      </c>
      <c r="G23" s="595">
        <v>69814.38287999999</v>
      </c>
      <c r="H23" s="87"/>
      <c r="I23" s="328"/>
    </row>
    <row r="24" spans="1:9" ht="12.75" customHeight="1">
      <c r="A24" s="594" t="s">
        <v>846</v>
      </c>
      <c r="B24" s="595">
        <v>435725.71684000001</v>
      </c>
      <c r="C24" s="596">
        <v>-2.0635597736698616E-3</v>
      </c>
      <c r="D24" s="595">
        <v>422588.38391999999</v>
      </c>
      <c r="E24" s="596">
        <v>3.1087775764529858E-2</v>
      </c>
      <c r="F24" s="595">
        <v>4291495.3784100004</v>
      </c>
      <c r="G24" s="595">
        <v>60125229.319069982</v>
      </c>
      <c r="H24" s="87"/>
      <c r="I24" s="328"/>
    </row>
    <row r="25" spans="1:9" ht="12.75" customHeight="1">
      <c r="A25" s="594" t="s">
        <v>847</v>
      </c>
      <c r="B25" s="595">
        <v>11090.842920000001</v>
      </c>
      <c r="C25" s="596">
        <v>1.2683253512550166E-2</v>
      </c>
      <c r="D25" s="588">
        <v>9365.0500900000006</v>
      </c>
      <c r="E25" s="589">
        <v>0.1842801494295051</v>
      </c>
      <c r="F25" s="595">
        <v>104137.66740999999</v>
      </c>
      <c r="G25" s="595">
        <v>238335.08492000005</v>
      </c>
      <c r="H25" s="87"/>
      <c r="I25" s="328"/>
    </row>
    <row r="26" spans="1:9" ht="22.5" customHeight="1">
      <c r="A26" s="628" t="s">
        <v>848</v>
      </c>
      <c r="B26" s="592">
        <v>449580.46588000003</v>
      </c>
      <c r="C26" s="593">
        <v>-1.6504779004074327E-3</v>
      </c>
      <c r="D26" s="592">
        <v>434567.99453999999</v>
      </c>
      <c r="E26" s="593">
        <v>3.454573629125883E-2</v>
      </c>
      <c r="F26" s="592">
        <v>4423566.2800500002</v>
      </c>
      <c r="G26" s="592">
        <v>60433378.78686998</v>
      </c>
      <c r="I26" s="328"/>
    </row>
    <row r="27" spans="1:9" ht="21.75" customHeight="1">
      <c r="A27" s="757" t="s">
        <v>113</v>
      </c>
      <c r="B27" s="757"/>
      <c r="C27" s="757"/>
      <c r="D27" s="757"/>
      <c r="E27" s="757"/>
      <c r="F27" s="757"/>
      <c r="G27" s="757"/>
    </row>
    <row r="28" spans="1:9" ht="21" customHeight="1">
      <c r="A28" s="758" t="s">
        <v>114</v>
      </c>
      <c r="B28" s="758"/>
      <c r="C28" s="758"/>
      <c r="D28" s="758"/>
      <c r="E28" s="758"/>
      <c r="F28" s="758"/>
      <c r="G28" s="758"/>
    </row>
    <row r="29" spans="1:9" ht="12.75" customHeight="1"/>
    <row r="30" spans="1:9" ht="12.75" customHeight="1">
      <c r="A30" s="513" t="s">
        <v>755</v>
      </c>
      <c r="G30" s="351" t="str">
        <f>Naslovnica!A20</f>
        <v>Listopad 2016.</v>
      </c>
    </row>
    <row r="31" spans="1:9" ht="12.75" customHeight="1">
      <c r="A31" s="113" t="s">
        <v>443</v>
      </c>
      <c r="G31" s="112" t="str">
        <f>Naslovnica!A24</f>
        <v>October 2016</v>
      </c>
    </row>
    <row r="32" spans="1:9" ht="12.75" customHeight="1">
      <c r="D32" s="744" t="s">
        <v>444</v>
      </c>
      <c r="E32" s="744"/>
      <c r="F32" s="744"/>
    </row>
    <row r="33" spans="1:8" ht="25.5" customHeight="1">
      <c r="A33" s="366"/>
      <c r="B33" s="750" t="s">
        <v>115</v>
      </c>
      <c r="C33" s="750"/>
      <c r="D33" s="750"/>
      <c r="E33" s="750"/>
      <c r="F33" s="750"/>
    </row>
    <row r="34" spans="1:8" ht="33.75" customHeight="1">
      <c r="A34" s="366" t="s">
        <v>97</v>
      </c>
      <c r="B34" s="366" t="str">
        <f>Naslovnica!A20</f>
        <v>Listopad 2016.</v>
      </c>
      <c r="C34" s="366" t="s">
        <v>98</v>
      </c>
      <c r="D34" s="366" t="s">
        <v>99</v>
      </c>
      <c r="E34" s="366" t="s">
        <v>100</v>
      </c>
      <c r="F34" s="366" t="s">
        <v>101</v>
      </c>
    </row>
    <row r="35" spans="1:8" ht="33.75" customHeight="1">
      <c r="A35" s="369" t="s">
        <v>103</v>
      </c>
      <c r="B35" s="369" t="str">
        <f>Naslovnica!A24</f>
        <v>October 2016</v>
      </c>
      <c r="C35" s="369" t="s">
        <v>1031</v>
      </c>
      <c r="D35" s="371" t="s">
        <v>104</v>
      </c>
      <c r="E35" s="371" t="s">
        <v>105</v>
      </c>
      <c r="F35" s="371" t="s">
        <v>106</v>
      </c>
    </row>
    <row r="36" spans="1:8" ht="12.75" customHeight="1">
      <c r="A36" s="587" t="s">
        <v>793</v>
      </c>
      <c r="B36" s="588">
        <v>6.6471</v>
      </c>
      <c r="C36" s="589">
        <v>2.2056845002421797E-2</v>
      </c>
      <c r="D36" s="588">
        <v>6.33188</v>
      </c>
      <c r="E36" s="589">
        <v>4.9783002836440368E-2</v>
      </c>
      <c r="F36" s="588">
        <v>67.487689999999986</v>
      </c>
      <c r="G36" s="87"/>
      <c r="H36" s="87"/>
    </row>
    <row r="37" spans="1:8" ht="12.75" customHeight="1">
      <c r="A37" s="587" t="s">
        <v>794</v>
      </c>
      <c r="B37" s="588">
        <v>843.52184999999997</v>
      </c>
      <c r="C37" s="589">
        <v>-2.5650146993396552E-3</v>
      </c>
      <c r="D37" s="588">
        <v>825.30348000000004</v>
      </c>
      <c r="E37" s="589">
        <v>2.2074752429251766E-2</v>
      </c>
      <c r="F37" s="588">
        <v>8358.8070100000004</v>
      </c>
      <c r="G37" s="87"/>
      <c r="H37" s="87"/>
    </row>
    <row r="38" spans="1:8" ht="12.75" customHeight="1">
      <c r="A38" s="587" t="s">
        <v>795</v>
      </c>
      <c r="B38" s="588">
        <v>22.04421</v>
      </c>
      <c r="C38" s="589">
        <v>1.0431028792701353E-2</v>
      </c>
      <c r="D38" s="588">
        <v>18.041049999999998</v>
      </c>
      <c r="E38" s="589">
        <v>0.22189174133434592</v>
      </c>
      <c r="F38" s="588">
        <v>207.76425000000003</v>
      </c>
      <c r="G38" s="87"/>
      <c r="H38" s="87"/>
    </row>
    <row r="39" spans="1:8" ht="12.75" customHeight="1">
      <c r="A39" s="626" t="s">
        <v>823</v>
      </c>
      <c r="B39" s="590">
        <v>872.21316000000002</v>
      </c>
      <c r="C39" s="591">
        <v>-2.0573989113529135E-3</v>
      </c>
      <c r="D39" s="590">
        <v>849.67641000000003</v>
      </c>
      <c r="E39" s="591">
        <v>2.6523921030124849E-2</v>
      </c>
      <c r="F39" s="590">
        <v>8634.0589500000006</v>
      </c>
      <c r="G39" s="87"/>
      <c r="H39" s="87"/>
    </row>
    <row r="40" spans="1:8" ht="12.75" customHeight="1">
      <c r="A40" s="587" t="s">
        <v>796</v>
      </c>
      <c r="B40" s="588">
        <v>3.2168099999999997</v>
      </c>
      <c r="C40" s="589">
        <v>2.351324091367557E-2</v>
      </c>
      <c r="D40" s="588">
        <v>2.9360599999999999</v>
      </c>
      <c r="E40" s="589">
        <v>9.5621342888088059E-2</v>
      </c>
      <c r="F40" s="588">
        <v>32.332689999999999</v>
      </c>
      <c r="G40" s="87"/>
      <c r="H40" s="87"/>
    </row>
    <row r="41" spans="1:8" ht="12.75" customHeight="1">
      <c r="A41" s="587" t="s">
        <v>797</v>
      </c>
      <c r="B41" s="588">
        <v>504.80955</v>
      </c>
      <c r="C41" s="589">
        <v>-6.3717372117905362E-3</v>
      </c>
      <c r="D41" s="588">
        <v>480.23622999999998</v>
      </c>
      <c r="E41" s="589">
        <v>5.1169233941387608E-2</v>
      </c>
      <c r="F41" s="588">
        <v>4923.0337199999994</v>
      </c>
      <c r="G41" s="87"/>
      <c r="H41" s="87"/>
    </row>
    <row r="42" spans="1:8" ht="12.75" customHeight="1">
      <c r="A42" s="587" t="s">
        <v>798</v>
      </c>
      <c r="B42" s="588">
        <v>9.1200299999999999</v>
      </c>
      <c r="C42" s="589">
        <v>-4.2175640464165297E-2</v>
      </c>
      <c r="D42" s="588">
        <v>7.54427</v>
      </c>
      <c r="E42" s="589">
        <v>0.20886845248115454</v>
      </c>
      <c r="F42" s="588">
        <v>86.744950000000003</v>
      </c>
      <c r="G42" s="87"/>
      <c r="H42" s="87"/>
    </row>
    <row r="43" spans="1:8" ht="12.75" customHeight="1">
      <c r="A43" s="627" t="s">
        <v>824</v>
      </c>
      <c r="B43" s="590">
        <v>517.14639</v>
      </c>
      <c r="C43" s="591">
        <v>-6.8460596421573887E-3</v>
      </c>
      <c r="D43" s="590">
        <v>490.71655999999996</v>
      </c>
      <c r="E43" s="591">
        <v>5.3859665954619586E-2</v>
      </c>
      <c r="F43" s="590">
        <v>5042.1113599999999</v>
      </c>
      <c r="G43" s="87"/>
      <c r="H43" s="87"/>
    </row>
    <row r="44" spans="1:8" ht="12.75" customHeight="1">
      <c r="A44" s="587" t="s">
        <v>799</v>
      </c>
      <c r="B44" s="588">
        <v>3.2863200000000004</v>
      </c>
      <c r="C44" s="589">
        <v>4.2046593492557627E-3</v>
      </c>
      <c r="D44" s="588">
        <v>3.13727</v>
      </c>
      <c r="E44" s="589">
        <v>4.7509458860729346E-2</v>
      </c>
      <c r="F44" s="588">
        <v>33.253639999999997</v>
      </c>
      <c r="G44" s="87"/>
      <c r="H44" s="87"/>
    </row>
    <row r="45" spans="1:8" ht="12.75" customHeight="1">
      <c r="A45" s="587" t="s">
        <v>800</v>
      </c>
      <c r="B45" s="588">
        <v>625.74603000000002</v>
      </c>
      <c r="C45" s="589">
        <v>4.7452698074885481E-3</v>
      </c>
      <c r="D45" s="588">
        <v>599.8813100000001</v>
      </c>
      <c r="E45" s="589">
        <v>4.3116395808364016E-2</v>
      </c>
      <c r="F45" s="588">
        <v>6103.4055399999997</v>
      </c>
      <c r="G45" s="87"/>
      <c r="H45" s="87"/>
    </row>
    <row r="46" spans="1:8" ht="12.75" customHeight="1">
      <c r="A46" s="587" t="s">
        <v>801</v>
      </c>
      <c r="B46" s="588">
        <v>14.199440000000001</v>
      </c>
      <c r="C46" s="589">
        <v>-3.1470207851215119E-4</v>
      </c>
      <c r="D46" s="588">
        <v>12.275969999999999</v>
      </c>
      <c r="E46" s="589">
        <v>0.15668578531879779</v>
      </c>
      <c r="F46" s="588">
        <v>132.14268000000001</v>
      </c>
      <c r="G46" s="87"/>
      <c r="H46" s="87"/>
    </row>
    <row r="47" spans="1:8" ht="12.75" customHeight="1">
      <c r="A47" s="626" t="s">
        <v>825</v>
      </c>
      <c r="B47" s="590">
        <v>639.94547</v>
      </c>
      <c r="C47" s="591">
        <v>-5.0247772340155977E-4</v>
      </c>
      <c r="D47" s="590">
        <v>615.29455000000007</v>
      </c>
      <c r="E47" s="591">
        <v>4.0063608559510119E-2</v>
      </c>
      <c r="F47" s="590">
        <v>6268.8018599999996</v>
      </c>
      <c r="G47" s="87"/>
      <c r="H47" s="87"/>
    </row>
    <row r="48" spans="1:8" ht="12.75" customHeight="1">
      <c r="A48" s="587" t="s">
        <v>802</v>
      </c>
      <c r="B48" s="588">
        <v>5.7026899999999996</v>
      </c>
      <c r="C48" s="589">
        <v>-2.2279790969441091E-2</v>
      </c>
      <c r="D48" s="588">
        <v>5.49092</v>
      </c>
      <c r="E48" s="589">
        <v>3.8567307482170486E-2</v>
      </c>
      <c r="F48" s="588">
        <v>57.434140000000006</v>
      </c>
      <c r="G48" s="87"/>
      <c r="H48" s="87"/>
    </row>
    <row r="49" spans="1:8" ht="12.75" customHeight="1">
      <c r="A49" s="587" t="s">
        <v>803</v>
      </c>
      <c r="B49" s="588">
        <v>1056.76695</v>
      </c>
      <c r="C49" s="589">
        <v>-3.9107997977370825E-3</v>
      </c>
      <c r="D49" s="588">
        <v>1029.9192499999999</v>
      </c>
      <c r="E49" s="589">
        <v>2.6067771818033339E-2</v>
      </c>
      <c r="F49" s="588">
        <v>10435.300789999999</v>
      </c>
      <c r="G49" s="87"/>
      <c r="H49" s="87"/>
    </row>
    <row r="50" spans="1:8" ht="12.75" customHeight="1">
      <c r="A50" s="587" t="s">
        <v>804</v>
      </c>
      <c r="B50" s="588">
        <v>30.833770000000001</v>
      </c>
      <c r="C50" s="589">
        <v>3.9083359478547124E-2</v>
      </c>
      <c r="D50" s="588">
        <v>26.834849999999999</v>
      </c>
      <c r="E50" s="589">
        <v>0.14901965168428374</v>
      </c>
      <c r="F50" s="588">
        <v>288.44418999999999</v>
      </c>
      <c r="G50" s="87"/>
      <c r="H50" s="87"/>
    </row>
    <row r="51" spans="1:8" ht="12.75" customHeight="1">
      <c r="A51" s="626" t="s">
        <v>826</v>
      </c>
      <c r="B51" s="590">
        <v>1093.30341</v>
      </c>
      <c r="C51" s="591">
        <v>-2.8449066214549412E-3</v>
      </c>
      <c r="D51" s="590">
        <v>1062.2450199999998</v>
      </c>
      <c r="E51" s="591">
        <v>2.9238442558196364E-2</v>
      </c>
      <c r="F51" s="590">
        <v>10781.179119999999</v>
      </c>
      <c r="G51" s="87"/>
      <c r="H51" s="87"/>
    </row>
    <row r="52" spans="1:8" ht="12.75" customHeight="1">
      <c r="A52" s="594" t="s">
        <v>845</v>
      </c>
      <c r="B52" s="595">
        <v>18.852920000000001</v>
      </c>
      <c r="C52" s="589">
        <v>5.3946936180923888E-3</v>
      </c>
      <c r="D52" s="588">
        <v>17.896129999999999</v>
      </c>
      <c r="E52" s="589">
        <v>5.3463514178763875E-2</v>
      </c>
      <c r="F52" s="595">
        <v>190.50816</v>
      </c>
      <c r="G52" s="87"/>
      <c r="H52" s="87"/>
    </row>
    <row r="53" spans="1:8" ht="12.75" customHeight="1">
      <c r="A53" s="594" t="s">
        <v>846</v>
      </c>
      <c r="B53" s="595">
        <v>3030.84438</v>
      </c>
      <c r="C53" s="596">
        <v>-2.1729022896204604E-3</v>
      </c>
      <c r="D53" s="595">
        <v>2935.3402700000001</v>
      </c>
      <c r="E53" s="596">
        <v>3.2535958769781687E-2</v>
      </c>
      <c r="F53" s="595">
        <v>29820.547059999997</v>
      </c>
      <c r="G53" s="77"/>
      <c r="H53" s="77"/>
    </row>
    <row r="54" spans="1:8" ht="12.75" customHeight="1">
      <c r="A54" s="594" t="s">
        <v>847</v>
      </c>
      <c r="B54" s="595">
        <v>76.197450000000003</v>
      </c>
      <c r="C54" s="589">
        <v>1.3046130905096579E-2</v>
      </c>
      <c r="D54" s="588">
        <v>64.69614</v>
      </c>
      <c r="E54" s="589">
        <v>0.17777428452454819</v>
      </c>
      <c r="F54" s="595">
        <v>715.09607000000005</v>
      </c>
    </row>
    <row r="55" spans="1:8" ht="22.5" customHeight="1">
      <c r="A55" s="628" t="s">
        <v>848</v>
      </c>
      <c r="B55" s="592">
        <v>3125.8947499999999</v>
      </c>
      <c r="C55" s="593">
        <v>-1.7620259903297312E-3</v>
      </c>
      <c r="D55" s="592">
        <v>3017.9325400000002</v>
      </c>
      <c r="E55" s="593">
        <v>3.5773566363415027E-2</v>
      </c>
      <c r="F55" s="592">
        <v>30726.151289999998</v>
      </c>
    </row>
    <row r="56" spans="1:8" ht="24.75" customHeight="1">
      <c r="A56" s="756" t="s">
        <v>116</v>
      </c>
      <c r="B56" s="756"/>
      <c r="C56" s="756"/>
      <c r="D56" s="756"/>
      <c r="E56" s="756"/>
      <c r="F56" s="756"/>
    </row>
    <row r="57" spans="1:8">
      <c r="A57" s="583" t="s">
        <v>117</v>
      </c>
      <c r="B57" s="582"/>
      <c r="C57" s="582"/>
      <c r="D57" s="582"/>
      <c r="E57" s="582"/>
      <c r="F57" s="582"/>
    </row>
    <row r="58" spans="1:8" ht="12.75" customHeight="1">
      <c r="A58" s="27" t="s">
        <v>445</v>
      </c>
    </row>
    <row r="59" spans="1:8" ht="12.75" customHeight="1"/>
    <row r="60" spans="1:8" ht="12.75" customHeight="1">
      <c r="A60" s="73" t="s">
        <v>305</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50" t="s">
        <v>303</v>
      </c>
      <c r="G1" s="351" t="str">
        <f>Naslovnica!A20</f>
        <v>Listopad 2016.</v>
      </c>
    </row>
    <row r="2" spans="1:8" ht="12.75" customHeight="1">
      <c r="A2" s="111" t="s">
        <v>119</v>
      </c>
      <c r="G2" s="112" t="str">
        <f>Naslovnica!A24</f>
        <v>October 2016</v>
      </c>
    </row>
    <row r="3" spans="1:8" ht="12.75" customHeight="1">
      <c r="E3" s="759" t="s">
        <v>446</v>
      </c>
      <c r="F3" s="759"/>
      <c r="G3" s="759"/>
    </row>
    <row r="4" spans="1:8" ht="16.5" customHeight="1">
      <c r="A4" s="760" t="s">
        <v>447</v>
      </c>
      <c r="B4" s="761" t="s">
        <v>448</v>
      </c>
      <c r="C4" s="761"/>
      <c r="D4" s="761"/>
      <c r="E4" s="761"/>
      <c r="F4" s="761"/>
      <c r="G4" s="761"/>
    </row>
    <row r="5" spans="1:8" ht="12.75" customHeight="1">
      <c r="A5" s="760"/>
      <c r="B5" s="765" t="str">
        <f>Naslovnica!A20</f>
        <v>Listopad 2016.</v>
      </c>
      <c r="C5" s="765"/>
      <c r="D5" s="766" t="str">
        <f>'5 Tablica 3,4'!A8</f>
        <v>Rujan 2016.</v>
      </c>
      <c r="E5" s="765"/>
      <c r="F5" s="767" t="s">
        <v>124</v>
      </c>
      <c r="G5" s="767"/>
    </row>
    <row r="6" spans="1:8" ht="12.75" customHeight="1">
      <c r="A6" s="760"/>
      <c r="B6" s="762" t="str">
        <f>Naslovnica!A24</f>
        <v>October 2016</v>
      </c>
      <c r="C6" s="762"/>
      <c r="D6" s="763" t="str">
        <f>'5 Tablica 3,4'!B8</f>
        <v>September 2016</v>
      </c>
      <c r="E6" s="762"/>
      <c r="F6" s="764" t="s">
        <v>125</v>
      </c>
      <c r="G6" s="764"/>
    </row>
    <row r="7" spans="1:8" ht="12.75" customHeight="1">
      <c r="A7" s="760"/>
      <c r="B7" s="372" t="s">
        <v>120</v>
      </c>
      <c r="C7" s="372" t="s">
        <v>121</v>
      </c>
      <c r="D7" s="372" t="s">
        <v>120</v>
      </c>
      <c r="E7" s="372" t="s">
        <v>121</v>
      </c>
      <c r="F7" s="639" t="s">
        <v>1027</v>
      </c>
      <c r="G7" s="639" t="s">
        <v>1023</v>
      </c>
    </row>
    <row r="8" spans="1:8" ht="12.75" customHeight="1">
      <c r="A8" s="760"/>
      <c r="B8" s="373" t="s">
        <v>122</v>
      </c>
      <c r="C8" s="373" t="s">
        <v>123</v>
      </c>
      <c r="D8" s="373" t="s">
        <v>122</v>
      </c>
      <c r="E8" s="373" t="s">
        <v>123</v>
      </c>
      <c r="F8" s="638" t="s">
        <v>122</v>
      </c>
      <c r="G8" s="638" t="s">
        <v>1024</v>
      </c>
    </row>
    <row r="9" spans="1:8" ht="12.75" customHeight="1">
      <c r="A9" s="168" t="s">
        <v>793</v>
      </c>
      <c r="B9" s="584">
        <v>231322.07984999998</v>
      </c>
      <c r="C9" s="585">
        <v>2.8071785741768333E-3</v>
      </c>
      <c r="D9" s="584">
        <v>228759.46982</v>
      </c>
      <c r="E9" s="585">
        <v>2.8195916794386227E-3</v>
      </c>
      <c r="F9" s="584">
        <v>2562.6100299999816</v>
      </c>
      <c r="G9" s="585">
        <v>1.1202203047665647E-2</v>
      </c>
      <c r="H9" s="87"/>
    </row>
    <row r="10" spans="1:8" ht="12.75" customHeight="1">
      <c r="A10" s="168" t="s">
        <v>794</v>
      </c>
      <c r="B10" s="584">
        <v>31438496.67221</v>
      </c>
      <c r="C10" s="585">
        <v>0.38151772766259606</v>
      </c>
      <c r="D10" s="584">
        <v>31204739.319560003</v>
      </c>
      <c r="E10" s="585">
        <v>0.38461631080765118</v>
      </c>
      <c r="F10" s="584">
        <v>233757.35264999792</v>
      </c>
      <c r="G10" s="585">
        <v>7.4910849360459893E-3</v>
      </c>
      <c r="H10" s="87"/>
    </row>
    <row r="11" spans="1:8" ht="12.75" customHeight="1">
      <c r="A11" s="168" t="s">
        <v>795</v>
      </c>
      <c r="B11" s="584">
        <v>1140695.5783900002</v>
      </c>
      <c r="C11" s="585">
        <v>1.3842760662497386E-2</v>
      </c>
      <c r="D11" s="584">
        <v>1108894.9532600001</v>
      </c>
      <c r="E11" s="585">
        <v>1.3667766348836071E-2</v>
      </c>
      <c r="F11" s="584">
        <v>31800.625130000059</v>
      </c>
      <c r="G11" s="585">
        <v>2.8677761618907682E-2</v>
      </c>
      <c r="H11" s="87"/>
    </row>
    <row r="12" spans="1:8" ht="12.75" customHeight="1">
      <c r="A12" s="626" t="s">
        <v>823</v>
      </c>
      <c r="B12" s="600">
        <v>32810514.330449998</v>
      </c>
      <c r="C12" s="601">
        <v>0.39816766689927025</v>
      </c>
      <c r="D12" s="600">
        <v>32542393.742640004</v>
      </c>
      <c r="E12" s="601">
        <v>0.40110366883592585</v>
      </c>
      <c r="F12" s="600">
        <v>268120.58780999796</v>
      </c>
      <c r="G12" s="601">
        <v>8.239116947893076E-3</v>
      </c>
      <c r="H12" s="87"/>
    </row>
    <row r="13" spans="1:8" ht="12.75" customHeight="1">
      <c r="A13" s="168" t="s">
        <v>796</v>
      </c>
      <c r="B13" s="584">
        <v>66434.856570000004</v>
      </c>
      <c r="C13" s="585">
        <v>8.0621143499464809E-4</v>
      </c>
      <c r="D13" s="584">
        <v>65325.355479999998</v>
      </c>
      <c r="E13" s="585">
        <v>8.0517247619392234E-4</v>
      </c>
      <c r="F13" s="584">
        <v>1109.5010900000052</v>
      </c>
      <c r="G13" s="585">
        <v>1.6984233485567331E-2</v>
      </c>
      <c r="H13" s="87"/>
    </row>
    <row r="14" spans="1:8" ht="12.75" customHeight="1">
      <c r="A14" s="168" t="s">
        <v>797</v>
      </c>
      <c r="B14" s="584">
        <v>10715503.18658</v>
      </c>
      <c r="C14" s="585">
        <v>0.13003657487601897</v>
      </c>
      <c r="D14" s="584">
        <v>10555157.736680001</v>
      </c>
      <c r="E14" s="585">
        <v>0.13009837342656391</v>
      </c>
      <c r="F14" s="584">
        <v>160345.44989999942</v>
      </c>
      <c r="G14" s="585">
        <v>1.5191194096776632E-2</v>
      </c>
      <c r="H14" s="87"/>
    </row>
    <row r="15" spans="1:8" ht="12.75" customHeight="1">
      <c r="A15" s="168" t="s">
        <v>798</v>
      </c>
      <c r="B15" s="584">
        <v>303948.51355000003</v>
      </c>
      <c r="C15" s="585">
        <v>3.6885270763765232E-3</v>
      </c>
      <c r="D15" s="584">
        <v>294254.23131</v>
      </c>
      <c r="E15" s="585">
        <v>3.6268521818752127E-3</v>
      </c>
      <c r="F15" s="584">
        <v>9694.2822400000296</v>
      </c>
      <c r="G15" s="585">
        <v>3.2945260283400987E-2</v>
      </c>
      <c r="H15" s="87"/>
    </row>
    <row r="16" spans="1:8" ht="12.75" customHeight="1">
      <c r="A16" s="622" t="s">
        <v>824</v>
      </c>
      <c r="B16" s="600">
        <v>11085886.556700001</v>
      </c>
      <c r="C16" s="601">
        <v>0.13453131338739013</v>
      </c>
      <c r="D16" s="600">
        <v>10914737.323470002</v>
      </c>
      <c r="E16" s="601">
        <v>0.13453039808463305</v>
      </c>
      <c r="F16" s="600">
        <v>171149.23322999946</v>
      </c>
      <c r="G16" s="601">
        <v>1.5680563641414954E-2</v>
      </c>
      <c r="H16" s="87"/>
    </row>
    <row r="17" spans="1:8" ht="12.75" customHeight="1">
      <c r="A17" s="168" t="s">
        <v>799</v>
      </c>
      <c r="B17" s="584">
        <v>64648.199930000002</v>
      </c>
      <c r="C17" s="585">
        <v>7.8452969911162716E-4</v>
      </c>
      <c r="D17" s="584">
        <v>62922.071469999995</v>
      </c>
      <c r="E17" s="585">
        <v>7.7555062227348866E-4</v>
      </c>
      <c r="F17" s="584">
        <v>1726.1284600000072</v>
      </c>
      <c r="G17" s="585">
        <v>2.7432797739708734E-2</v>
      </c>
      <c r="H17" s="87"/>
    </row>
    <row r="18" spans="1:8" ht="12.75" customHeight="1">
      <c r="A18" s="168" t="s">
        <v>800</v>
      </c>
      <c r="B18" s="584">
        <v>12795646.124910001</v>
      </c>
      <c r="C18" s="585">
        <v>0.15527987500323429</v>
      </c>
      <c r="D18" s="584">
        <v>12641859.88173</v>
      </c>
      <c r="E18" s="585">
        <v>0.1558181742736251</v>
      </c>
      <c r="F18" s="584">
        <v>153786.24318000115</v>
      </c>
      <c r="G18" s="585">
        <v>1.2164843197024581E-2</v>
      </c>
      <c r="H18" s="87"/>
    </row>
    <row r="19" spans="1:8" ht="12.75" customHeight="1">
      <c r="A19" s="168" t="s">
        <v>801</v>
      </c>
      <c r="B19" s="584">
        <v>425711.68868000002</v>
      </c>
      <c r="C19" s="585">
        <v>5.1661680199921239E-3</v>
      </c>
      <c r="D19" s="584">
        <v>412978.51261999999</v>
      </c>
      <c r="E19" s="585">
        <v>5.0901970479583893E-3</v>
      </c>
      <c r="F19" s="584">
        <v>12733.176060000027</v>
      </c>
      <c r="G19" s="585">
        <v>3.0832538911573813E-2</v>
      </c>
      <c r="H19" s="87"/>
    </row>
    <row r="20" spans="1:8" ht="12.75" customHeight="1">
      <c r="A20" s="626" t="s">
        <v>825</v>
      </c>
      <c r="B20" s="600">
        <v>13286006.013520001</v>
      </c>
      <c r="C20" s="601">
        <v>0.16123057272233804</v>
      </c>
      <c r="D20" s="600">
        <v>13117760.46582</v>
      </c>
      <c r="E20" s="601">
        <v>0.16168392194385697</v>
      </c>
      <c r="F20" s="600">
        <v>168245.54770000119</v>
      </c>
      <c r="G20" s="601">
        <v>1.2825782887131244E-2</v>
      </c>
      <c r="H20" s="87"/>
    </row>
    <row r="21" spans="1:8" ht="12.75" customHeight="1">
      <c r="A21" s="168" t="s">
        <v>802</v>
      </c>
      <c r="B21" s="584">
        <v>123721.5113</v>
      </c>
      <c r="C21" s="585">
        <v>1.5014060737796751E-3</v>
      </c>
      <c r="D21" s="584">
        <v>119945.80809999999</v>
      </c>
      <c r="E21" s="585">
        <v>1.4784008844242118E-3</v>
      </c>
      <c r="F21" s="584">
        <v>3775.7032000000036</v>
      </c>
      <c r="G21" s="585">
        <v>3.147840895658615E-2</v>
      </c>
      <c r="H21" s="87"/>
    </row>
    <row r="22" spans="1:8" ht="12.75" customHeight="1">
      <c r="A22" s="168" t="s">
        <v>803</v>
      </c>
      <c r="B22" s="584">
        <v>24099749.832279999</v>
      </c>
      <c r="C22" s="585">
        <v>0.29245933382609673</v>
      </c>
      <c r="D22" s="584">
        <v>23488600.579689998</v>
      </c>
      <c r="E22" s="585">
        <v>0.28951047494673343</v>
      </c>
      <c r="F22" s="584">
        <v>611149.25259000063</v>
      </c>
      <c r="G22" s="585">
        <v>2.6018972501854622E-2</v>
      </c>
      <c r="H22" s="87"/>
    </row>
    <row r="23" spans="1:8" ht="12.75" customHeight="1">
      <c r="A23" s="168" t="s">
        <v>804</v>
      </c>
      <c r="B23" s="584">
        <v>997885.44144000008</v>
      </c>
      <c r="C23" s="585">
        <v>1.2109707091125134E-2</v>
      </c>
      <c r="D23" s="584">
        <v>948688.93686999998</v>
      </c>
      <c r="E23" s="585">
        <v>1.1693135304426476E-2</v>
      </c>
      <c r="F23" s="584">
        <v>49196.504570000106</v>
      </c>
      <c r="G23" s="585">
        <v>5.1857360888294582E-2</v>
      </c>
      <c r="H23" s="87"/>
    </row>
    <row r="24" spans="1:8" ht="12.75" customHeight="1">
      <c r="A24" s="626" t="s">
        <v>826</v>
      </c>
      <c r="B24" s="600">
        <v>25221356.785020001</v>
      </c>
      <c r="C24" s="601">
        <v>0.30607044699100155</v>
      </c>
      <c r="D24" s="600">
        <v>24557235.324659999</v>
      </c>
      <c r="E24" s="601">
        <v>0.30268201113558413</v>
      </c>
      <c r="F24" s="600">
        <v>664121.46036000072</v>
      </c>
      <c r="G24" s="601">
        <v>2.7043820347850848E-2</v>
      </c>
      <c r="H24" s="87"/>
    </row>
    <row r="25" spans="1:8" ht="12.75" customHeight="1">
      <c r="A25" s="594" t="s">
        <v>845</v>
      </c>
      <c r="B25" s="602">
        <v>486126.64765</v>
      </c>
      <c r="C25" s="603">
        <v>5.8993257820627839E-3</v>
      </c>
      <c r="D25" s="602">
        <v>476952.70487000002</v>
      </c>
      <c r="E25" s="603">
        <v>5.8787156623302458E-3</v>
      </c>
      <c r="F25" s="602">
        <v>9173.9427799999976</v>
      </c>
      <c r="G25" s="603">
        <v>1.9234491567671194E-2</v>
      </c>
      <c r="H25" s="87"/>
    </row>
    <row r="26" spans="1:8" ht="12.75" customHeight="1">
      <c r="A26" s="594" t="s">
        <v>846</v>
      </c>
      <c r="B26" s="602">
        <v>79049395.815980002</v>
      </c>
      <c r="C26" s="603">
        <v>0.95929351136794605</v>
      </c>
      <c r="D26" s="602">
        <v>77890357.517660007</v>
      </c>
      <c r="E26" s="603">
        <v>0.96004333345457371</v>
      </c>
      <c r="F26" s="602">
        <v>1159038.2983199991</v>
      </c>
      <c r="G26" s="603">
        <v>1.4880382312498793E-2</v>
      </c>
      <c r="H26" s="87"/>
    </row>
    <row r="27" spans="1:8" ht="12.75" customHeight="1">
      <c r="A27" s="594" t="s">
        <v>847</v>
      </c>
      <c r="B27" s="602">
        <v>2868241.2220600005</v>
      </c>
      <c r="C27" s="603">
        <v>3.480716284999117E-2</v>
      </c>
      <c r="D27" s="602">
        <v>2764816.6340600001</v>
      </c>
      <c r="E27" s="603">
        <v>3.4077950883096148E-2</v>
      </c>
      <c r="F27" s="602">
        <v>103424.58800000022</v>
      </c>
      <c r="G27" s="603">
        <v>3.7407395024286451E-2</v>
      </c>
      <c r="H27" s="87"/>
    </row>
    <row r="28" spans="1:8" ht="18.75" customHeight="1">
      <c r="A28" s="628" t="s">
        <v>848</v>
      </c>
      <c r="B28" s="586">
        <v>82403763.685690001</v>
      </c>
      <c r="C28" s="527">
        <v>1</v>
      </c>
      <c r="D28" s="586">
        <v>81132126.856590003</v>
      </c>
      <c r="E28" s="527">
        <v>1</v>
      </c>
      <c r="F28" s="586">
        <v>1271636.8290999993</v>
      </c>
      <c r="G28" s="527">
        <v>1.5673653315507879E-2</v>
      </c>
    </row>
    <row r="29" spans="1:8" ht="12.75" customHeight="1">
      <c r="A29" s="32" t="s">
        <v>449</v>
      </c>
    </row>
    <row r="30" spans="1:8" ht="12.75" customHeight="1"/>
    <row r="31" spans="1:8" ht="12.75" customHeight="1">
      <c r="A31" s="620" t="s">
        <v>821</v>
      </c>
      <c r="G31" s="351" t="str">
        <f>Naslovnica!A20</f>
        <v>Listopad 2016.</v>
      </c>
    </row>
    <row r="32" spans="1:8" ht="12.75" customHeight="1">
      <c r="A32" s="621" t="s">
        <v>822</v>
      </c>
      <c r="G32" s="112" t="str">
        <f>Naslovnica!A24</f>
        <v>October 2016</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449</v>
      </c>
      <c r="B49" s="28"/>
    </row>
    <row r="50" spans="1:10" ht="12.75" customHeight="1"/>
    <row r="51" spans="1:10" ht="12.75" customHeight="1">
      <c r="A51" s="620" t="s">
        <v>835</v>
      </c>
      <c r="G51" s="351" t="str">
        <f>Naslovnica!A20</f>
        <v>Listopad 2016.</v>
      </c>
    </row>
    <row r="52" spans="1:10" ht="12.75" customHeight="1">
      <c r="A52" s="621" t="s">
        <v>836</v>
      </c>
      <c r="G52" s="112" t="str">
        <f>Naslovnica!A24</f>
        <v>October 2016</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449</v>
      </c>
    </row>
    <row r="70" spans="1:7" ht="12.75" customHeight="1"/>
    <row r="71" spans="1:7" ht="12.75" customHeight="1">
      <c r="A71" s="73" t="s">
        <v>305</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14" t="s">
        <v>304</v>
      </c>
      <c r="F1" s="351" t="str">
        <f>Naslovnica!A20</f>
        <v>Listopad 2016.</v>
      </c>
    </row>
    <row r="2" spans="1:7" ht="12.75" customHeight="1">
      <c r="A2" s="114" t="s">
        <v>24</v>
      </c>
      <c r="F2" s="112" t="str">
        <f>Naslovnica!A24</f>
        <v>October 2016</v>
      </c>
    </row>
    <row r="3" spans="1:7" ht="12.75" customHeight="1"/>
    <row r="4" spans="1:7" ht="17.25" customHeight="1">
      <c r="A4" s="760" t="s">
        <v>450</v>
      </c>
      <c r="B4" s="374" t="str">
        <f>Naslovnica!A20</f>
        <v>Listopad 2016.</v>
      </c>
      <c r="C4" s="375" t="str">
        <f>'5 Tablica 3,4'!A8</f>
        <v>Rujan 2016.</v>
      </c>
      <c r="D4" s="376" t="s">
        <v>630</v>
      </c>
      <c r="E4" s="376" t="s">
        <v>632</v>
      </c>
      <c r="F4" s="376" t="s">
        <v>634</v>
      </c>
    </row>
    <row r="5" spans="1:7" ht="16.5" customHeight="1">
      <c r="A5" s="760"/>
      <c r="B5" s="377" t="str">
        <f>Naslovnica!A24</f>
        <v>October 2016</v>
      </c>
      <c r="C5" s="378" t="str">
        <f>'5 Tablica 3,4'!B8</f>
        <v>September 2016</v>
      </c>
      <c r="D5" s="379" t="s">
        <v>631</v>
      </c>
      <c r="E5" s="379" t="s">
        <v>633</v>
      </c>
      <c r="F5" s="379" t="s">
        <v>635</v>
      </c>
    </row>
    <row r="6" spans="1:7">
      <c r="A6" s="613" t="s">
        <v>793</v>
      </c>
      <c r="B6" s="170">
        <v>125.7854</v>
      </c>
      <c r="C6" s="170">
        <v>125.2711</v>
      </c>
      <c r="D6" s="171">
        <v>125.36790000000001</v>
      </c>
      <c r="E6" s="170">
        <v>126.4511</v>
      </c>
      <c r="F6" s="172">
        <v>1.0831999999999908</v>
      </c>
      <c r="G6" s="87"/>
    </row>
    <row r="7" spans="1:7">
      <c r="A7" s="613" t="s">
        <v>796</v>
      </c>
      <c r="B7" s="170">
        <v>124.0117</v>
      </c>
      <c r="C7" s="170">
        <v>122.1523</v>
      </c>
      <c r="D7" s="171">
        <v>122.241</v>
      </c>
      <c r="E7" s="170">
        <v>124.5333</v>
      </c>
      <c r="F7" s="172">
        <v>2.2922999999999973</v>
      </c>
      <c r="G7" s="87"/>
    </row>
    <row r="8" spans="1:7">
      <c r="A8" s="613" t="s">
        <v>799</v>
      </c>
      <c r="B8" s="170">
        <v>126.8751</v>
      </c>
      <c r="C8" s="170">
        <v>124.4901</v>
      </c>
      <c r="D8" s="171">
        <v>124.384</v>
      </c>
      <c r="E8" s="170">
        <v>127.07940000000001</v>
      </c>
      <c r="F8" s="172">
        <v>2.6954000000000065</v>
      </c>
      <c r="G8" s="87"/>
    </row>
    <row r="9" spans="1:7">
      <c r="A9" s="613" t="s">
        <v>802</v>
      </c>
      <c r="B9" s="170">
        <v>121.7564</v>
      </c>
      <c r="C9" s="170">
        <v>118.7325</v>
      </c>
      <c r="D9" s="171">
        <v>118.5603</v>
      </c>
      <c r="E9" s="170">
        <v>122.0915</v>
      </c>
      <c r="F9" s="172">
        <v>3.5311999999999983</v>
      </c>
      <c r="G9" s="87"/>
    </row>
    <row r="10" spans="1:7">
      <c r="A10" s="614" t="s">
        <v>815</v>
      </c>
      <c r="B10" s="615">
        <v>124.66251909375681</v>
      </c>
      <c r="C10" s="615">
        <v>123.09655206947838</v>
      </c>
      <c r="D10" s="616">
        <v>123.18566294382873</v>
      </c>
      <c r="E10" s="615">
        <v>125.16323034767365</v>
      </c>
      <c r="F10" s="617">
        <v>1.9775674038449154</v>
      </c>
      <c r="G10" s="87"/>
    </row>
    <row r="11" spans="1:7">
      <c r="A11" s="613" t="s">
        <v>794</v>
      </c>
      <c r="B11" s="170">
        <v>235.25839999999999</v>
      </c>
      <c r="C11" s="170">
        <v>234.50020000000001</v>
      </c>
      <c r="D11" s="171">
        <v>234.30090000000001</v>
      </c>
      <c r="E11" s="170">
        <v>235.977</v>
      </c>
      <c r="F11" s="172">
        <v>1.676099999999991</v>
      </c>
      <c r="G11" s="87"/>
    </row>
    <row r="12" spans="1:7">
      <c r="A12" s="613" t="s">
        <v>797</v>
      </c>
      <c r="B12" s="170">
        <v>238.08430000000001</v>
      </c>
      <c r="C12" s="170">
        <v>235.70519999999999</v>
      </c>
      <c r="D12" s="171">
        <v>235.86510000000001</v>
      </c>
      <c r="E12" s="170">
        <v>238.54650000000001</v>
      </c>
      <c r="F12" s="172">
        <v>2.6813999999999965</v>
      </c>
      <c r="G12" s="87"/>
    </row>
    <row r="13" spans="1:7">
      <c r="A13" s="613" t="s">
        <v>800</v>
      </c>
      <c r="B13" s="170">
        <v>210.79249999999999</v>
      </c>
      <c r="C13" s="170">
        <v>209.29589999999999</v>
      </c>
      <c r="D13" s="171">
        <v>209.38229999999999</v>
      </c>
      <c r="E13" s="170">
        <v>211.1816</v>
      </c>
      <c r="F13" s="172">
        <v>1.7993000000000166</v>
      </c>
      <c r="G13" s="87"/>
    </row>
    <row r="14" spans="1:7">
      <c r="A14" s="613" t="s">
        <v>803</v>
      </c>
      <c r="B14" s="170">
        <v>233.19059999999999</v>
      </c>
      <c r="C14" s="170">
        <v>228.2278</v>
      </c>
      <c r="D14" s="171">
        <v>228.38069999999999</v>
      </c>
      <c r="E14" s="170">
        <v>233.5078</v>
      </c>
      <c r="F14" s="172">
        <v>5.1271000000000129</v>
      </c>
      <c r="G14" s="87"/>
    </row>
    <row r="15" spans="1:7">
      <c r="A15" s="614" t="s">
        <v>816</v>
      </c>
      <c r="B15" s="615">
        <v>231.05078377039649</v>
      </c>
      <c r="C15" s="615">
        <v>228.6812491482508</v>
      </c>
      <c r="D15" s="616">
        <v>228.85167484316801</v>
      </c>
      <c r="E15" s="615">
        <v>231.55351778562942</v>
      </c>
      <c r="F15" s="617">
        <v>2.7018429424614112</v>
      </c>
      <c r="G15" s="87"/>
    </row>
    <row r="16" spans="1:7">
      <c r="A16" s="613" t="s">
        <v>795</v>
      </c>
      <c r="B16" s="170">
        <v>114.5307</v>
      </c>
      <c r="C16" s="170">
        <v>113.8009</v>
      </c>
      <c r="D16" s="171">
        <v>113.8261</v>
      </c>
      <c r="E16" s="170">
        <v>114.5416</v>
      </c>
      <c r="F16" s="172">
        <v>0.7155000000000058</v>
      </c>
      <c r="G16" s="87"/>
    </row>
    <row r="17" spans="1:7">
      <c r="A17" s="613" t="s">
        <v>798</v>
      </c>
      <c r="B17" s="170">
        <v>117.6003</v>
      </c>
      <c r="C17" s="170">
        <v>116.6326</v>
      </c>
      <c r="D17" s="171">
        <v>116.68170000000001</v>
      </c>
      <c r="E17" s="170">
        <v>117.6493</v>
      </c>
      <c r="F17" s="172">
        <v>0.96759999999999025</v>
      </c>
      <c r="G17" s="87"/>
    </row>
    <row r="18" spans="1:7">
      <c r="A18" s="613" t="s">
        <v>801</v>
      </c>
      <c r="B18" s="170">
        <v>116.2649</v>
      </c>
      <c r="C18" s="170">
        <v>115.2829</v>
      </c>
      <c r="D18" s="171">
        <v>115.33669999999999</v>
      </c>
      <c r="E18" s="170">
        <v>116.2671</v>
      </c>
      <c r="F18" s="172">
        <v>0.93040000000000589</v>
      </c>
      <c r="G18" s="87"/>
    </row>
    <row r="19" spans="1:7">
      <c r="A19" s="613" t="s">
        <v>804</v>
      </c>
      <c r="B19" s="170">
        <v>121.2611</v>
      </c>
      <c r="C19" s="170">
        <v>117.90900000000001</v>
      </c>
      <c r="D19" s="171">
        <v>117.73520000000001</v>
      </c>
      <c r="E19" s="170">
        <v>121.3621</v>
      </c>
      <c r="F19" s="172">
        <v>3.626899999999992</v>
      </c>
      <c r="G19" s="87"/>
    </row>
    <row r="20" spans="1:7">
      <c r="A20" s="614" t="s">
        <v>817</v>
      </c>
      <c r="B20" s="615">
        <v>117.45494419475631</v>
      </c>
      <c r="C20" s="615">
        <v>115.73324618825832</v>
      </c>
      <c r="D20" s="616">
        <v>115.72105524471034</v>
      </c>
      <c r="E20" s="615">
        <v>117.50115274117121</v>
      </c>
      <c r="F20" s="617">
        <v>1.7800974964608685</v>
      </c>
      <c r="G20" s="87"/>
    </row>
    <row r="21" spans="1:7" ht="12.75" customHeight="1">
      <c r="A21" s="37" t="s">
        <v>128</v>
      </c>
    </row>
    <row r="22" spans="1:7" ht="21" customHeight="1">
      <c r="A22" s="768" t="s">
        <v>818</v>
      </c>
      <c r="B22" s="768"/>
      <c r="C22" s="768"/>
      <c r="D22" s="768"/>
      <c r="E22" s="768"/>
      <c r="F22" s="768"/>
    </row>
    <row r="23" spans="1:7" ht="21" customHeight="1">
      <c r="A23" s="769" t="s">
        <v>1266</v>
      </c>
      <c r="B23" s="769"/>
      <c r="C23" s="769"/>
      <c r="D23" s="769"/>
      <c r="E23" s="769"/>
      <c r="F23" s="769"/>
    </row>
    <row r="24" spans="1:7" ht="12.75" customHeight="1"/>
    <row r="25" spans="1:7" ht="12.75" customHeight="1">
      <c r="A25" s="515" t="s">
        <v>852</v>
      </c>
      <c r="F25" s="351" t="str">
        <f>Naslovnica!A20</f>
        <v>Listopad 2016.</v>
      </c>
    </row>
    <row r="26" spans="1:7" ht="12.75" customHeight="1">
      <c r="A26" s="114" t="s">
        <v>853</v>
      </c>
      <c r="F26" s="112" t="str">
        <f>Naslovnica!A24</f>
        <v>October 2016</v>
      </c>
    </row>
    <row r="27" spans="1:7" ht="12.75" customHeight="1">
      <c r="A27" s="39"/>
      <c r="F27" s="19"/>
    </row>
    <row r="28" spans="1:7" ht="12.75" customHeight="1">
      <c r="A28" s="770" t="s">
        <v>628</v>
      </c>
      <c r="B28" s="772" t="s">
        <v>999</v>
      </c>
      <c r="C28" s="772"/>
      <c r="D28" s="760" t="s">
        <v>1014</v>
      </c>
      <c r="E28" s="760" t="s">
        <v>629</v>
      </c>
      <c r="F28" s="767" t="s">
        <v>831</v>
      </c>
    </row>
    <row r="29" spans="1:7" ht="12.75" customHeight="1">
      <c r="A29" s="771"/>
      <c r="B29" s="533" t="str">
        <f>B4</f>
        <v>Listopad 2016.</v>
      </c>
      <c r="C29" s="533" t="str">
        <f>C4</f>
        <v>Rujan 2016.</v>
      </c>
      <c r="D29" s="760"/>
      <c r="E29" s="760"/>
      <c r="F29" s="767"/>
    </row>
    <row r="30" spans="1:7" ht="12.75" customHeight="1">
      <c r="A30" s="771"/>
      <c r="B30" s="371" t="str">
        <f>Naslovnica!A24</f>
        <v>October 2016</v>
      </c>
      <c r="C30" s="380" t="str">
        <f>C5</f>
        <v>September 2016</v>
      </c>
      <c r="D30" s="760"/>
      <c r="E30" s="760"/>
      <c r="F30" s="767"/>
    </row>
    <row r="31" spans="1:7" ht="16.5" customHeight="1">
      <c r="A31" s="771"/>
      <c r="B31" s="381"/>
      <c r="C31" s="382"/>
      <c r="D31" s="760"/>
      <c r="E31" s="760"/>
      <c r="F31" s="767"/>
      <c r="G31" s="77"/>
    </row>
    <row r="32" spans="1:7" ht="15" customHeight="1">
      <c r="A32" s="613" t="s">
        <v>793</v>
      </c>
      <c r="B32" s="329">
        <v>4.1054960002744334E-3</v>
      </c>
      <c r="C32" s="329">
        <v>2.9907928174274678E-2</v>
      </c>
      <c r="D32" s="329">
        <v>0.10216445361171611</v>
      </c>
      <c r="E32" s="329">
        <v>0.10008046037326612</v>
      </c>
      <c r="F32" s="329">
        <v>0.11036858149563678</v>
      </c>
      <c r="G32" s="87"/>
    </row>
    <row r="33" spans="1:7" ht="15" customHeight="1">
      <c r="A33" s="613" t="s">
        <v>796</v>
      </c>
      <c r="B33" s="329">
        <v>1.5221981084269531E-2</v>
      </c>
      <c r="C33" s="329">
        <v>4.26692361384573E-3</v>
      </c>
      <c r="D33" s="329">
        <v>9.9822537317271642E-2</v>
      </c>
      <c r="E33" s="329">
        <v>9.6479307231924993E-2</v>
      </c>
      <c r="F33" s="329">
        <v>0.10319563822693967</v>
      </c>
      <c r="G33" s="87"/>
    </row>
    <row r="34" spans="1:7" ht="15" customHeight="1">
      <c r="A34" s="613" t="s">
        <v>799</v>
      </c>
      <c r="B34" s="329">
        <v>1.9158149925174728E-2</v>
      </c>
      <c r="C34" s="329">
        <v>2.3486989171550787E-2</v>
      </c>
      <c r="D34" s="329">
        <v>0.10388855584953882</v>
      </c>
      <c r="E34" s="329">
        <v>0.10196716726697597</v>
      </c>
      <c r="F34" s="329">
        <v>0.11474814923450749</v>
      </c>
      <c r="G34" s="87"/>
    </row>
    <row r="35" spans="1:7" ht="15" customHeight="1">
      <c r="A35" s="613" t="s">
        <v>802</v>
      </c>
      <c r="B35" s="329">
        <v>2.5468174257258891E-2</v>
      </c>
      <c r="C35" s="329">
        <v>-2.3848732213957891E-2</v>
      </c>
      <c r="D35" s="329">
        <v>6.3471267259209707E-2</v>
      </c>
      <c r="E35" s="329">
        <v>6.4686701253684697E-2</v>
      </c>
      <c r="F35" s="329">
        <v>9.3994051381989019E-2</v>
      </c>
      <c r="G35" s="87"/>
    </row>
    <row r="36" spans="1:7" ht="15" customHeight="1">
      <c r="A36" s="618" t="s">
        <v>815</v>
      </c>
      <c r="B36" s="619">
        <v>1.2721453184119769E-2</v>
      </c>
      <c r="C36" s="619">
        <v>1.2030028532304726E-2</v>
      </c>
      <c r="D36" s="619">
        <v>9.2188936517029862E-2</v>
      </c>
      <c r="E36" s="619">
        <v>9.0827111989800757E-2</v>
      </c>
      <c r="F36" s="619">
        <v>0.10583402567989997</v>
      </c>
      <c r="G36" s="87"/>
    </row>
    <row r="37" spans="1:7" ht="15" customHeight="1">
      <c r="A37" s="613" t="s">
        <v>794</v>
      </c>
      <c r="B37" s="329">
        <v>3.2332595025503785E-3</v>
      </c>
      <c r="C37" s="329">
        <v>1.7461269252563749E-2</v>
      </c>
      <c r="D37" s="329">
        <v>5.7647722598236362E-2</v>
      </c>
      <c r="E37" s="329">
        <v>6.2661115580427085E-2</v>
      </c>
      <c r="F37" s="329">
        <v>6.0882611777713036E-2</v>
      </c>
      <c r="G37" s="87"/>
    </row>
    <row r="38" spans="1:7" ht="15" customHeight="1">
      <c r="A38" s="613" t="s">
        <v>797</v>
      </c>
      <c r="B38" s="329">
        <v>1.0093540575261128E-2</v>
      </c>
      <c r="C38" s="329">
        <v>1.8568478313007786E-2</v>
      </c>
      <c r="D38" s="329">
        <v>6.1994504563175346E-2</v>
      </c>
      <c r="E38" s="329">
        <v>6.4805348260375428E-2</v>
      </c>
      <c r="F38" s="329">
        <v>6.1758062800296276E-2</v>
      </c>
      <c r="G38" s="87"/>
    </row>
    <row r="39" spans="1:7" ht="15" customHeight="1">
      <c r="A39" s="613" t="s">
        <v>800</v>
      </c>
      <c r="B39" s="329">
        <v>7.1506417469238137E-3</v>
      </c>
      <c r="C39" s="329">
        <v>1.9144019119185174E-2</v>
      </c>
      <c r="D39" s="329">
        <v>4.8747602546338253E-2</v>
      </c>
      <c r="E39" s="329">
        <v>5.6121740899268469E-2</v>
      </c>
      <c r="F39" s="329">
        <v>5.2865220161728788E-2</v>
      </c>
      <c r="G39" s="87"/>
    </row>
    <row r="40" spans="1:7" ht="15" customHeight="1">
      <c r="A40" s="613" t="s">
        <v>803</v>
      </c>
      <c r="B40" s="329">
        <v>2.1744940800375812E-2</v>
      </c>
      <c r="C40" s="329">
        <v>1.7847625987898796E-2</v>
      </c>
      <c r="D40" s="329">
        <v>5.9959199925817996E-2</v>
      </c>
      <c r="E40" s="329">
        <v>6.1432180989675178E-2</v>
      </c>
      <c r="F40" s="329">
        <v>6.023579233530274E-2</v>
      </c>
      <c r="G40" s="87"/>
    </row>
    <row r="41" spans="1:7" ht="15" customHeight="1">
      <c r="A41" s="618" t="s">
        <v>816</v>
      </c>
      <c r="B41" s="619">
        <v>1.0361735520385995E-2</v>
      </c>
      <c r="C41" s="619">
        <v>1.7957557285100512E-2</v>
      </c>
      <c r="D41" s="619">
        <v>5.7702991003744097E-2</v>
      </c>
      <c r="E41" s="619">
        <v>6.1636842985668183E-2</v>
      </c>
      <c r="F41" s="619">
        <v>5.9560799742434556E-2</v>
      </c>
      <c r="G41" s="87"/>
    </row>
    <row r="42" spans="1:7" ht="15" customHeight="1">
      <c r="A42" s="613" t="s">
        <v>795</v>
      </c>
      <c r="B42" s="329">
        <v>6.4129545548410327E-3</v>
      </c>
      <c r="C42" s="329">
        <v>1.3375922093557424E-2</v>
      </c>
      <c r="D42" s="329">
        <v>6.814425874804142E-2</v>
      </c>
      <c r="E42" s="329">
        <v>8.2337676328863019E-2</v>
      </c>
      <c r="F42" s="329">
        <v>6.3872424794593652E-2</v>
      </c>
      <c r="G42" s="87"/>
    </row>
    <row r="43" spans="1:7" ht="15" customHeight="1">
      <c r="A43" s="613" t="s">
        <v>798</v>
      </c>
      <c r="B43" s="329">
        <v>8.2969941508634903E-3</v>
      </c>
      <c r="C43" s="329">
        <v>3.8591685752652705E-2</v>
      </c>
      <c r="D43" s="329">
        <v>7.7534650988699605E-2</v>
      </c>
      <c r="E43" s="329">
        <v>9.2809591424068527E-2</v>
      </c>
      <c r="F43" s="329">
        <v>7.6791274590923608E-2</v>
      </c>
      <c r="G43" s="87"/>
    </row>
    <row r="44" spans="1:7" ht="15" customHeight="1">
      <c r="A44" s="613" t="s">
        <v>801</v>
      </c>
      <c r="B44" s="329">
        <v>8.518175722505239E-3</v>
      </c>
      <c r="C44" s="329">
        <v>2.6572857412545892E-2</v>
      </c>
      <c r="D44" s="329">
        <v>5.9640306194524095E-2</v>
      </c>
      <c r="E44" s="329">
        <v>7.5724042982736828E-2</v>
      </c>
      <c r="F44" s="329">
        <v>7.1193859742207932E-2</v>
      </c>
      <c r="G44" s="87"/>
    </row>
    <row r="45" spans="1:7" ht="15" customHeight="1">
      <c r="A45" s="613" t="s">
        <v>804</v>
      </c>
      <c r="B45" s="329">
        <v>2.842955160335503E-2</v>
      </c>
      <c r="C45" s="329">
        <v>4.9957791178534494E-2</v>
      </c>
      <c r="D45" s="329">
        <v>7.0479195320514165E-2</v>
      </c>
      <c r="E45" s="329">
        <v>8.5888856352517529E-2</v>
      </c>
      <c r="F45" s="329">
        <v>9.1960855734826596E-2</v>
      </c>
      <c r="G45" s="77"/>
    </row>
    <row r="46" spans="1:7" ht="15" customHeight="1">
      <c r="A46" s="618" t="s">
        <v>817</v>
      </c>
      <c r="B46" s="619">
        <v>1.4876434068887834E-2</v>
      </c>
      <c r="C46" s="619">
        <v>3.0583106749656475E-2</v>
      </c>
      <c r="D46" s="619">
        <v>6.8468154657091773E-2</v>
      </c>
      <c r="E46" s="619">
        <v>8.3530115074480493E-2</v>
      </c>
      <c r="F46" s="619">
        <v>7.618368800553732E-2</v>
      </c>
    </row>
    <row r="47" spans="1:7" ht="12.75" customHeight="1">
      <c r="A47" s="37" t="s">
        <v>128</v>
      </c>
      <c r="G47" s="91"/>
    </row>
    <row r="48" spans="1:7" ht="12.75" customHeight="1">
      <c r="A48" s="624" t="s">
        <v>830</v>
      </c>
      <c r="B48" s="624"/>
      <c r="C48" s="624"/>
      <c r="D48" s="624"/>
      <c r="E48" s="624"/>
      <c r="F48" s="624"/>
    </row>
    <row r="49" spans="1:6" ht="12.75" customHeight="1">
      <c r="A49" s="629" t="s">
        <v>1231</v>
      </c>
      <c r="B49" s="625"/>
      <c r="C49" s="625"/>
      <c r="D49" s="625"/>
      <c r="E49" s="625"/>
      <c r="F49" s="625"/>
    </row>
    <row r="50" spans="1:6" ht="12.75" customHeight="1">
      <c r="A50" s="624"/>
    </row>
    <row r="51" spans="1:6" ht="12.75" customHeight="1">
      <c r="A51" s="629"/>
    </row>
    <row r="52" spans="1:6" ht="12.75" customHeight="1"/>
    <row r="53" spans="1:6" ht="12.75" customHeight="1">
      <c r="A53" s="73" t="s">
        <v>305</v>
      </c>
    </row>
    <row r="54" spans="1:6" ht="12.75" customHeight="1"/>
    <row r="55" spans="1:6" ht="12.75" customHeight="1"/>
    <row r="56" spans="1:6" ht="12.75" customHeight="1"/>
    <row r="57" spans="1:6" ht="12.75" customHeight="1">
      <c r="F57" s="115" t="s">
        <v>454</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0977DEB4-26CC-4D91-A322-0E4383CFA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