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18870" windowHeight="742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7" r:id="rId29"/>
    <sheet name="30 Tablica 35.36.37" sheetId="65" r:id="rId30"/>
    <sheet name="31 Tablica 38,39,40 " sheetId="68" r:id="rId31"/>
    <sheet name="32 Tablica 41,42,43-Graf 19,20 " sheetId="70" r:id="rId32"/>
    <sheet name="33 Tablica 44" sheetId="71" r:id="rId33"/>
    <sheet name="34 Tablica 45,46 " sheetId="72" r:id="rId34"/>
    <sheet name="35 Tablica 47" sheetId="76" r:id="rId35"/>
    <sheet name="36 Tablica 48 " sheetId="77" r:id="rId36"/>
    <sheet name="37 Tablica 49,50,51" sheetId="82" r:id="rId37"/>
  </sheets>
  <definedNames>
    <definedName name="_xlnm.Print_Area" localSheetId="10">'11 Tablica 11'!$A$1:$K$55</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16'!$A$1:$I$49</definedName>
    <definedName name="_xlnm.Print_Area" localSheetId="16">'17 Tablica 17'!$A$1:$O$63</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12'!$A$1:$J$73</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27'!$A$1:$G$53</definedName>
    <definedName name="_xlnm.Print_Area" localSheetId="26">'27 Tabl. 28,29,30,31,32'!$A$1:$G$76</definedName>
    <definedName name="_xlnm.Print_Area" localSheetId="27">'28 Tablica 33'!$A$1:$I$181</definedName>
    <definedName name="_xlnm.Print_Area" localSheetId="28">'29 Tablica 34'!$A$1:$M$68</definedName>
    <definedName name="_xlnm.Print_Area" localSheetId="2">'3 Tablica 1 - Graf 1'!$A$1:$F$50</definedName>
    <definedName name="_xlnm.Print_Area" localSheetId="29">'30 Tablica 35.36.37'!$A$1:$F$77</definedName>
    <definedName name="_xlnm.Print_Area" localSheetId="30">'31 Tablica 38,39,40 '!$A$1:$D$55</definedName>
    <definedName name="_xlnm.Print_Area" localSheetId="31">'32 Tablica 41,42,43-Graf 19,20 '!$A$1:$G$102</definedName>
    <definedName name="_xlnm.Print_Area" localSheetId="32">'33 Tablica 44'!$A$1:$E$64</definedName>
    <definedName name="_xlnm.Print_Area" localSheetId="33">'34 Tablica 45,46 '!$A$1:$G$83</definedName>
    <definedName name="_xlnm.Print_Area" localSheetId="34">'35 Tablica 47'!$A$1:$E$67</definedName>
    <definedName name="_xlnm.Print_Area" localSheetId="35">'36 Tablica 48 '!$A$1:$E$58</definedName>
    <definedName name="_xlnm.Print_Area" localSheetId="36">'37 Tablica 49,50,51'!$A$1:$E$59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D2" i="68" l="1"/>
  <c r="D1" i="68"/>
  <c r="F66" i="45" l="1"/>
  <c r="E66" i="45"/>
  <c r="E54" i="65" l="1"/>
  <c r="C39" i="65"/>
  <c r="D21" i="65" l="1"/>
  <c r="F74" i="45" l="1"/>
  <c r="E74" i="45"/>
  <c r="B40" i="45" l="1"/>
  <c r="C19" i="68" l="1"/>
  <c r="F88" i="46" l="1"/>
  <c r="D88" i="46"/>
  <c r="C22" i="10" l="1"/>
  <c r="B22" i="10"/>
  <c r="F18" i="10" l="1"/>
  <c r="F17" i="10"/>
  <c r="C6" i="7" l="1"/>
  <c r="C6" i="34" l="1"/>
  <c r="C5" i="34"/>
  <c r="B6" i="34"/>
  <c r="B5" i="34"/>
  <c r="D27" i="68" l="1"/>
  <c r="D26" i="68"/>
  <c r="D14" i="68"/>
  <c r="D13" i="68"/>
  <c r="C9" i="68" l="1"/>
  <c r="M2" i="67"/>
  <c r="M1" i="67"/>
  <c r="E2" i="45" l="1"/>
  <c r="E1" i="45"/>
  <c r="F6" i="46"/>
  <c r="F5" i="46"/>
  <c r="D6" i="46"/>
  <c r="D5" i="46"/>
  <c r="B58" i="45"/>
  <c r="B35" i="45"/>
  <c r="B16" i="45"/>
  <c r="G4" i="44"/>
  <c r="G3" i="44"/>
  <c r="B41" i="45" l="1"/>
  <c r="J32" i="36"/>
  <c r="J31"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<sst xmlns="http://schemas.openxmlformats.org/spreadsheetml/2006/main" count="2067" uniqueCount="1253">
  <si>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</si>
  <si>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</si>
  <si>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</si>
  <si>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</si>
  <si>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</si>
  <si>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</si>
  <si>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</si>
  <si>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</si>
  <si>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</si>
  <si>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</si>
  <si>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</si>
  <si>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</si>
  <si>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</si>
  <si>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</si>
  <si>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</si>
  <si>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</si>
  <si>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</si>
  <si>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</si>
  <si>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</si>
  <si>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</si>
  <si>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</si>
  <si>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</si>
  <si>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</si>
  <si>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</si>
  <si>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</si>
  <si>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</si>
  <si>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</si>
  <si>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</si>
  <si>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</si>
  <si>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</si>
  <si>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</si>
  <si>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</si>
  <si>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</si>
  <si>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</si>
  <si>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</si>
  <si>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</si>
  <si>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</si>
  <si>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</si>
  <si>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</si>
  <si>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</si>
  <si>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</si>
  <si>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</si>
  <si>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</si>
  <si>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</si>
  <si>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</si>
  <si>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</si>
  <si>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</si>
  <si>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</si>
  <si>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</si>
  <si>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</si>
  <si>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</si>
  <si>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</si>
  <si>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</si>
  <si>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</si>
  <si>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</si>
  <si>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</si>
  <si>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</si>
  <si>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</si>
  <si>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</si>
  <si>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</si>
  <si>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</si>
  <si>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</si>
  <si>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</si>
  <si>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</si>
  <si>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</si>
  <si>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</si>
  <si>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</si>
  <si>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</si>
  <si>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</si>
  <si>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</si>
  <si>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</si>
  <si>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</si>
  <si>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</si>
  <si>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</si>
  <si>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</si>
  <si>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</si>
  <si>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</si>
  <si>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</si>
  <si>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</si>
  <si>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</si>
  <si>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</si>
  <si>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</si>
  <si>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</si>
  <si>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</si>
  <si>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</si>
  <si>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</si>
  <si>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</si>
  <si>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</si>
  <si>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</si>
  <si>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</si>
  <si>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</si>
  <si>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</si>
  <si>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</si>
  <si>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</si>
  <si>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</si>
  <si>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</si>
  <si>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</si>
  <si>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</si>
  <si>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</si>
  <si>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</si>
  <si>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</si>
  <si>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</si>
  <si>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</si>
  <si>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</si>
  <si>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</si>
  <si>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</si>
  <si>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</si>
  <si>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</si>
  <si>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</si>
  <si>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</si>
  <si>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</si>
  <si>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</si>
  <si>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</si>
  <si>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</si>
  <si>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</si>
  <si>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</si>
  <si>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</si>
  <si>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</si>
  <si>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</si>
  <si>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</si>
  <si>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</si>
  <si>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</si>
  <si>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</si>
  <si>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</si>
  <si>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</si>
  <si>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</si>
  <si>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</si>
  <si>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</si>
  <si>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</si>
  <si>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</si>
  <si>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</si>
  <si>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</si>
  <si>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</si>
  <si>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</si>
  <si>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</si>
  <si>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</si>
  <si>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</si>
  <si>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</si>
  <si>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</si>
  <si>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</si>
  <si>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</si>
  <si>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</si>
  <si>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</si>
  <si>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</si>
  <si>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</si>
  <si>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</si>
  <si>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</si>
  <si>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</si>
  <si>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</si>
  <si>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</si>
  <si>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</si>
  <si>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</si>
  <si>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</si>
  <si>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</si>
  <si>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</si>
  <si>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</si>
  <si>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</si>
  <si>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</si>
  <si>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</si>
  <si>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</si>
  <si>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</si>
  <si>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</si>
  <si>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</si>
  <si>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</si>
  <si>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</si>
  <si>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</si>
  <si>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</si>
  <si>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</si>
  <si>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</si>
  <si>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</si>
  <si>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</si>
  <si>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</si>
  <si>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</si>
  <si>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</si>
  <si>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</si>
  <si>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</si>
  <si>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</si>
  <si>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</si>
  <si>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</si>
  <si>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</si>
  <si>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</si>
  <si>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</si>
  <si>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</si>
  <si>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</si>
  <si>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</si>
  <si>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</si>
  <si>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</si>
  <si>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</si>
  <si>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</si>
  <si>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</si>
  <si>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</si>
  <si>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</si>
  <si>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</si>
  <si>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</si>
  <si>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</si>
  <si>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</si>
  <si>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</si>
  <si>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</si>
  <si>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</si>
  <si>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</si>
  <si>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</si>
  <si>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</si>
  <si>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</si>
  <si>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</si>
  <si>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</si>
  <si>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</si>
  <si>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</si>
  <si>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</si>
  <si>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</si>
  <si>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</si>
  <si>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</si>
  <si>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</si>
  <si>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</si>
  <si>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</si>
  <si>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</si>
  <si>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</si>
  <si>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</si>
  <si>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</si>
  <si>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</si>
  <si>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</si>
  <si>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</si>
  <si>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</si>
  <si>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</si>
  <si>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</si>
  <si>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</si>
  <si>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</si>
  <si>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</si>
  <si>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</si>
  <si>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</si>
  <si>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</si>
  <si>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</si>
  <si>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</si>
  <si>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</si>
  <si>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</si>
  <si>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</si>
  <si>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</si>
  <si>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</si>
  <si>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</si>
  <si>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</si>
  <si>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</si>
  <si>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</si>
  <si>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</si>
  <si>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</si>
  <si>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</si>
  <si>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</si>
  <si>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</si>
  <si>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</si>
  <si>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</si>
  <si>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</si>
  <si>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</si>
  <si>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</si>
  <si>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</si>
  <si>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</si>
  <si>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</si>
  <si>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</si>
  <si>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</si>
  <si>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</si>
  <si>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</si>
  <si>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</si>
  <si>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</si>
  <si>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</si>
  <si>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</si>
  <si>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</si>
  <si>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</si>
  <si>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</si>
  <si>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</si>
  <si>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</si>
  <si>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</si>
  <si>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</si>
  <si>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</si>
  <si>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</si>
  <si>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</si>
  <si>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</si>
  <si>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</si>
  <si>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</si>
  <si>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</si>
  <si>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</si>
  <si>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</si>
  <si>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</si>
  <si>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</si>
  <si>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</si>
  <si>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</si>
  <si>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 xml:space="preserve">Erste Bond </t>
  </si>
  <si>
    <t>O</t>
  </si>
  <si>
    <t xml:space="preserve">Erste Elite </t>
  </si>
  <si>
    <t xml:space="preserve">Erste Euro - Money </t>
  </si>
  <si>
    <t xml:space="preserve">Erste Exclusive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</si>
  <si>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</si>
  <si>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</si>
  <si>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</si>
  <si>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</si>
  <si>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</si>
  <si>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</si>
  <si>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</si>
  <si>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</si>
  <si>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</si>
  <si>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</si>
  <si>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</si>
  <si>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</si>
  <si>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</si>
  <si>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</si>
  <si>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</si>
  <si>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</si>
  <si>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</si>
  <si>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</si>
  <si>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</si>
  <si>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</si>
  <si>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</si>
  <si>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</si>
  <si>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</si>
  <si>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</si>
  <si>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</si>
  <si>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</si>
  <si>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</si>
  <si>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</si>
  <si>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</si>
  <si>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</si>
  <si>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</si>
  <si>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</si>
  <si>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 xml:space="preserve">Locusta Value I </t>
  </si>
  <si>
    <t xml:space="preserve">Locusta Value II </t>
  </si>
  <si>
    <t xml:space="preserve">Locusta Value III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</si>
  <si>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</si>
  <si>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</si>
  <si>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</si>
  <si>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</si>
  <si>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</si>
  <si>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</si>
  <si>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</si>
  <si>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</si>
  <si>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</si>
  <si>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</si>
  <si>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</si>
  <si>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</si>
  <si>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</si>
  <si>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</si>
  <si>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</si>
  <si>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</si>
  <si>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</si>
  <si>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</si>
  <si>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</si>
  <si>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</si>
  <si>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</si>
  <si>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</si>
  <si>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</si>
  <si>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</si>
  <si>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</si>
  <si>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</si>
  <si>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</si>
  <si>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</si>
  <si>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</si>
  <si>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</si>
  <si>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</si>
  <si>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</si>
  <si>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</si>
  <si>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</si>
  <si>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</si>
  <si>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</si>
  <si>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</si>
  <si>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</si>
  <si>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</si>
  <si>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</si>
  <si>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</si>
  <si>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</si>
  <si>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</si>
  <si>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</si>
  <si>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</si>
  <si>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</si>
  <si>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</si>
  <si>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t>ZIF BREZA d.d.</t>
  </si>
  <si>
    <t>KAPITALNI ZIF d.d.</t>
  </si>
  <si>
    <t>SLAVONSKI ZIF d.d.</t>
  </si>
  <si>
    <r>
      <t xml:space="preserve">u kn / </t>
    </r>
    <r>
      <rPr>
        <i/>
        <sz val="8"/>
        <color indexed="12"/>
        <rFont val="Arial"/>
        <family val="2"/>
        <charset val="238"/>
      </rPr>
      <t>in HRK</t>
    </r>
  </si>
  <si>
    <t>ZIF FIMA PROPRIUS d.d.</t>
  </si>
  <si>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</si>
  <si>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</si>
  <si>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</si>
  <si>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</si>
  <si>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</si>
  <si>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</si>
  <si>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</si>
  <si>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</si>
  <si>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</si>
  <si>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</si>
  <si>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</si>
  <si>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</si>
  <si>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</si>
  <si>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</si>
  <si>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</si>
  <si>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</si>
  <si>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</si>
  <si>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</si>
  <si>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</si>
  <si>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</si>
  <si>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</si>
  <si>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</si>
  <si>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</si>
  <si>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</si>
  <si>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</si>
  <si>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</si>
  <si>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</si>
  <si>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</si>
  <si>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</si>
  <si>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</si>
  <si>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</si>
  <si>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</si>
  <si>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</si>
  <si>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</si>
  <si>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</si>
  <si>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</si>
  <si>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</si>
  <si>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</si>
  <si>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</si>
  <si>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</si>
  <si>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</si>
  <si>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</si>
  <si>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</si>
  <si>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</si>
  <si>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</si>
  <si>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</si>
  <si>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</si>
  <si>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</si>
  <si>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</si>
  <si>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</si>
  <si>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</si>
  <si>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</si>
  <si>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</si>
  <si>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</si>
  <si>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</si>
  <si>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</si>
  <si>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</si>
  <si>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</si>
  <si>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</si>
  <si>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</si>
  <si>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</si>
  <si>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</si>
  <si>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</si>
  <si>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</si>
  <si>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</si>
  <si>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</si>
  <si>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</si>
  <si>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</si>
  <si>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</si>
  <si>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</si>
  <si>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</si>
  <si>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</si>
  <si>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</si>
  <si>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</si>
  <si>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</si>
  <si>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</si>
  <si>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</si>
  <si>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</si>
  <si>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</si>
  <si>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</si>
  <si>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</si>
  <si>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</si>
  <si>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</si>
  <si>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</si>
  <si>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</si>
  <si>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</si>
  <si>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</si>
  <si>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</si>
  <si>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</si>
  <si>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</si>
  <si>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</si>
  <si>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</si>
  <si>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</si>
  <si>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</si>
  <si>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</si>
  <si>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</si>
  <si>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</si>
  <si>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</si>
  <si>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</si>
  <si>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</si>
  <si>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</si>
  <si>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</si>
  <si>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</si>
  <si>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</si>
  <si>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</si>
  <si>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</si>
  <si>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</si>
  <si>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</si>
  <si>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</si>
  <si>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</si>
  <si>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</si>
  <si>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</si>
  <si>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</si>
  <si>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</si>
  <si>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</si>
  <si>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</si>
  <si>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</si>
  <si>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</si>
  <si>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</si>
  <si>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</si>
  <si>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</si>
  <si>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</si>
  <si>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</si>
  <si>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</si>
  <si>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</si>
  <si>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</si>
  <si>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</si>
  <si>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</si>
  <si>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</si>
  <si>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</si>
  <si>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</si>
  <si>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</si>
  <si>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</si>
  <si>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</si>
  <si>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</si>
  <si>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</si>
  <si>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</si>
  <si>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</si>
  <si>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</si>
  <si>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</si>
  <si>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</si>
  <si>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</si>
  <si>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</si>
  <si>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</si>
  <si>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</si>
  <si>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</si>
  <si>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</si>
  <si>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ST Balanced</t>
    </r>
    <r>
      <rPr>
        <b/>
        <sz val="8"/>
        <rFont val="Arial"/>
        <family val="2"/>
      </rPr>
      <t xml:space="preserve"> </t>
    </r>
    <r>
      <rPr>
        <b/>
        <vertAlign val="superscript"/>
        <sz val="8"/>
        <color rgb="FFFF0000"/>
        <rFont val="Arial"/>
        <family val="2"/>
      </rPr>
      <t>1</t>
    </r>
  </si>
  <si>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</si>
  <si>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</si>
  <si>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</si>
  <si>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</si>
  <si>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</si>
  <si>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</si>
  <si>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</si>
  <si>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</si>
  <si>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</si>
  <si>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</si>
  <si>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</si>
  <si>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</si>
  <si>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</si>
  <si>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</si>
  <si>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</si>
  <si>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</si>
  <si>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</si>
  <si>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</si>
  <si>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</si>
  <si>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</si>
  <si>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</si>
  <si>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</si>
  <si>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</si>
  <si>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</si>
  <si>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</si>
  <si>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</si>
  <si>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</si>
  <si>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</si>
  <si>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</si>
  <si>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</si>
  <si>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</si>
  <si>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</si>
  <si>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</si>
  <si>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</si>
  <si>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</si>
  <si>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</si>
  <si>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</si>
  <si>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</si>
  <si>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</si>
  <si>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</si>
  <si>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</si>
  <si>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</si>
  <si>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</si>
  <si>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</si>
  <si>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</si>
  <si>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</si>
  <si>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</si>
  <si>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</si>
  <si>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</si>
  <si>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</si>
  <si>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</si>
  <si>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</si>
  <si>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</si>
  <si>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</si>
  <si>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</si>
  <si>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</si>
  <si>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</si>
  <si>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</si>
  <si>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</si>
  <si>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</si>
  <si>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</si>
  <si>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</si>
  <si>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</si>
  <si>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</si>
  <si>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</si>
  <si>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</si>
  <si>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</si>
  <si>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</si>
  <si>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</si>
  <si>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</si>
  <si>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</si>
  <si>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</si>
  <si>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</si>
  <si>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</si>
  <si>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</si>
  <si>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</si>
  <si>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</si>
  <si>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</si>
  <si>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</si>
  <si>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</si>
  <si>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</si>
  <si>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</si>
  <si>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</si>
  <si>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</si>
  <si>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</si>
  <si>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</si>
  <si>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</si>
  <si>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</si>
  <si>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</si>
  <si>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</si>
  <si>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</si>
  <si>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</si>
  <si>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</si>
  <si>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</si>
  <si>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</si>
  <si>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</si>
  <si>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</si>
  <si>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</si>
  <si>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</si>
  <si>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</si>
  <si>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</si>
  <si>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</si>
  <si>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</si>
  <si>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</si>
  <si>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</si>
  <si>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</si>
  <si>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</si>
  <si>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</si>
  <si>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</si>
  <si>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</si>
  <si>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</si>
  <si>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</si>
  <si>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</si>
  <si>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</si>
  <si>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</si>
  <si>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</si>
  <si>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</si>
  <si>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</si>
  <si>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</si>
  <si>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</si>
  <si>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</si>
  <si>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</si>
  <si>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</si>
  <si>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</si>
  <si>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</si>
  <si>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</si>
  <si>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</si>
  <si>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</si>
  <si>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</si>
  <si>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</si>
  <si>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</si>
  <si>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</si>
  <si>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</si>
  <si>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</si>
  <si>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</si>
  <si>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</si>
  <si>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</si>
  <si>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</si>
  <si>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</si>
  <si>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</si>
  <si>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</si>
  <si>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</si>
  <si>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</si>
  <si>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</si>
  <si>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</si>
  <si>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</si>
  <si>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</si>
  <si>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</si>
  <si>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</si>
  <si>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</si>
  <si>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</si>
  <si>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</si>
  <si>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</si>
  <si>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</si>
  <si>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</si>
  <si>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</si>
  <si>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</si>
  <si>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</si>
  <si>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</si>
  <si>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</si>
  <si>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</si>
  <si>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</si>
  <si>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</si>
  <si>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</si>
  <si>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</si>
  <si>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</si>
  <si>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</si>
  <si>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</si>
  <si>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</si>
  <si>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</si>
  <si>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</si>
  <si>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</si>
  <si>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</si>
  <si>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</si>
  <si>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</si>
  <si>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</si>
  <si>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</si>
  <si>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</si>
  <si>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</si>
  <si>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</si>
  <si>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</si>
  <si>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</si>
  <si>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</si>
  <si>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</si>
  <si>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</si>
  <si>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</si>
  <si>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</si>
  <si>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</si>
  <si>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</si>
  <si>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</si>
  <si>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</si>
  <si>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</si>
  <si>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</si>
  <si>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</si>
  <si>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</si>
  <si>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</si>
  <si>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</si>
  <si>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</si>
  <si>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</si>
  <si>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</si>
  <si>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</si>
  <si>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</si>
  <si>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</si>
  <si>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</si>
  <si>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</si>
  <si>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</si>
  <si>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</si>
  <si>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</si>
  <si>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</si>
  <si>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</si>
  <si>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</si>
  <si>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</si>
  <si>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</si>
  <si>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</si>
  <si>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</si>
  <si>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</si>
  <si>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</si>
  <si>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</si>
  <si>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</si>
  <si>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</si>
  <si>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</si>
  <si>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</si>
  <si>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</si>
  <si>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</si>
  <si>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</si>
  <si>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</si>
  <si>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</si>
  <si>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</si>
  <si>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</si>
  <si>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</si>
  <si>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</si>
  <si>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</si>
  <si>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</si>
  <si>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</si>
  <si>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</si>
  <si>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</si>
  <si>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</si>
  <si>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</si>
  <si>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</si>
  <si>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</si>
  <si>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</si>
  <si>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</si>
  <si>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</si>
  <si>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</si>
  <si>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</si>
  <si>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</si>
  <si>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</si>
  <si>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</si>
  <si>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</si>
  <si>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</si>
  <si>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</si>
  <si>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</si>
  <si>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</si>
  <si>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</si>
  <si>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</si>
  <si>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</si>
  <si>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</si>
  <si>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</si>
  <si>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</si>
  <si>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</si>
  <si>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</si>
  <si>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</si>
  <si>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</si>
  <si>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</si>
  <si>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</si>
  <si>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</si>
  <si>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</si>
  <si>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</si>
  <si>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</si>
  <si>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</si>
  <si>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</si>
  <si>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</si>
  <si>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</si>
  <si>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</si>
  <si>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</si>
  <si>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</si>
  <si>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</si>
  <si>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</si>
  <si>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</si>
  <si>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</si>
  <si>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</si>
  <si>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</si>
  <si>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</si>
  <si>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</si>
  <si>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</si>
  <si>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</si>
  <si>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</si>
  <si>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</si>
  <si>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</si>
  <si>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</si>
  <si>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</si>
  <si>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</si>
  <si>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</si>
  <si>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</si>
  <si>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</si>
  <si>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</si>
  <si>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</si>
  <si>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</si>
  <si>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</si>
  <si>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</si>
  <si>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</si>
  <si>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</si>
  <si>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</si>
  <si>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</si>
  <si>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</si>
  <si>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</si>
  <si>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</si>
  <si>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</si>
  <si>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</si>
  <si>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</si>
  <si>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</si>
  <si>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</si>
  <si>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</si>
  <si>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</si>
  <si>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</si>
  <si>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</si>
  <si>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</si>
  <si>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</si>
  <si>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</si>
  <si>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</si>
  <si>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</si>
  <si>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</si>
  <si>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</si>
  <si>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</si>
  <si>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</si>
  <si>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</si>
  <si>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</si>
  <si>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</si>
  <si>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</si>
  <si>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</si>
  <si>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</si>
  <si>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</si>
  <si>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</si>
  <si>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</si>
  <si>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</si>
  <si>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</si>
  <si>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</si>
  <si>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</si>
  <si>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</si>
  <si>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</si>
  <si>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</si>
  <si>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</si>
  <si>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</si>
  <si>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</si>
  <si>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</si>
  <si>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</si>
  <si>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</si>
  <si>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</si>
  <si>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</si>
  <si>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</si>
  <si>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</si>
  <si>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</si>
  <si>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</si>
  <si>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</si>
  <si>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</si>
  <si>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</si>
  <si>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</si>
  <si>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</si>
  <si>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</si>
  <si>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</si>
  <si>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</si>
  <si>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</si>
  <si>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</si>
  <si>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</si>
  <si>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</si>
  <si>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</si>
  <si>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</si>
  <si>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</si>
  <si>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</si>
  <si>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</si>
  <si>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</si>
  <si>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</si>
  <si>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</si>
  <si>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</si>
  <si>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</si>
  <si>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</si>
  <si>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</si>
  <si>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</si>
  <si>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</si>
  <si>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</si>
  <si>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</si>
  <si>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</si>
  <si>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</si>
  <si>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</si>
  <si>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</si>
  <si>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</si>
  <si>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</si>
  <si>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</si>
  <si>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</si>
  <si>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</si>
  <si>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</si>
  <si>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</si>
  <si>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</si>
  <si>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</si>
  <si>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</si>
  <si>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</si>
  <si>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</si>
  <si>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</si>
  <si>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</si>
  <si>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</si>
  <si>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</si>
  <si>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</si>
  <si>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NETA Global Balanced Emerging Markets</t>
  </si>
  <si>
    <t>NETA Global Developed</t>
  </si>
  <si>
    <t>NETA Global Dynamic Emerging Markets</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</si>
  <si>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</si>
  <si>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</si>
  <si>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</si>
  <si>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</si>
  <si>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</si>
  <si>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</si>
  <si>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</si>
  <si>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</si>
  <si>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</si>
  <si>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</si>
  <si>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</si>
  <si>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</si>
  <si>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</si>
  <si>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</si>
  <si>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</si>
  <si>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</si>
  <si>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</si>
  <si>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</si>
  <si>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</si>
  <si>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</si>
  <si>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</si>
  <si>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</si>
  <si>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</si>
  <si>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</si>
  <si>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</si>
  <si>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</si>
  <si>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</si>
  <si>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</si>
  <si>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</si>
  <si>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</si>
  <si>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</si>
  <si>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</si>
  <si>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</si>
  <si>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</si>
  <si>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</si>
  <si>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</si>
  <si>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</si>
  <si>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</si>
  <si>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</si>
  <si>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</si>
  <si>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</si>
  <si>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</si>
  <si>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</si>
  <si>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</si>
  <si>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</si>
  <si>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</si>
  <si>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</si>
  <si>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</si>
  <si>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</si>
  <si>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</si>
  <si>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</si>
  <si>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</si>
  <si>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</si>
  <si>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</si>
  <si>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</si>
  <si>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</si>
  <si>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</si>
  <si>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Rujan 2013.</t>
  </si>
  <si>
    <t>September 2013</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</si>
  <si>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</si>
  <si>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</si>
  <si>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</si>
  <si>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</si>
  <si>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</si>
  <si>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Raiffeisen Absolute Aggressive</t>
  </si>
  <si>
    <t>30.09.2013.</t>
  </si>
  <si>
    <t>Erste Asset Management d.o.o.</t>
  </si>
  <si>
    <t>Prosinac 2013.</t>
  </si>
  <si>
    <t>December 2013</t>
  </si>
  <si>
    <t>PROSINAC 2013.</t>
  </si>
  <si>
    <t>DECEMBER 2013</t>
  </si>
  <si>
    <t>Grafikon 7: Dobna i spolna struktura članova ODMF-a na dan 31.12.2013.</t>
  </si>
  <si>
    <t>Chart 7: ODMF members age and sex structure as at 31 December 2013</t>
  </si>
  <si>
    <t>Grafikon 11: Dobna i spolna struktura članova ZDMF-a na dan 31.12.2013.</t>
  </si>
  <si>
    <t>Chart 11: ZDMF members age and sex structure as at 31 December 2013</t>
  </si>
  <si>
    <t>Raiffeisen Absolute</t>
  </si>
  <si>
    <t>2013.</t>
  </si>
  <si>
    <t>31.12.2013.</t>
  </si>
  <si>
    <t>Siječanj 2014.</t>
  </si>
  <si>
    <t>January 2014</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</si>
  <si>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</si>
  <si>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</si>
  <si>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t xml:space="preserve">Tablica 33: Otvoreni investicijski fondovi s javnom ponudom / UCITS fondovi * </t>
  </si>
  <si>
    <t xml:space="preserve">Table 33: Open-end Investment funds / UCITS funds * </t>
  </si>
  <si>
    <r>
      <t xml:space="preserve">Hermes </t>
    </r>
    <r>
      <rPr>
        <b/>
        <vertAlign val="superscript"/>
        <sz val="8"/>
        <color rgb="FFFF0000"/>
        <rFont val="Arial"/>
        <family val="2"/>
      </rPr>
      <t>1</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</si>
  <si>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</si>
  <si>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</si>
  <si>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</si>
  <si>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</si>
  <si>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</si>
  <si>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</si>
  <si>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</si>
  <si>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</si>
  <si>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</si>
  <si>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</si>
  <si>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</si>
  <si>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t xml:space="preserve">Table 11: OMFs' investment structure </t>
  </si>
  <si>
    <t xml:space="preserve">Tablica 17: Struktura ulaganja ODMF-ova </t>
  </si>
  <si>
    <t xml:space="preserve">Table 17: ODMFs' investment structure </t>
  </si>
  <si>
    <r>
      <t xml:space="preserve">Neto imovina 
</t>
    </r>
    <r>
      <rPr>
        <b/>
        <i/>
        <sz val="7"/>
        <color rgb="FF0000FF"/>
        <rFont val="Arial"/>
        <family val="2"/>
      </rPr>
      <t>Net assets</t>
    </r>
  </si>
  <si>
    <r>
      <t xml:space="preserve">Neto imovina  
</t>
    </r>
    <r>
      <rPr>
        <b/>
        <i/>
        <sz val="8"/>
        <color rgb="FF0000FF"/>
        <rFont val="Arial"/>
        <family val="2"/>
      </rPr>
      <t>Net assets</t>
    </r>
  </si>
  <si>
    <t xml:space="preserve">Tablica 11: Struktura ulaganja OMF- ova </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</si>
  <si>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</si>
  <si>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</si>
  <si>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t xml:space="preserve">Tablica 35: Osnovni alternativni investicijski fondovi s privatnom ponudom * </t>
  </si>
  <si>
    <t xml:space="preserve">Table 35: Base alternative Investment funds with private offering * </t>
  </si>
  <si>
    <t>Tablica 34: Struktura ulaganja UCITS fondova *</t>
  </si>
  <si>
    <t>Table 34: UCITS funds investment structure*</t>
  </si>
  <si>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</si>
  <si>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</si>
  <si>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</si>
  <si>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</si>
  <si>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 xml:space="preserve"> Fondovi za gospodarsku suradnju</t>
  </si>
  <si>
    <t>Tablica 37: Alternativni investicijski fondovi rizičnog kapitala s privatnom ponudom</t>
  </si>
  <si>
    <t>Funds for Economic Cooperation</t>
  </si>
  <si>
    <t>Table 37: Venture capital open end alternative investment funds with private offering</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</si>
  <si>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</si>
  <si>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</si>
  <si>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</si>
  <si>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t xml:space="preserve">Tablica 38: Zatvoreni alternativni investicijski fondovi s javnom ponudom </t>
  </si>
  <si>
    <t xml:space="preserve">Table 38: Closed-end alternative investment funds with public offering </t>
  </si>
  <si>
    <t xml:space="preserve">Tablica 39: Zatvoreni alternativni investicijski fondovi s javnom ponudom za ulaganje u nekretnine </t>
  </si>
  <si>
    <t xml:space="preserve">Table 39: Closed-end alternative investment funds with public offering in real estate </t>
  </si>
  <si>
    <t xml:space="preserve">Tablica 40: Investicijski fondovi osnovani posebnim zakonom </t>
  </si>
  <si>
    <t xml:space="preserve">Table 40: Investment Funds established under special legal act </t>
  </si>
  <si>
    <t xml:space="preserve">Tablica 41: Broj registriranih leasing društava na dan </t>
  </si>
  <si>
    <t xml:space="preserve">Table 41: Number of registered leasing companies as at </t>
  </si>
  <si>
    <t>Tablica 42: Izvještaj o strukturi portfelja po vrstama leasinga/zajma - aktivni ugovori</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</si>
  <si>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</si>
  <si>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</si>
  <si>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</si>
  <si>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</si>
  <si>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 xml:space="preserve">Table 44: Abbreviated report on the aggregate financial position of leasing companies </t>
  </si>
  <si>
    <t>Tablica 45: Izvještaj o strukturi portfelja prema objektu - aktivni ugovori</t>
  </si>
  <si>
    <t>Table 45: Report on the portfolio structure by leased asset - active contracts</t>
  </si>
  <si>
    <t>Tablica 46: Izvještaj o struktura portfelja prema objektu - novozaključeni ugovori</t>
  </si>
  <si>
    <t>Table 46: Reprt on the portfolio structure by leased asset - newly concluded contracts</t>
  </si>
  <si>
    <t>Tablica 47: Izvještaj o strukturi portfelja po leasing društvima</t>
  </si>
  <si>
    <t>Table 47: Report on the portfolio structure by leasing companies</t>
  </si>
  <si>
    <t xml:space="preserve">Tablica 48: Skraćeni izvještaj o agregiranoj sveobuhvatnoj dobiti leasing društava </t>
  </si>
  <si>
    <t xml:space="preserve">Table 48: Abbreviated report on the aggregate comprehensive increase of leasing companies </t>
  </si>
  <si>
    <t xml:space="preserve">Tablica 49:  Skraćeni prikaz agregirane bilance factoring društava </t>
  </si>
  <si>
    <t xml:space="preserve">Table 49: Abbreviated overview of the aggregate balance sheet of factoring companies </t>
  </si>
  <si>
    <t xml:space="preserve">Tablica 50: Skraćeni prikaz agregiranog računa dobiti i gubitka factoring društava </t>
  </si>
  <si>
    <t xml:space="preserve">Table 50: Abbreviated overview of the aggregate profit and loss account of factoring companies </t>
  </si>
  <si>
    <t xml:space="preserve">Tablica 51: Skraćeni prikaz agregiranog volumena transakcija* factoring društava </t>
  </si>
  <si>
    <t xml:space="preserve">Table 51: Abbreviated overview of the aggregate transactions volume* of factoring companies </t>
  </si>
  <si>
    <t>Tablica 36: Alternativni investicijski fondovi rizičnog kapitala s privatnom ponudom</t>
  </si>
  <si>
    <t>Table 36: Venture capital open end alternative investment funds with private offering</t>
  </si>
  <si>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</si>
  <si>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</si>
  <si>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</si>
  <si>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r>
      <rPr>
        <sz val="8"/>
        <rFont val="Arial"/>
        <family val="2"/>
      </rPr>
      <t>06 - Osiguranje plovila</t>
    </r>
    <r>
      <rPr>
        <sz val="8"/>
        <color rgb="FF0000FF"/>
        <rFont val="Arial"/>
        <family val="2"/>
      </rPr>
      <t xml:space="preserve"> / Insurance of vessels</t>
    </r>
  </si>
  <si>
    <t>SEMIANNUAL  DATA</t>
  </si>
  <si>
    <t>Tablica 33: Otvoreni investicijski fondovi / UCITS fondovi</t>
  </si>
  <si>
    <t>Table 33: Open-end Investment funds / UCITS funds</t>
  </si>
  <si>
    <t>Tablica 34: Struktura ulaganja UCITS fondova</t>
  </si>
  <si>
    <t>Table 34: UCITS funds investment structure</t>
  </si>
  <si>
    <t>Tablica 35: Osnovni alternativni fondovi s privatnom ponudom</t>
  </si>
  <si>
    <t>Table 35: Base alternative funds with private offering</t>
  </si>
  <si>
    <t>Table 36: Venture capital open-end alternative investment funds with private offering</t>
  </si>
  <si>
    <t>Tablica 37: Alternativni investicijski fondovi rizičnog kapitala s privatnom ponudom - Fondovi za gospodarsku suradnju</t>
  </si>
  <si>
    <t>Table 37: Venture capital open-end alternative investment funds with private offering - Funds for Economic Cooperation</t>
  </si>
  <si>
    <t>Tablica 40: Investicijski fondovi osnovani posebnim zakonom</t>
  </si>
  <si>
    <t>Table 40: Investment Funds established under special legal act</t>
  </si>
  <si>
    <t>Tablica 39: Zatvoreni alternativni investicijski fondovi s javnom ponudom za ulaganje u nekretnine</t>
  </si>
  <si>
    <t>Table 39: Closed-end alternative investment funds with public offering in real estate</t>
  </si>
  <si>
    <t>Tablica 38: Zatvoreni alternativni investicijski fondovi s javnom ponudom</t>
  </si>
  <si>
    <t>Table 38: Closed-end alternative investment funds with public offering</t>
  </si>
  <si>
    <t>Tablica 41: Broj registriranih leasing društava</t>
  </si>
  <si>
    <t>Table 41: Number of registrated leasing companies</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</si>
  <si>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</si>
  <si>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</si>
  <si>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</si>
  <si>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</si>
  <si>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Tablica 46: Izvještaj o strukturi portfelja prema objektu - novozaključeni ugovori</t>
  </si>
  <si>
    <t>Table 46: Report on the portfolio structure by leased asset -  newly concluded contracts</t>
  </si>
  <si>
    <t>Tablica 47: Izvještaj o strukturi portfelja  po leasing društvima</t>
  </si>
  <si>
    <t xml:space="preserve">Tablica 51: Skraćeni prikaz agregiranog volumena transakcija factoring društava </t>
  </si>
  <si>
    <t xml:space="preserve">Table 51: Abbreviated overview of the aggregate transactions volume of factoring companies </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</si>
  <si>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</si>
  <si>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</si>
  <si>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</si>
  <si>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</si>
  <si>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</si>
  <si>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Ostali
</t>
    </r>
    <r>
      <rPr>
        <b/>
        <sz val="8"/>
        <color rgb="FF0000FF"/>
        <rFont val="Arial"/>
        <family val="2"/>
      </rPr>
      <t>Other</t>
    </r>
  </si>
  <si>
    <r>
      <t xml:space="preserve">Ukupno
</t>
    </r>
    <r>
      <rPr>
        <b/>
        <i/>
        <sz val="8"/>
        <color rgb="FF0000FF"/>
        <rFont val="Arial"/>
        <family val="2"/>
      </rPr>
      <t>Total</t>
    </r>
  </si>
  <si>
    <t>Tablica 11: Struktura ulaganja OMF-ova</t>
  </si>
  <si>
    <t>Table 11: OMFs' investment structure</t>
  </si>
  <si>
    <t>Tablica 17: Struktura ulaganja ODMF-ova</t>
  </si>
  <si>
    <t>Table 17: ODMFs' investment structure</t>
  </si>
  <si>
    <t>AZ benefit
ODMF</t>
  </si>
  <si>
    <t>AZ profit
ODMF</t>
  </si>
  <si>
    <t>Croatia osiguranje
ODMF</t>
  </si>
  <si>
    <t>Erste Plavi Expert
ODMF</t>
  </si>
  <si>
    <t>Erste Plavi Protect
ODMF</t>
  </si>
  <si>
    <t>Raiffeisen
ODMF</t>
  </si>
  <si>
    <r>
      <t xml:space="preserve">C PREMIUM </t>
    </r>
    <r>
      <rPr>
        <b/>
        <vertAlign val="superscript"/>
        <sz val="8"/>
        <color rgb="FFFF0000"/>
        <rFont val="Arial"/>
        <family val="2"/>
      </rPr>
      <t>2</t>
    </r>
  </si>
  <si>
    <t>Net
Assets</t>
  </si>
  <si>
    <t>Unit
Price</t>
  </si>
  <si>
    <r>
      <t xml:space="preserve">Cijena udjela
</t>
    </r>
    <r>
      <rPr>
        <b/>
        <i/>
        <sz val="8"/>
        <color rgb="FF0000FF"/>
        <rFont val="Arial"/>
        <family val="2"/>
      </rPr>
      <t>Unit Price</t>
    </r>
  </si>
  <si>
    <r>
      <t xml:space="preserve">Zatvoreni investicijski fondovi  
</t>
    </r>
    <r>
      <rPr>
        <b/>
        <i/>
        <sz val="8"/>
        <color indexed="12"/>
        <rFont val="Arial"/>
        <family val="2"/>
      </rPr>
      <t>Closed-end Investment Fund</t>
    </r>
  </si>
  <si>
    <r>
      <t xml:space="preserve">Neto imovina po dionici  
</t>
    </r>
    <r>
      <rPr>
        <b/>
        <i/>
        <sz val="8"/>
        <color indexed="12"/>
        <rFont val="Arial"/>
        <family val="2"/>
      </rPr>
      <t>Net Assets per share</t>
    </r>
  </si>
  <si>
    <r>
      <t xml:space="preserve">Investicijski fond  
</t>
    </r>
    <r>
      <rPr>
        <b/>
        <i/>
        <sz val="8"/>
        <color indexed="12"/>
        <rFont val="Arial"/>
        <family val="2"/>
      </rPr>
      <t>Investment Fund</t>
    </r>
  </si>
  <si>
    <t>Open-end Investment Funds</t>
  </si>
  <si>
    <r>
      <t>31.12.2012.</t>
    </r>
    <r>
      <rPr>
        <b/>
        <vertAlign val="superscript"/>
        <sz val="9"/>
        <rFont val="Arial"/>
        <family val="2"/>
      </rPr>
      <t>3</t>
    </r>
  </si>
  <si>
    <r>
      <t>01.01. - 31.12.2012.</t>
    </r>
    <r>
      <rPr>
        <b/>
        <vertAlign val="superscript"/>
        <sz val="9"/>
        <rFont val="Arial"/>
        <family val="2"/>
        <charset val="238"/>
      </rPr>
      <t>3</t>
    </r>
  </si>
  <si>
    <t>01.01. - 31.12.2013.</t>
  </si>
  <si>
    <t>Grafikon 19: Udjel broja aktivnih ugovora u ukupnom broju ugovora na dan 31. prosinca 2013.</t>
  </si>
  <si>
    <t>Chart 19: Share of the number of active contracts in total number of contracts as at 31 December 2013</t>
  </si>
  <si>
    <t xml:space="preserve">Grafikon 20: Godišnja promjena vrijednosti aktivnih ugovora na dan 31. prosinca 2013. </t>
  </si>
  <si>
    <t>Chart 20: Annual change in value of active contracts as at 31 December 2013</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</si>
  <si>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</si>
  <si>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</si>
  <si>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31.12.2012.</t>
    </r>
    <r>
      <rPr>
        <b/>
        <vertAlign val="superscript"/>
        <sz val="8"/>
        <rFont val="Arial"/>
        <family val="2"/>
        <charset val="238"/>
      </rPr>
      <t>1</t>
    </r>
  </si>
  <si>
    <r>
      <t>31.12.2012.</t>
    </r>
    <r>
      <rPr>
        <b/>
        <vertAlign val="superscript"/>
        <sz val="9"/>
        <rFont val="Arial"/>
        <family val="2"/>
        <charset val="238"/>
      </rPr>
      <t>3</t>
    </r>
  </si>
  <si>
    <r>
      <t xml:space="preserve">3) Podaci dostavljeni u izvještajima sa stanjem na dan 31.12.2013. godine.
    </t>
    </r>
    <r>
      <rPr>
        <i/>
        <sz val="8"/>
        <color indexed="12"/>
        <rFont val="Arial"/>
        <family val="2"/>
      </rPr>
      <t xml:space="preserve">Data delivered in reports containing the balance as at 31 December 2013. </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</si>
  <si>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</si>
  <si>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</si>
  <si>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01.01. - 31.12.2012.</t>
    </r>
    <r>
      <rPr>
        <b/>
        <vertAlign val="superscript"/>
        <sz val="9"/>
        <rFont val="Arial"/>
        <family val="2"/>
        <charset val="238"/>
      </rPr>
      <t>1</t>
    </r>
  </si>
  <si>
    <r>
      <t>31.12.2013.</t>
    </r>
    <r>
      <rPr>
        <b/>
        <vertAlign val="superscript"/>
        <sz val="8"/>
        <rFont val="Arial"/>
        <family val="2"/>
        <charset val="238"/>
      </rPr>
      <t>2</t>
    </r>
  </si>
  <si>
    <r>
      <t>01.01. - 31.12.2012.</t>
    </r>
    <r>
      <rPr>
        <b/>
        <vertAlign val="superscript"/>
        <sz val="8"/>
        <rFont val="Arial"/>
        <family val="2"/>
        <charset val="238"/>
      </rPr>
      <t>1</t>
    </r>
  </si>
  <si>
    <r>
      <t>01.01. - 31.12.2013.</t>
    </r>
    <r>
      <rPr>
        <b/>
        <vertAlign val="superscript"/>
        <sz val="8"/>
        <rFont val="Arial"/>
        <family val="2"/>
        <charset val="238"/>
      </rPr>
      <t>2</t>
    </r>
  </si>
  <si>
    <t xml:space="preserve">Ivan Mučnjak, Ivo Ninić,Damir Maričić, Mirna Krišto,
 Željko Kovačić, Jelena Dostal Pilipić, Ivana Sivrić                        </t>
  </si>
  <si>
    <r>
      <t xml:space="preserve">3) Podaci dostavljeni u izvještajima sa stanjem na dan 31.12.2013. godine.  
    </t>
    </r>
    <r>
      <rPr>
        <i/>
        <sz val="8"/>
        <color indexed="12"/>
        <rFont val="Arial"/>
        <family val="2"/>
      </rPr>
      <t xml:space="preserve">Data delivered in reports containing the balance as at 31 December 2013. </t>
    </r>
  </si>
  <si>
    <r>
      <t xml:space="preserve">1) Podaci dostavljeni u izvještajima sa stanjem na dan 31.12.2013. godine.
    </t>
    </r>
    <r>
      <rPr>
        <i/>
        <sz val="8"/>
        <color indexed="12"/>
        <rFont val="Arial"/>
        <family val="2"/>
      </rPr>
      <t xml:space="preserve">Data delivered in reports containing the balance as at 31 December 2013. </t>
    </r>
  </si>
  <si>
    <r>
      <t xml:space="preserve">3) Podaci dostavljeni u izvještajima sa stanjem na dan 31.12.2013. godine. /  </t>
    </r>
    <r>
      <rPr>
        <i/>
        <sz val="8"/>
        <color indexed="12"/>
        <rFont val="Arial"/>
        <family val="2"/>
      </rPr>
      <t xml:space="preserve">Data delivered in reports containing the balance as at 31 December 2013. </t>
    </r>
  </si>
  <si>
    <r>
      <t xml:space="preserve">1) </t>
    </r>
    <r>
      <rPr>
        <sz val="8"/>
        <rFont val="Arial"/>
        <family val="2"/>
        <charset val="238"/>
      </rPr>
      <t xml:space="preserve">Podaci za 16 factoring društava / </t>
    </r>
    <r>
      <rPr>
        <i/>
        <sz val="8"/>
        <color indexed="12"/>
        <rFont val="Arial"/>
        <family val="2"/>
      </rPr>
      <t>Data for 16 factoring companies</t>
    </r>
  </si>
  <si>
    <r>
      <t xml:space="preserve">2) </t>
    </r>
    <r>
      <rPr>
        <sz val="8"/>
        <rFont val="Arial"/>
        <family val="2"/>
        <charset val="238"/>
      </rPr>
      <t xml:space="preserve">Podaci za 14 factoring društava / </t>
    </r>
    <r>
      <rPr>
        <i/>
        <sz val="8"/>
        <color indexed="12"/>
        <rFont val="Arial"/>
        <family val="2"/>
      </rPr>
      <t>Data for 14 factoring companies</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</si>
  <si>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</si>
  <si>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</si>
  <si>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</si>
  <si>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</si>
  <si>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</si>
  <si>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</si>
  <si>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</si>
  <si>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</si>
  <si>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</si>
  <si>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Veljača 2014.</t>
  </si>
  <si>
    <t>February 2014</t>
  </si>
  <si>
    <t>Grafikon 2: Dobna i spolna struktura članova OMF-a na dan 28.2.2014.</t>
  </si>
  <si>
    <t>Chart 2: OMF members age and sex structure as at 28 February 2014</t>
  </si>
  <si>
    <t>Table 25: Written premium for the period 1 January - 28 February 2014</t>
  </si>
  <si>
    <t>Tablica 25: Zaračunata bruto premija osiguranja za period od 1. siječnja do 28. veljače 2014.</t>
  </si>
  <si>
    <t>I.- II.2013</t>
  </si>
  <si>
    <t>I.- II.2014</t>
  </si>
  <si>
    <t>Tablica 26: Podaci o osiguranju za period od 1. siječnja do 28. veljače 2014.</t>
  </si>
  <si>
    <t>Table 26: Insurance data for the period 1 January - 28 February 2014</t>
  </si>
  <si>
    <t>Grafikon 18: Udio zaračunate bruto premije i likvidiranih šteta po društvima za osiguranje po vrstama osiguranja za period od 1. siječnja do 28. veljače 2014.</t>
  </si>
  <si>
    <t>Chart 18: Share of written premium and claims settled per line of insurances for the period 1 January - 28 February 2014</t>
  </si>
  <si>
    <t>CROBEXtr</t>
  </si>
  <si>
    <t xml:space="preserve">HT-R-A  </t>
  </si>
  <si>
    <t xml:space="preserve">LEDO-R-A  </t>
  </si>
  <si>
    <t xml:space="preserve">PODR-R-A  </t>
  </si>
  <si>
    <t xml:space="preserve">ATGR-R-A  </t>
  </si>
  <si>
    <t xml:space="preserve">ERNT-R-A  </t>
  </si>
  <si>
    <t xml:space="preserve">KORF-R-A </t>
  </si>
  <si>
    <t xml:space="preserve">ADRS-P-A  </t>
  </si>
  <si>
    <t xml:space="preserve">BLJE-R-A  </t>
  </si>
  <si>
    <t xml:space="preserve">VIRO-R-A  </t>
  </si>
  <si>
    <t xml:space="preserve">PBZ-R-A  </t>
  </si>
  <si>
    <t xml:space="preserve">RHMF-O-247E  </t>
  </si>
  <si>
    <t xml:space="preserve">RHMF-O-19BA  </t>
  </si>
  <si>
    <t xml:space="preserve">RHMF-O-203A  </t>
  </si>
  <si>
    <t xml:space="preserve">RHMF-O-227E  </t>
  </si>
  <si>
    <t xml:space="preserve">RHMF-O-203E  </t>
  </si>
  <si>
    <t xml:space="preserve">RIBA-O-17BA  </t>
  </si>
  <si>
    <t xml:space="preserve">PLOR-O-157A  </t>
  </si>
  <si>
    <t xml:space="preserve">FNOI-D-147A  </t>
  </si>
  <si>
    <t xml:space="preserve">RIBA-O-177A  </t>
  </si>
  <si>
    <t xml:space="preserve">FNOI-D-177A  </t>
  </si>
  <si>
    <t xml:space="preserve">RHMF-O-247E </t>
  </si>
  <si>
    <t xml:space="preserve">RHMF-O-187A  </t>
  </si>
  <si>
    <t>RHMF-O-19BA</t>
  </si>
  <si>
    <t xml:space="preserve">RHMF-O-167A </t>
  </si>
  <si>
    <t xml:space="preserve">RHMF-O-203E </t>
  </si>
  <si>
    <t>RHMF-O-15CA</t>
  </si>
  <si>
    <t>RHMF-O-17BA</t>
  </si>
  <si>
    <t xml:space="preserve">RHMF-O-142A </t>
  </si>
  <si>
    <t xml:space="preserve">RHMF-O-157A </t>
  </si>
  <si>
    <t xml:space="preserve">RHMF-O-187A </t>
  </si>
  <si>
    <t xml:space="preserve">RHMF-O-172A </t>
  </si>
  <si>
    <t xml:space="preserve">PTKM-M-416A </t>
  </si>
  <si>
    <t/>
  </si>
  <si>
    <t>RHMJ-A-A</t>
  </si>
  <si>
    <r>
      <t xml:space="preserve"> </t>
    </r>
    <r>
      <rPr>
        <b/>
        <vertAlign val="superscript"/>
        <sz val="8"/>
        <color rgb="FFFF0000"/>
        <rFont val="Arial"/>
        <family val="2"/>
      </rPr>
      <t xml:space="preserve">1 </t>
    </r>
    <r>
      <rPr>
        <sz val="8"/>
        <rFont val="Arial"/>
        <family val="2"/>
      </rPr>
      <t>Fond Hermes je u postupku likvidacije.</t>
    </r>
  </si>
  <si>
    <t xml:space="preserve">  The Hermes fund is currently undergoing the winding-up procedure.</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</si>
  <si>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</si>
  <si>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</si>
  <si>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</si>
  <si>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</si>
  <si>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</si>
  <si>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</si>
  <si>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</si>
  <si>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</si>
  <si>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</si>
  <si>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</si>
  <si>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</si>
  <si>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</si>
  <si>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</si>
  <si>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</si>
  <si>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</si>
  <si>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</si>
  <si>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</si>
  <si>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</si>
  <si>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</si>
  <si>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</si>
  <si>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</si>
  <si>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</si>
  <si>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</si>
  <si>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</si>
  <si>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</si>
  <si>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</si>
  <si>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</si>
  <si>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</si>
  <si>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</si>
  <si>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</si>
  <si>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</si>
  <si>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r>
      <t xml:space="preserve"> </t>
    </r>
    <r>
      <rPr>
        <b/>
        <vertAlign val="superscript"/>
        <sz val="8"/>
        <color rgb="FFFF0000"/>
        <rFont val="Arial"/>
        <family val="2"/>
      </rPr>
      <t>3</t>
    </r>
    <r>
      <rPr>
        <sz val="8"/>
        <rFont val="Arial"/>
        <family val="2"/>
      </rPr>
      <t xml:space="preserve">  Promjena imena i strategije ulaganja mješovitog fonda Neta Emerging Markets Balanced u obveznički fond Neta Emerging Bond (21.02.2014.)</t>
    </r>
  </si>
  <si>
    <r>
      <t xml:space="preserve">NETA Emerging Bond </t>
    </r>
    <r>
      <rPr>
        <vertAlign val="superscript"/>
        <sz val="8"/>
        <color rgb="FFFF0000"/>
        <rFont val="Arial"/>
        <family val="2"/>
      </rPr>
      <t xml:space="preserve"> </t>
    </r>
    <r>
      <rPr>
        <b/>
        <vertAlign val="superscript"/>
        <sz val="8"/>
        <color rgb="FFFF0000"/>
        <rFont val="Arial"/>
        <family val="2"/>
      </rPr>
      <t>3</t>
    </r>
  </si>
  <si>
    <r>
      <t xml:space="preserve">NETA Frontier </t>
    </r>
    <r>
      <rPr>
        <b/>
        <vertAlign val="superscript"/>
        <sz val="8"/>
        <color rgb="FFFF0000"/>
        <rFont val="Arial"/>
        <family val="2"/>
      </rPr>
      <t>4</t>
    </r>
  </si>
  <si>
    <r>
      <rPr>
        <b/>
        <vertAlign val="superscript"/>
        <sz val="8"/>
        <color rgb="FFFF0000"/>
        <rFont val="Arial"/>
        <family val="2"/>
      </rPr>
      <t xml:space="preserve">  4</t>
    </r>
    <r>
      <rPr>
        <sz val="8"/>
        <rFont val="Arial"/>
        <family val="2"/>
      </rPr>
      <t xml:space="preserve">  Promjena imena fonda Neta Mena u Neta Frontier (21.02.2014.)</t>
    </r>
  </si>
  <si>
    <t xml:space="preserve">     Funds  ST Balanced, ST Cash and ST Global Equity are currently undergoing the winding-up procedure.</t>
  </si>
  <si>
    <t xml:space="preserve">    The Neta Emerging Markets Balanced fund has changed the name and investment strategy into the Neta Emerging Bond fund (21 February 2014)</t>
  </si>
  <si>
    <t xml:space="preserve">    The Neta Mena fund has changed the name to the Neta Frontier fund (21 February 2014)</t>
  </si>
  <si>
    <r>
      <t xml:space="preserve">Broj / </t>
    </r>
    <r>
      <rPr>
        <i/>
        <sz val="10"/>
        <color rgb="FF0000FF"/>
        <rFont val="Arial"/>
        <family val="2"/>
      </rPr>
      <t>Number</t>
    </r>
    <r>
      <rPr>
        <sz val="10"/>
        <color theme="1"/>
        <rFont val="Arial"/>
        <family val="2"/>
        <charset val="238"/>
      </rPr>
      <t xml:space="preserve"> 3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20.3.2014.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</si>
</sst>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4">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vertAlign val="superscript"/>
      <sz val="8"/>
      <color rgb="FFFF0000"/>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69" fillId="0" borderId="0" applyFont="0" applyFill="0" applyBorder="0" applyAlignment="0" applyProtection="0"/>
    <xf numFmtId="0" fontId="69"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0" fillId="0" borderId="0">
      <alignment vertical="top"/>
    </xf>
    <xf numFmtId="0" fontId="68" fillId="0" borderId="0"/>
    <xf numFmtId="165" fontId="8" fillId="0" borderId="0" applyFont="0" applyFill="0" applyBorder="0" applyAlignment="0" applyProtection="0"/>
    <xf numFmtId="0" fontId="9" fillId="0" borderId="0"/>
    <xf numFmtId="0" fontId="69" fillId="0" borderId="0"/>
    <xf numFmtId="0" fontId="9" fillId="0" borderId="0"/>
    <xf numFmtId="0" fontId="8" fillId="0" borderId="0"/>
    <xf numFmtId="0" fontId="69" fillId="0" borderId="0"/>
    <xf numFmtId="0" fontId="69" fillId="0" borderId="0"/>
    <xf numFmtId="0" fontId="1" fillId="0" borderId="0"/>
    <xf numFmtId="0" fontId="126" fillId="0" borderId="0"/>
    <xf numFmtId="0" fontId="2" fillId="0" borderId="0"/>
  </cellStyleXfs>
  <cellXfs count="773">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1"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2" fillId="0" borderId="0" xfId="25"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3" fillId="0" borderId="0" xfId="2" applyFont="1" applyAlignment="1" applyProtection="1">
      <alignment horizontal="left" vertical="center"/>
    </xf>
    <xf numFmtId="0" fontId="15" fillId="0" borderId="0" xfId="2" applyFont="1" applyAlignment="1" applyProtection="1">
      <alignment horizontal="left" vertical="center"/>
    </xf>
    <xf numFmtId="0" fontId="104" fillId="0" borderId="0" xfId="2" applyFont="1" applyAlignment="1" applyProtection="1"/>
    <xf numFmtId="0" fontId="104" fillId="0" borderId="0" xfId="2" applyFont="1" applyAlignment="1" applyProtection="1">
      <alignment vertical="center"/>
    </xf>
    <xf numFmtId="0" fontId="104" fillId="0" borderId="0" xfId="2" applyFont="1" applyAlignment="1" applyProtection="1">
      <alignment horizontal="left" vertical="center"/>
    </xf>
    <xf numFmtId="0" fontId="32" fillId="0" borderId="0" xfId="0" applyFont="1" applyAlignment="1">
      <alignment horizontal="right"/>
    </xf>
    <xf numFmtId="0" fontId="105" fillId="0" borderId="0" xfId="0" applyFont="1"/>
    <xf numFmtId="166" fontId="0" fillId="0" borderId="0" xfId="0" applyNumberFormat="1"/>
    <xf numFmtId="0" fontId="109" fillId="0" borderId="0" xfId="0" applyFont="1" applyFill="1" applyBorder="1" applyAlignment="1">
      <alignment horizontal="left" vertical="center"/>
    </xf>
    <xf numFmtId="0" fontId="64" fillId="0" borderId="0" xfId="3" applyFont="1" applyAlignment="1">
      <alignment horizontal="left" vertical="center"/>
    </xf>
    <xf numFmtId="0" fontId="108" fillId="0" borderId="0" xfId="0" applyFont="1"/>
    <xf numFmtId="0" fontId="108"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5"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7" fillId="0" borderId="0" xfId="0" applyFont="1"/>
    <xf numFmtId="0" fontId="117" fillId="0" borderId="0" xfId="0" applyFont="1" applyAlignment="1">
      <alignment vertical="center"/>
    </xf>
    <xf numFmtId="0" fontId="15" fillId="0" borderId="0" xfId="2" applyFont="1" applyAlignment="1" applyProtection="1"/>
    <xf numFmtId="0" fontId="103" fillId="0" borderId="0" xfId="2" applyFont="1" applyAlignment="1" applyProtection="1"/>
    <xf numFmtId="0" fontId="119" fillId="0" borderId="0" xfId="0" applyFont="1" applyAlignment="1">
      <alignment vertical="center"/>
    </xf>
    <xf numFmtId="0" fontId="107" fillId="0" borderId="0" xfId="0" applyFont="1" applyAlignment="1">
      <alignment vertical="center"/>
    </xf>
    <xf numFmtId="0" fontId="58" fillId="0" borderId="0" xfId="0" applyFont="1" applyAlignment="1">
      <alignment vertical="top"/>
    </xf>
    <xf numFmtId="0" fontId="108" fillId="0" borderId="0" xfId="0" applyFont="1" applyAlignment="1">
      <alignment vertical="center"/>
    </xf>
    <xf numFmtId="0" fontId="80" fillId="0" borderId="0" xfId="0" applyFont="1" applyAlignment="1">
      <alignment vertical="top"/>
    </xf>
    <xf numFmtId="0" fontId="46" fillId="0" borderId="0" xfId="0" applyFont="1" applyAlignment="1">
      <alignment vertical="top"/>
    </xf>
    <xf numFmtId="0" fontId="107" fillId="0" borderId="0" xfId="27" applyFont="1" applyAlignment="1">
      <alignment vertical="center"/>
    </xf>
    <xf numFmtId="0" fontId="87" fillId="0" borderId="0" xfId="27" applyFont="1" applyAlignment="1">
      <alignment vertical="center"/>
    </xf>
    <xf numFmtId="0" fontId="12" fillId="0" borderId="0" xfId="27" applyFont="1" applyFill="1" applyBorder="1" applyAlignment="1">
      <alignment horizontal="right" vertical="center"/>
    </xf>
    <xf numFmtId="0" fontId="118" fillId="0" borderId="0" xfId="27" applyFont="1" applyAlignment="1">
      <alignment vertical="center"/>
    </xf>
    <xf numFmtId="0" fontId="22" fillId="0" borderId="0" xfId="27" applyFont="1" applyFill="1" applyBorder="1" applyAlignment="1">
      <alignment horizontal="right" vertical="center"/>
    </xf>
    <xf numFmtId="0" fontId="58" fillId="0" borderId="0" xfId="27" applyFont="1" applyAlignment="1">
      <alignment horizontal="right" vertical="center"/>
    </xf>
    <xf numFmtId="0" fontId="103" fillId="0" borderId="0" xfId="2" applyFont="1" applyAlignment="1" applyProtection="1">
      <alignment horizontal="left" vertical="center" wrapText="1"/>
    </xf>
    <xf numFmtId="0" fontId="124" fillId="0" borderId="0" xfId="2" applyFont="1" applyAlignment="1" applyProtection="1">
      <alignment horizontal="left" vertical="center"/>
    </xf>
    <xf numFmtId="0" fontId="125" fillId="0" borderId="0" xfId="2" applyFont="1" applyAlignment="1" applyProtection="1">
      <alignment horizontal="left" vertical="center"/>
    </xf>
    <xf numFmtId="0" fontId="103"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3" fillId="0" borderId="0" xfId="2" applyFont="1" applyAlignment="1" applyProtection="1">
      <alignment vertical="center"/>
    </xf>
    <xf numFmtId="0" fontId="15" fillId="0" borderId="0" xfId="2" applyFont="1" applyAlignment="1" applyProtection="1">
      <alignment vertical="center"/>
    </xf>
    <xf numFmtId="0" fontId="127"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18" fillId="0" borderId="0" xfId="0" applyFont="1" applyAlignment="1">
      <alignment horizontal="left" vertical="center"/>
    </xf>
    <xf numFmtId="0" fontId="58" fillId="0" borderId="0" xfId="0" applyFont="1" applyAlignment="1">
      <alignment horizontal="center" vertical="center"/>
    </xf>
    <xf numFmtId="0" fontId="143" fillId="4" borderId="0" xfId="0" applyFont="1" applyFill="1" applyAlignment="1">
      <alignment vertical="center" wrapText="1"/>
    </xf>
    <xf numFmtId="3" fontId="143"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18"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18" fillId="0" borderId="0" xfId="3" applyFont="1" applyFill="1" applyBorder="1" applyAlignment="1">
      <alignment horizontal="left" vertical="center"/>
    </xf>
    <xf numFmtId="0" fontId="136" fillId="0" borderId="0" xfId="18" applyFont="1" applyAlignment="1"/>
    <xf numFmtId="0" fontId="136" fillId="0" borderId="0" xfId="19" applyFont="1"/>
    <xf numFmtId="0" fontId="149" fillId="4" borderId="0" xfId="3" applyFont="1" applyFill="1" applyAlignment="1">
      <alignment horizontal="left" vertical="center"/>
    </xf>
    <xf numFmtId="0" fontId="149"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27"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27" fillId="0" borderId="0" xfId="2" applyFont="1" applyAlignment="1" applyProtection="1">
      <alignment vertical="center"/>
    </xf>
    <xf numFmtId="0" fontId="127" fillId="0" borderId="0" xfId="2" applyFont="1" applyAlignment="1" applyProtection="1">
      <alignment horizontal="left" vertical="center" wrapText="1"/>
    </xf>
    <xf numFmtId="0" fontId="118" fillId="0" borderId="0" xfId="27" applyFont="1" applyAlignment="1">
      <alignment vertical="center" wrapText="1"/>
    </xf>
    <xf numFmtId="0" fontId="65" fillId="0" borderId="0" xfId="27" applyFont="1" applyAlignment="1">
      <alignment horizontal="right" vertical="center"/>
    </xf>
    <xf numFmtId="0" fontId="45" fillId="0" borderId="0" xfId="0" applyFont="1" applyFill="1" applyBorder="1" applyAlignment="1">
      <alignment horizontal="right" vertical="center" indent="4"/>
    </xf>
    <xf numFmtId="166" fontId="158" fillId="2" borderId="0" xfId="1" applyNumberFormat="1" applyFont="1" applyFill="1" applyBorder="1" applyAlignment="1">
      <alignment horizontal="left" vertical="center"/>
    </xf>
    <xf numFmtId="10" fontId="158" fillId="2" borderId="0" xfId="4" applyNumberFormat="1" applyFont="1" applyFill="1" applyBorder="1" applyAlignment="1">
      <alignment horizontal="left" vertical="center"/>
    </xf>
    <xf numFmtId="10" fontId="158"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3"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4"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3" fontId="63" fillId="6" borderId="0" xfId="0" applyNumberFormat="1" applyFont="1" applyFill="1" applyBorder="1" applyAlignment="1">
      <alignment horizontal="right" vertical="center"/>
    </xf>
    <xf numFmtId="10" fontId="63" fillId="6" borderId="0" xfId="0" applyNumberFormat="1" applyFont="1" applyFill="1" applyBorder="1" applyAlignment="1">
      <alignment horizontal="right" vertical="center"/>
    </xf>
    <xf numFmtId="10" fontId="63" fillId="6" borderId="0" xfId="0" applyNumberFormat="1" applyFont="1" applyFill="1" applyBorder="1" applyAlignment="1" applyProtection="1">
      <alignment horizontal="right"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154" fillId="6" borderId="0" xfId="0" applyNumberFormat="1" applyFont="1" applyFill="1" applyAlignment="1">
      <alignment horizontal="center" vertical="center"/>
    </xf>
    <xf numFmtId="10" fontId="154"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7" fillId="6" borderId="0" xfId="27" applyFont="1" applyFill="1" applyAlignment="1">
      <alignment horizontal="center" vertical="center"/>
    </xf>
    <xf numFmtId="3" fontId="107" fillId="6" borderId="0" xfId="27" applyNumberFormat="1" applyFont="1" applyFill="1" applyAlignment="1">
      <alignment vertical="center"/>
    </xf>
    <xf numFmtId="177" fontId="107" fillId="6" borderId="0" xfId="27"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8"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7"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7" fillId="6" borderId="0" xfId="3" applyFont="1" applyFill="1" applyAlignment="1">
      <alignment horizontal="left" vertical="center"/>
    </xf>
    <xf numFmtId="166" fontId="90" fillId="6" borderId="0" xfId="20" applyNumberFormat="1" applyFont="1" applyFill="1" applyAlignment="1">
      <alignment horizontal="center" vertical="center"/>
    </xf>
    <xf numFmtId="0" fontId="107" fillId="6" borderId="0" xfId="3" applyFont="1" applyFill="1" applyAlignment="1">
      <alignment horizontal="left" vertical="center"/>
    </xf>
    <xf numFmtId="0" fontId="89" fillId="7" borderId="0" xfId="3" applyFont="1" applyFill="1" applyBorder="1" applyAlignment="1">
      <alignment horizontal="left" vertical="center"/>
    </xf>
    <xf numFmtId="0" fontId="97" fillId="6" borderId="0" xfId="3" applyFont="1" applyFill="1" applyAlignment="1">
      <alignment horizontal="left" vertical="center" wrapText="1"/>
    </xf>
    <xf numFmtId="0" fontId="70"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1" fillId="6" borderId="0" xfId="3" applyNumberFormat="1" applyFont="1" applyFill="1" applyAlignment="1">
      <alignment horizontal="center" vertical="center"/>
    </xf>
    <xf numFmtId="3" fontId="91" fillId="6" borderId="0" xfId="3" applyNumberFormat="1" applyFont="1" applyFill="1" applyAlignment="1">
      <alignment horizontal="right" vertical="center"/>
    </xf>
    <xf numFmtId="0" fontId="110"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175" fontId="110" fillId="7" borderId="0" xfId="0" applyNumberFormat="1" applyFont="1" applyFill="1" applyBorder="1" applyAlignment="1" applyProtection="1">
      <alignment horizontal="right" vertical="center"/>
    </xf>
    <xf numFmtId="176" fontId="110" fillId="7" borderId="0" xfId="0" applyNumberFormat="1" applyFont="1" applyFill="1" applyBorder="1" applyAlignment="1" applyProtection="1">
      <alignment horizontal="right" vertical="center"/>
    </xf>
    <xf numFmtId="0" fontId="113" fillId="7" borderId="0" xfId="0" applyFont="1" applyFill="1" applyBorder="1" applyAlignment="1">
      <alignment horizontal="left" vertical="center"/>
    </xf>
    <xf numFmtId="3" fontId="114" fillId="7" borderId="0" xfId="0" applyNumberFormat="1" applyFont="1" applyFill="1" applyBorder="1" applyAlignment="1" applyProtection="1">
      <alignment horizontal="right" vertical="center"/>
    </xf>
    <xf numFmtId="0" fontId="110" fillId="7" borderId="0" xfId="0" applyFont="1" applyFill="1" applyBorder="1" applyAlignment="1">
      <alignment horizontal="center" vertical="center"/>
    </xf>
    <xf numFmtId="3" fontId="110" fillId="7" borderId="0" xfId="0" applyNumberFormat="1" applyFont="1" applyFill="1" applyBorder="1" applyAlignment="1" applyProtection="1">
      <alignment horizontal="right" vertical="center"/>
    </xf>
    <xf numFmtId="170" fontId="110" fillId="7" borderId="0" xfId="0" applyNumberFormat="1" applyFont="1" applyFill="1" applyBorder="1" applyAlignment="1" applyProtection="1">
      <alignment horizontal="right" vertical="center"/>
    </xf>
    <xf numFmtId="49" fontId="110" fillId="7" borderId="0" xfId="21" applyNumberFormat="1" applyFont="1" applyFill="1" applyBorder="1" applyAlignment="1">
      <alignment horizontal="left" vertical="center"/>
    </xf>
    <xf numFmtId="49" fontId="110" fillId="7" borderId="0" xfId="21" applyNumberFormat="1" applyFont="1" applyFill="1" applyBorder="1" applyAlignment="1">
      <alignment horizontal="center" vertical="center"/>
    </xf>
    <xf numFmtId="0" fontId="32" fillId="7" borderId="0" xfId="3" applyFont="1" applyFill="1" applyBorder="1" applyAlignment="1">
      <alignment horizontal="center" vertical="center"/>
    </xf>
    <xf numFmtId="170" fontId="114"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0" fontId="64" fillId="6" borderId="0" xfId="0" applyFont="1" applyFill="1" applyBorder="1" applyAlignment="1">
      <alignment wrapText="1"/>
    </xf>
    <xf numFmtId="3" fontId="33" fillId="6" borderId="0" xfId="22" applyNumberFormat="1" applyFont="1" applyFill="1" applyAlignment="1">
      <alignment vertical="center"/>
    </xf>
    <xf numFmtId="10" fontId="33" fillId="6" borderId="0" xfId="22" applyNumberFormat="1" applyFont="1" applyFill="1" applyAlignment="1">
      <alignment vertical="center"/>
    </xf>
    <xf numFmtId="0" fontId="32" fillId="6" borderId="0" xfId="23" applyFont="1" applyFill="1" applyBorder="1" applyAlignment="1">
      <alignment horizontal="left" vertical="center" wrapText="1"/>
    </xf>
    <xf numFmtId="175" fontId="32" fillId="6" borderId="0" xfId="24"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1"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7"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5" applyFont="1" applyFill="1" applyBorder="1" applyAlignment="1">
      <alignment horizontal="left" vertical="center"/>
    </xf>
    <xf numFmtId="3" fontId="41" fillId="6" borderId="0" xfId="25" applyNumberFormat="1" applyFont="1" applyFill="1" applyBorder="1" applyAlignment="1">
      <alignment horizontal="right" vertical="center" indent="1"/>
    </xf>
    <xf numFmtId="10" fontId="41" fillId="6" borderId="0" xfId="25"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5" applyNumberFormat="1" applyFont="1" applyFill="1" applyBorder="1" applyAlignment="1">
      <alignment horizontal="right" vertical="center" indent="1"/>
    </xf>
    <xf numFmtId="10" fontId="41" fillId="6" borderId="0" xfId="25" applyNumberFormat="1" applyFont="1" applyFill="1" applyBorder="1" applyAlignment="1">
      <alignment horizontal="right" vertical="center" indent="1"/>
    </xf>
    <xf numFmtId="0" fontId="120" fillId="6" borderId="0" xfId="0" applyFont="1" applyFill="1" applyAlignment="1">
      <alignment vertical="center"/>
    </xf>
    <xf numFmtId="3" fontId="92" fillId="6" borderId="0" xfId="26" quotePrefix="1" applyNumberFormat="1" applyFont="1" applyFill="1" applyBorder="1" applyAlignment="1" applyProtection="1">
      <alignment vertical="center"/>
      <protection hidden="1"/>
    </xf>
    <xf numFmtId="10" fontId="92" fillId="6" borderId="0" xfId="26" quotePrefix="1" applyNumberFormat="1" applyFont="1" applyFill="1" applyBorder="1" applyAlignment="1" applyProtection="1">
      <alignment vertical="center"/>
      <protection hidden="1"/>
    </xf>
    <xf numFmtId="0" fontId="108"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8" fillId="6" borderId="0" xfId="0" applyFont="1" applyFill="1" applyAlignment="1">
      <alignment vertical="center" wrapText="1"/>
    </xf>
    <xf numFmtId="0" fontId="122" fillId="6" borderId="0" xfId="0" applyFont="1" applyFill="1" applyAlignment="1">
      <alignment vertical="center"/>
    </xf>
    <xf numFmtId="0" fontId="120" fillId="6" borderId="0" xfId="0" applyFont="1" applyFill="1" applyAlignment="1">
      <alignment vertical="center" wrapText="1"/>
    </xf>
    <xf numFmtId="0" fontId="33" fillId="6" borderId="0" xfId="26"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6" quotePrefix="1" applyNumberFormat="1" applyFont="1" applyFill="1" applyBorder="1" applyAlignment="1">
      <alignment vertical="center" wrapText="1"/>
    </xf>
    <xf numFmtId="0" fontId="33" fillId="6" borderId="0" xfId="26" applyNumberFormat="1" applyFont="1" applyFill="1" applyBorder="1" applyAlignment="1">
      <alignment vertical="center"/>
    </xf>
    <xf numFmtId="0" fontId="86" fillId="9" borderId="0" xfId="0" applyFont="1" applyFill="1" applyBorder="1" applyAlignment="1">
      <alignment vertical="center" wrapText="1"/>
    </xf>
    <xf numFmtId="3" fontId="86" fillId="9" borderId="0" xfId="0" applyNumberFormat="1" applyFont="1" applyFill="1" applyBorder="1" applyAlignment="1">
      <alignment horizontal="right" vertical="center" wrapText="1" indent="1"/>
    </xf>
    <xf numFmtId="10" fontId="79" fillId="6" borderId="0" xfId="0" applyNumberFormat="1" applyFont="1" applyFill="1" applyBorder="1" applyAlignment="1">
      <alignment horizontal="center" vertical="center"/>
    </xf>
    <xf numFmtId="3" fontId="79"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2" fillId="7" borderId="0" xfId="26" quotePrefix="1" applyNumberFormat="1" applyFont="1" applyFill="1" applyBorder="1" applyAlignment="1" applyProtection="1">
      <alignment vertical="center"/>
      <protection hidden="1"/>
    </xf>
    <xf numFmtId="10" fontId="42" fillId="7" borderId="0" xfId="26" quotePrefix="1" applyNumberFormat="1" applyFont="1" applyFill="1" applyBorder="1" applyAlignment="1" applyProtection="1">
      <alignment vertical="center"/>
      <protection hidden="1"/>
    </xf>
    <xf numFmtId="0" fontId="92" fillId="6" borderId="0" xfId="0" applyFont="1" applyFill="1" applyBorder="1" applyAlignment="1">
      <alignment vertical="center" wrapText="1"/>
    </xf>
    <xf numFmtId="3" fontId="41" fillId="7" borderId="0" xfId="26" quotePrefix="1" applyNumberFormat="1" applyFont="1" applyFill="1" applyBorder="1" applyAlignment="1" applyProtection="1">
      <alignment vertical="center"/>
      <protection hidden="1"/>
    </xf>
    <xf numFmtId="10" fontId="90" fillId="7" borderId="0" xfId="26" quotePrefix="1" applyNumberFormat="1" applyFont="1" applyFill="1" applyBorder="1" applyAlignment="1" applyProtection="1">
      <alignment vertical="center"/>
      <protection hidden="1"/>
    </xf>
    <xf numFmtId="3" fontId="90"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2"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8" fillId="6" borderId="0" xfId="0" applyNumberFormat="1" applyFont="1" applyFill="1" applyAlignment="1">
      <alignment vertical="center"/>
    </xf>
    <xf numFmtId="0" fontId="92" fillId="6" borderId="0" xfId="0" applyFont="1" applyFill="1" applyAlignment="1">
      <alignment horizontal="left" vertical="center"/>
    </xf>
    <xf numFmtId="3" fontId="120" fillId="6" borderId="0" xfId="0" applyNumberFormat="1" applyFont="1" applyFill="1" applyAlignment="1">
      <alignment vertical="center"/>
    </xf>
    <xf numFmtId="10" fontId="86"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4"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0" fillId="0" borderId="0" xfId="0" applyFont="1"/>
    <xf numFmtId="0" fontId="20" fillId="11" borderId="0" xfId="16" applyFont="1" applyFill="1" applyAlignment="1"/>
    <xf numFmtId="0" fontId="0" fillId="11" borderId="0" xfId="0" applyFill="1"/>
    <xf numFmtId="0" fontId="65"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67" fillId="0" borderId="0" xfId="0" applyFont="1" applyAlignment="1">
      <alignment horizontal="left" vertical="center"/>
    </xf>
    <xf numFmtId="0" fontId="167"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14" fontId="136" fillId="13" borderId="0" xfId="0" applyNumberFormat="1" applyFont="1" applyFill="1" applyBorder="1" applyAlignment="1">
      <alignment horizontal="center" vertical="center" wrapText="1"/>
    </xf>
    <xf numFmtId="0" fontId="137"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36"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37" fillId="13" borderId="0" xfId="0" applyFont="1" applyFill="1" applyBorder="1" applyAlignment="1">
      <alignment horizontal="center" vertical="top" wrapText="1"/>
    </xf>
    <xf numFmtId="14" fontId="136"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37" fillId="13" borderId="0" xfId="0" applyNumberFormat="1" applyFont="1" applyFill="1" applyBorder="1" applyAlignment="1">
      <alignment horizontal="center" vertical="center" wrapText="1"/>
    </xf>
    <xf numFmtId="0" fontId="159"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6"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2"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36"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1"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07" fillId="13" borderId="0" xfId="27"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8"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79"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3"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4"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6"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4"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8" fillId="12" borderId="0" xfId="3" applyNumberFormat="1" applyFont="1" applyFill="1" applyBorder="1" applyAlignment="1">
      <alignment horizontal="center"/>
    </xf>
    <xf numFmtId="0" fontId="88"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4" fillId="13" borderId="0" xfId="3" applyNumberFormat="1" applyFont="1" applyFill="1" applyAlignment="1">
      <alignment horizontal="right" vertical="center"/>
    </xf>
    <xf numFmtId="2" fontId="91" fillId="13" borderId="0" xfId="3" applyNumberFormat="1" applyFont="1" applyFill="1" applyAlignment="1">
      <alignment horizontal="center" vertical="center"/>
    </xf>
    <xf numFmtId="0" fontId="167" fillId="0" borderId="0" xfId="3" applyFont="1" applyAlignment="1">
      <alignment horizontal="left" vertical="center"/>
    </xf>
    <xf numFmtId="0" fontId="169"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2" fillId="13" borderId="0" xfId="3" applyFont="1" applyFill="1" applyBorder="1" applyAlignment="1">
      <alignment horizontal="left" vertical="center"/>
    </xf>
    <xf numFmtId="0" fontId="152"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7" fillId="0" borderId="0" xfId="0" applyFont="1" applyFill="1" applyAlignment="1">
      <alignment horizontal="left" vertical="center"/>
    </xf>
    <xf numFmtId="0" fontId="136" fillId="13" borderId="0" xfId="0" applyFont="1" applyFill="1" applyBorder="1" applyAlignment="1">
      <alignment horizontal="center" vertical="top" wrapText="1"/>
    </xf>
    <xf numFmtId="0" fontId="92" fillId="13" borderId="0" xfId="0" applyFont="1" applyFill="1" applyBorder="1" applyAlignment="1">
      <alignment vertical="center" wrapText="1"/>
    </xf>
    <xf numFmtId="3" fontId="30" fillId="13" borderId="0" xfId="22" applyNumberFormat="1" applyFont="1" applyFill="1" applyBorder="1" applyAlignment="1">
      <alignment horizontal="right" vertical="center"/>
    </xf>
    <xf numFmtId="10" fontId="30" fillId="13" borderId="0" xfId="22" applyNumberFormat="1" applyFont="1" applyFill="1" applyAlignment="1">
      <alignment vertical="center"/>
    </xf>
    <xf numFmtId="0" fontId="54" fillId="13" borderId="0" xfId="3" applyFont="1" applyFill="1" applyAlignment="1">
      <alignment horizontal="left" vertical="center" wrapText="1"/>
    </xf>
    <xf numFmtId="166" fontId="30" fillId="13" borderId="0" xfId="23"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0" fillId="0" borderId="0" xfId="3" applyFont="1" applyFill="1" applyAlignment="1">
      <alignment horizontal="left" vertical="center"/>
    </xf>
    <xf numFmtId="14" fontId="167" fillId="0" borderId="0" xfId="0" applyNumberFormat="1" applyFont="1" applyAlignment="1">
      <alignment horizontal="right" vertical="center"/>
    </xf>
    <xf numFmtId="0" fontId="167" fillId="0" borderId="0" xfId="3" applyFont="1" applyFill="1" applyAlignment="1">
      <alignment horizontal="left" vertical="center"/>
    </xf>
    <xf numFmtId="0" fontId="92" fillId="13" borderId="0" xfId="3" applyFont="1" applyFill="1" applyAlignment="1">
      <alignment horizontal="center" vertical="center" wrapText="1"/>
    </xf>
    <xf numFmtId="0" fontId="78" fillId="13" borderId="0" xfId="3" applyFont="1" applyFill="1" applyAlignment="1">
      <alignment horizontal="left" vertical="center" wrapText="1"/>
    </xf>
    <xf numFmtId="166" fontId="92" fillId="13" borderId="0" xfId="23" applyNumberFormat="1" applyFont="1" applyFill="1" applyBorder="1" applyAlignment="1">
      <alignment horizontal="right" vertical="center" wrapText="1"/>
    </xf>
    <xf numFmtId="0" fontId="78" fillId="13" borderId="0" xfId="3" applyFont="1" applyFill="1" applyAlignment="1">
      <alignment horizontal="center" vertical="center" wrapText="1"/>
    </xf>
    <xf numFmtId="0" fontId="79" fillId="13" borderId="0" xfId="3" applyFont="1" applyFill="1" applyAlignment="1">
      <alignment horizontal="left" vertical="center" wrapText="1"/>
    </xf>
    <xf numFmtId="3" fontId="79" fillId="13" borderId="0" xfId="3" applyNumberFormat="1" applyFont="1" applyFill="1" applyAlignment="1">
      <alignment horizontal="right" vertical="center" wrapText="1"/>
    </xf>
    <xf numFmtId="0" fontId="87" fillId="0" borderId="0" xfId="3" applyFont="1" applyFill="1" applyAlignment="1">
      <alignment horizontal="left" vertical="center"/>
    </xf>
    <xf numFmtId="0" fontId="171" fillId="0" borderId="0" xfId="0" applyFont="1" applyAlignment="1">
      <alignment horizontal="right" vertical="center"/>
    </xf>
    <xf numFmtId="0" fontId="87" fillId="0" borderId="0" xfId="0" applyNumberFormat="1" applyFont="1" applyAlignment="1">
      <alignment horizontal="right" vertical="center"/>
    </xf>
    <xf numFmtId="0" fontId="42" fillId="13" borderId="0" xfId="3" applyFont="1" applyFill="1" applyBorder="1" applyAlignment="1">
      <alignment horizontal="center" vertical="center" wrapText="1"/>
    </xf>
    <xf numFmtId="0" fontId="87"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0" fontId="167"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6" fillId="13" borderId="0" xfId="0" applyNumberFormat="1" applyFont="1" applyFill="1" applyBorder="1" applyAlignment="1">
      <alignment horizontal="center" vertical="center"/>
    </xf>
    <xf numFmtId="10" fontId="102"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08" fillId="0" borderId="0" xfId="0" applyFont="1" applyAlignment="1">
      <alignment vertical="top"/>
    </xf>
    <xf numFmtId="0" fontId="123" fillId="15" borderId="0" xfId="3" applyFont="1" applyFill="1" applyBorder="1" applyAlignment="1">
      <alignment horizontal="left" vertical="center"/>
    </xf>
    <xf numFmtId="0" fontId="24" fillId="15" borderId="0" xfId="3" applyFont="1" applyFill="1" applyBorder="1" applyAlignment="1"/>
    <xf numFmtId="49" fontId="172"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0" fillId="10" borderId="0" xfId="25" applyFont="1" applyFill="1" applyBorder="1" applyAlignment="1">
      <alignment horizontal="left" vertical="center"/>
    </xf>
    <xf numFmtId="3" fontId="90" fillId="10" borderId="0" xfId="25"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7" fillId="0" borderId="0" xfId="0" applyFont="1" applyFill="1" applyBorder="1" applyAlignment="1">
      <alignment horizontal="left" vertical="center"/>
    </xf>
    <xf numFmtId="0" fontId="167" fillId="0" borderId="0" xfId="0" applyFont="1" applyFill="1" applyBorder="1" applyAlignment="1">
      <alignment horizontal="left" vertical="center"/>
    </xf>
    <xf numFmtId="0" fontId="167" fillId="0" borderId="0" xfId="0" applyFont="1" applyFill="1" applyAlignment="1">
      <alignment horizontal="left" vertical="center"/>
    </xf>
    <xf numFmtId="0" fontId="167" fillId="0" borderId="0" xfId="0" applyFont="1" applyAlignment="1">
      <alignment vertical="center"/>
    </xf>
    <xf numFmtId="0" fontId="87" fillId="0" borderId="0" xfId="0" applyFont="1" applyAlignment="1">
      <alignment horizontal="left" vertical="center"/>
    </xf>
    <xf numFmtId="0" fontId="87" fillId="0" borderId="0" xfId="0" applyFont="1"/>
    <xf numFmtId="0" fontId="177" fillId="0" borderId="0" xfId="0" applyFont="1" applyFill="1" applyAlignment="1">
      <alignment horizontal="left" vertical="center"/>
    </xf>
    <xf numFmtId="0" fontId="167" fillId="0" borderId="0" xfId="0" applyFont="1" applyBorder="1" applyAlignment="1">
      <alignment horizontal="left" vertical="center"/>
    </xf>
    <xf numFmtId="0" fontId="170" fillId="0" borderId="0" xfId="0" applyFont="1" applyFill="1" applyAlignment="1">
      <alignment horizontal="left" vertical="center"/>
    </xf>
    <xf numFmtId="0" fontId="123" fillId="11" borderId="0" xfId="16" applyFont="1" applyFill="1" applyAlignment="1">
      <alignment horizontal="left" vertical="center"/>
    </xf>
    <xf numFmtId="0" fontId="114" fillId="0" borderId="0" xfId="3" applyFont="1">
      <alignment vertical="top"/>
    </xf>
    <xf numFmtId="49" fontId="114" fillId="0" borderId="0" xfId="3" applyNumberFormat="1" applyFont="1" applyAlignment="1">
      <alignment vertical="top"/>
    </xf>
    <xf numFmtId="0" fontId="114" fillId="0" borderId="0" xfId="18" applyFont="1" applyAlignment="1"/>
    <xf numFmtId="49" fontId="72" fillId="15" borderId="0" xfId="3" applyNumberFormat="1" applyFont="1" applyFill="1" applyBorder="1" applyAlignment="1">
      <alignment horizontal="right"/>
    </xf>
    <xf numFmtId="0" fontId="23" fillId="15" borderId="0" xfId="3" applyFont="1" applyFill="1" applyBorder="1" applyAlignment="1">
      <alignment horizontal="right"/>
    </xf>
    <xf numFmtId="0" fontId="123" fillId="15" borderId="0" xfId="27" applyFont="1" applyFill="1" applyAlignment="1">
      <alignment vertical="center"/>
    </xf>
    <xf numFmtId="0" fontId="107" fillId="15" borderId="0" xfId="27" applyFont="1" applyFill="1" applyAlignment="1">
      <alignment vertical="center"/>
    </xf>
    <xf numFmtId="0" fontId="65" fillId="15" borderId="0" xfId="27"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3" applyFont="1" applyFill="1" applyBorder="1" applyAlignment="1">
      <alignment horizontal="left" vertical="center"/>
    </xf>
    <xf numFmtId="0" fontId="76" fillId="14" borderId="0" xfId="3" applyFont="1" applyFill="1" applyBorder="1" applyAlignment="1">
      <alignment horizontal="left" vertical="center"/>
    </xf>
    <xf numFmtId="14" fontId="78"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10" fontId="30" fillId="12" borderId="0" xfId="1" applyNumberFormat="1" applyFont="1" applyFill="1" applyBorder="1" applyAlignment="1">
      <alignment horizontal="right" vertical="center" wrapText="1" indent="1"/>
    </xf>
    <xf numFmtId="166" fontId="32" fillId="7" borderId="0" xfId="1" applyNumberFormat="1" applyFont="1" applyFill="1" applyBorder="1" applyAlignment="1">
      <alignment horizontal="right" vertical="center"/>
    </xf>
    <xf numFmtId="166" fontId="30" fillId="12" borderId="0" xfId="1" applyNumberFormat="1" applyFont="1" applyFill="1" applyBorder="1" applyAlignment="1">
      <alignment horizontal="right" vertical="center"/>
    </xf>
    <xf numFmtId="1" fontId="30" fillId="12" borderId="0" xfId="1" applyNumberFormat="1" applyFont="1" applyFill="1" applyBorder="1" applyAlignment="1">
      <alignment horizontal="right" vertical="center" indent="2"/>
    </xf>
    <xf numFmtId="0" fontId="35" fillId="6" borderId="0" xfId="3" applyFont="1" applyFill="1" applyAlignment="1">
      <alignment horizontal="left" vertical="center"/>
    </xf>
    <xf numFmtId="0" fontId="58" fillId="0" borderId="0" xfId="0" applyFont="1" applyFill="1" applyBorder="1" applyAlignment="1">
      <alignment vertical="center" wrapText="1" readingOrder="1"/>
    </xf>
    <xf numFmtId="0" fontId="181" fillId="6" borderId="0" xfId="29" applyFont="1" applyFill="1" applyBorder="1" applyAlignment="1">
      <alignment vertical="center" wrapText="1"/>
    </xf>
    <xf numFmtId="0" fontId="135" fillId="0" borderId="0" xfId="3" applyFont="1" applyAlignment="1">
      <alignment horizontal="left" vertical="center"/>
    </xf>
    <xf numFmtId="0" fontId="62" fillId="6" borderId="0" xfId="0" applyFont="1" applyFill="1" applyBorder="1" applyAlignment="1">
      <alignment vertical="center" wrapText="1"/>
    </xf>
    <xf numFmtId="0" fontId="58" fillId="0" borderId="0" xfId="0" applyFont="1" applyAlignment="1">
      <alignment horizontal="right"/>
    </xf>
    <xf numFmtId="0" fontId="152" fillId="13" borderId="0" xfId="3" applyFont="1" applyFill="1" applyBorder="1" applyAlignment="1">
      <alignment horizontal="center" vertical="center" wrapText="1"/>
    </xf>
    <xf numFmtId="0" fontId="87" fillId="0" borderId="0" xfId="0" applyFont="1" applyAlignment="1">
      <alignment horizontal="left" indent="8"/>
    </xf>
    <xf numFmtId="0" fontId="87" fillId="0" borderId="0" xfId="0" applyFont="1" applyAlignment="1">
      <alignment vertical="center"/>
    </xf>
    <xf numFmtId="0" fontId="65" fillId="0" borderId="0" xfId="0" applyFont="1" applyAlignment="1">
      <alignment vertical="center"/>
    </xf>
    <xf numFmtId="14" fontId="87" fillId="0" borderId="0" xfId="0" applyNumberFormat="1" applyFont="1" applyAlignment="1">
      <alignment horizontal="right" vertical="center"/>
    </xf>
    <xf numFmtId="14" fontId="65" fillId="0" borderId="0" xfId="0" applyNumberFormat="1" applyFont="1" applyAlignment="1">
      <alignment horizontal="right" vertical="center"/>
    </xf>
    <xf numFmtId="0" fontId="118" fillId="0" borderId="0" xfId="3" applyFont="1" applyFill="1">
      <alignment vertical="top"/>
    </xf>
    <xf numFmtId="0" fontId="118" fillId="0" borderId="0" xfId="0" applyFont="1" applyAlignment="1">
      <alignment horizontal="left" indent="6"/>
    </xf>
    <xf numFmtId="0" fontId="95" fillId="0" borderId="0" xfId="0" applyFont="1" applyAlignment="1">
      <alignment horizontal="left" vertical="center"/>
    </xf>
    <xf numFmtId="0" fontId="96" fillId="0" borderId="0" xfId="0" applyFont="1" applyAlignment="1">
      <alignment horizontal="left" vertical="center"/>
    </xf>
    <xf numFmtId="0" fontId="0" fillId="0" borderId="0" xfId="0" applyAlignment="1">
      <alignment horizontal="left" vertical="center"/>
    </xf>
    <xf numFmtId="0" fontId="138" fillId="0" borderId="0" xfId="19" applyFont="1"/>
    <xf numFmtId="0" fontId="127" fillId="0" borderId="0" xfId="2" applyFont="1" applyFill="1" applyBorder="1" applyAlignment="1" applyProtection="1">
      <alignment horizontal="left" vertical="center"/>
    </xf>
    <xf numFmtId="0" fontId="96" fillId="0" borderId="0" xfId="0" applyFont="1" applyAlignment="1">
      <alignment vertical="center"/>
    </xf>
    <xf numFmtId="0" fontId="41" fillId="13" borderId="0" xfId="3" applyFont="1" applyFill="1" applyBorder="1" applyAlignment="1">
      <alignment horizontal="center" vertical="center"/>
    </xf>
    <xf numFmtId="0" fontId="166"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6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62" fillId="12" borderId="0" xfId="0" applyFont="1" applyFill="1" applyBorder="1" applyAlignment="1">
      <alignment horizontal="center" vertical="center"/>
    </xf>
    <xf numFmtId="0" fontId="163" fillId="12" borderId="0" xfId="0" applyFont="1" applyFill="1" applyBorder="1" applyAlignment="1">
      <alignment horizontal="center" vertical="center" wrapText="1"/>
    </xf>
    <xf numFmtId="0" fontId="164" fillId="12" borderId="0" xfId="0" applyFont="1" applyFill="1" applyBorder="1" applyAlignment="1">
      <alignment horizontal="center" vertical="center"/>
    </xf>
    <xf numFmtId="0" fontId="161" fillId="12" borderId="0" xfId="0" applyFont="1" applyFill="1" applyBorder="1" applyAlignment="1">
      <alignment horizontal="center" vertical="center" wrapText="1"/>
    </xf>
    <xf numFmtId="0" fontId="165"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1" fillId="0" borderId="0" xfId="0" applyFont="1" applyAlignment="1">
      <alignment horizontal="left" vertical="top" wrapText="1"/>
    </xf>
    <xf numFmtId="0" fontId="132" fillId="0" borderId="0" xfId="0" applyFont="1" applyAlignment="1">
      <alignment horizontal="left" vertical="top" wrapText="1"/>
    </xf>
    <xf numFmtId="0" fontId="133" fillId="0" borderId="0" xfId="0" applyFont="1" applyAlignment="1">
      <alignment horizontal="left" vertical="top" wrapText="1"/>
    </xf>
    <xf numFmtId="0" fontId="33" fillId="0" borderId="0" xfId="0" applyFont="1" applyAlignment="1">
      <alignment horizontal="left" vertical="center" wrapText="1"/>
    </xf>
    <xf numFmtId="0" fontId="131"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33" fillId="13" borderId="0" xfId="0" applyFont="1" applyFill="1" applyBorder="1" applyAlignment="1">
      <alignment horizontal="center" vertical="center" wrapText="1"/>
    </xf>
    <xf numFmtId="0" fontId="47"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3" fillId="6"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0" fillId="13" borderId="0" xfId="0" applyFont="1" applyFill="1" applyBorder="1" applyAlignment="1">
      <alignment horizontal="center" vertical="center" wrapText="1"/>
    </xf>
    <xf numFmtId="0" fontId="175" fillId="0" borderId="0" xfId="0" applyFont="1" applyFill="1" applyBorder="1" applyAlignment="1">
      <alignment horizontal="left" vertical="center" wrapText="1"/>
    </xf>
    <xf numFmtId="0" fontId="175" fillId="0" borderId="0" xfId="0" applyFont="1" applyFill="1" applyAlignment="1">
      <alignment vertical="top" wrapText="1"/>
    </xf>
    <xf numFmtId="0" fontId="34" fillId="0" borderId="0" xfId="0" applyFont="1" applyFill="1" applyAlignment="1">
      <alignment vertical="top"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14" fillId="0" borderId="0" xfId="0" applyFont="1" applyAlignment="1">
      <alignment vertical="top" wrapText="1"/>
    </xf>
    <xf numFmtId="0" fontId="136" fillId="0" borderId="0" xfId="0" applyFont="1" applyAlignment="1">
      <alignment wrapText="1"/>
    </xf>
    <xf numFmtId="0" fontId="133" fillId="0" borderId="0" xfId="0" applyFont="1" applyAlignment="1">
      <alignment wrapText="1"/>
    </xf>
    <xf numFmtId="0" fontId="175" fillId="3" borderId="0" xfId="0" applyFont="1" applyFill="1" applyBorder="1" applyAlignment="1">
      <alignment horizontal="left" vertical="distributed" wrapText="1"/>
    </xf>
    <xf numFmtId="0" fontId="131"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36" fillId="13" borderId="0" xfId="0" applyFont="1" applyFill="1" applyBorder="1" applyAlignment="1">
      <alignment horizontal="center" vertical="center"/>
    </xf>
    <xf numFmtId="14" fontId="136" fillId="13" borderId="0" xfId="0" applyNumberFormat="1" applyFont="1" applyFill="1" applyBorder="1" applyAlignment="1">
      <alignment horizontal="center" vertical="center"/>
    </xf>
    <xf numFmtId="0" fontId="136"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76" fillId="0" borderId="0" xfId="0" applyFont="1" applyFill="1" applyBorder="1" applyAlignment="1">
      <alignment horizontal="justify" vertical="top" wrapText="1"/>
    </xf>
    <xf numFmtId="0" fontId="135"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2" fontId="62" fillId="13" borderId="0" xfId="0" applyNumberFormat="1" applyFont="1" applyFill="1" applyBorder="1" applyAlignment="1">
      <alignment horizontal="center" vertical="center" wrapText="1"/>
    </xf>
    <xf numFmtId="0" fontId="131" fillId="0" borderId="0" xfId="0" applyFont="1" applyFill="1" applyAlignment="1">
      <alignment horizontal="justify" vertical="top" wrapText="1"/>
    </xf>
    <xf numFmtId="0" fontId="132"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75" fillId="0" borderId="0" xfId="0" applyNumberFormat="1" applyFont="1" applyFill="1" applyAlignment="1">
      <alignment horizontal="left" vertical="top" wrapText="1"/>
    </xf>
    <xf numFmtId="0" fontId="32" fillId="13" borderId="0" xfId="0" applyFont="1" applyFill="1" applyAlignment="1">
      <alignment horizontal="center" wrapText="1"/>
    </xf>
    <xf numFmtId="0" fontId="146" fillId="13" borderId="0" xfId="0" applyFont="1" applyFill="1" applyAlignment="1">
      <alignment horizontal="center" vertical="center"/>
    </xf>
    <xf numFmtId="14" fontId="137" fillId="13" borderId="0" xfId="0" applyNumberFormat="1" applyFont="1" applyFill="1" applyBorder="1" applyAlignment="1">
      <alignment horizontal="center" vertical="center"/>
    </xf>
    <xf numFmtId="0" fontId="136" fillId="13" borderId="0" xfId="0" applyFont="1" applyFill="1" applyAlignment="1">
      <alignment horizontal="center" vertical="top" wrapText="1"/>
    </xf>
    <xf numFmtId="0" fontId="131"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79"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08" fillId="0" borderId="0" xfId="0" applyFont="1" applyAlignment="1">
      <alignment horizontal="left" vertical="top" wrapText="1"/>
    </xf>
    <xf numFmtId="0" fontId="61" fillId="0" borderId="0" xfId="0" applyFont="1" applyAlignment="1">
      <alignment horizontal="left" vertical="top" wrapText="1"/>
    </xf>
    <xf numFmtId="0" fontId="118" fillId="0" borderId="0" xfId="27" applyFont="1" applyAlignment="1">
      <alignment horizontal="left" vertical="center" wrapText="1"/>
    </xf>
    <xf numFmtId="0" fontId="87" fillId="0" borderId="0" xfId="27" applyFont="1" applyAlignment="1">
      <alignment horizontal="left" vertical="center" wrapText="1"/>
    </xf>
    <xf numFmtId="0" fontId="87"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87" fillId="0" borderId="0" xfId="0" applyFont="1" applyAlignment="1">
      <alignment horizontal="center" vertical="center"/>
    </xf>
    <xf numFmtId="0" fontId="65" fillId="0" borderId="0" xfId="0" applyFont="1" applyAlignment="1">
      <alignment horizontal="center" vertical="center"/>
    </xf>
    <xf numFmtId="14" fontId="87" fillId="0" borderId="0" xfId="0" applyNumberFormat="1" applyFont="1" applyAlignment="1">
      <alignment horizontal="center" vertical="center"/>
    </xf>
    <xf numFmtId="14" fontId="65" fillId="0" borderId="0" xfId="0" applyNumberFormat="1" applyFont="1" applyAlignment="1">
      <alignment horizontal="center" vertical="center"/>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wrapText="1"/>
      <protection locked="0"/>
    </xf>
    <xf numFmtId="0" fontId="30" fillId="13" borderId="0" xfId="0" applyFont="1" applyFill="1" applyBorder="1" applyAlignment="1" applyProtection="1">
      <alignment horizontal="center" vertical="center"/>
      <protection locked="0"/>
    </xf>
    <xf numFmtId="0" fontId="61" fillId="0" borderId="0" xfId="0" applyFont="1" applyAlignment="1">
      <alignment horizontal="left" vertical="center" wrapText="1"/>
    </xf>
    <xf numFmtId="0" fontId="96" fillId="0" borderId="0" xfId="0" applyFont="1" applyAlignment="1">
      <alignment horizontal="left" vertical="center" wrapText="1"/>
    </xf>
    <xf numFmtId="0" fontId="95" fillId="0" borderId="0" xfId="0" applyFont="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628650</xdr:colOff>
      <xdr:row>29</xdr:row>
      <xdr:rowOff>0</xdr:rowOff>
    </xdr:from>
    <xdr:to>
      <xdr:col>4</xdr:col>
      <xdr:colOff>577993</xdr:colOff>
      <xdr:row>45</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628650" y="6924675"/>
          <a:ext cx="4578493" cy="2749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8</xdr:col>
      <xdr:colOff>725751</xdr:colOff>
      <xdr:row>22</xdr:row>
      <xdr:rowOff>70688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2409825" y="1847850"/>
          <a:ext cx="3773751" cy="2347163"/>
        </a:xfrm>
        <a:prstGeom prst="rect">
          <a:avLst/>
        </a:prstGeom>
      </xdr:spPr>
    </xdr:pic>
    <xdr:clientData/>
  </xdr:twoCellAnchor>
  <xdr:twoCellAnchor editAs="oneCell">
    <xdr:from>
      <xdr:col>4</xdr:col>
      <xdr:colOff>0</xdr:colOff>
      <xdr:row>27</xdr:row>
      <xdr:rowOff>0</xdr:rowOff>
    </xdr:from>
    <xdr:to>
      <xdr:col>8</xdr:col>
      <xdr:colOff>646496</xdr:colOff>
      <xdr:row>39</xdr:row>
      <xdr:rowOff>76025</xdr:rowOff>
    </xdr:to>
    <xdr:pic>
      <xdr:nvPicPr>
        <xdr:cNvPr id="7" name="Picture 6"/>
        <xdr:cNvPicPr>
          <a:picLocks noChangeAspect="1"/>
        </xdr:cNvPicPr>
      </xdr:nvPicPr>
      <xdr:blipFill>
        <a:blip xmlns:r="http://schemas.openxmlformats.org/officeDocument/2006/relationships" r:embed="rId2"/>
        <a:stretch>
          <a:fillRect/>
        </a:stretch>
      </xdr:blipFill>
      <xdr:spPr>
        <a:xfrm>
          <a:off x="2409825" y="5334000"/>
          <a:ext cx="3694496" cy="2371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24</xdr:row>
      <xdr:rowOff>0</xdr:rowOff>
    </xdr:from>
    <xdr:to>
      <xdr:col>8</xdr:col>
      <xdr:colOff>628207</xdr:colOff>
      <xdr:row>36</xdr:row>
      <xdr:rowOff>63831</xdr:rowOff>
    </xdr:to>
    <xdr:pic>
      <xdr:nvPicPr>
        <xdr:cNvPr id="7" name="Picture 6"/>
        <xdr:cNvPicPr>
          <a:picLocks noChangeAspect="1"/>
        </xdr:cNvPicPr>
      </xdr:nvPicPr>
      <xdr:blipFill>
        <a:blip xmlns:r="http://schemas.openxmlformats.org/officeDocument/2006/relationships" r:embed="rId1"/>
        <a:stretch>
          <a:fillRect/>
        </a:stretch>
      </xdr:blipFill>
      <xdr:spPr>
        <a:xfrm>
          <a:off x="2381250" y="4819650"/>
          <a:ext cx="3676207" cy="2359356"/>
        </a:xfrm>
        <a:prstGeom prst="rect">
          <a:avLst/>
        </a:prstGeom>
      </xdr:spPr>
    </xdr:pic>
    <xdr:clientData/>
  </xdr:twoCellAnchor>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2"/>
        <a:stretch>
          <a:fillRect/>
        </a:stretch>
      </xdr:blipFill>
      <xdr:spPr>
        <a:xfrm>
          <a:off x="2362200" y="1276350"/>
          <a:ext cx="3828620" cy="24020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30998</xdr:colOff>
      <xdr:row>63</xdr:row>
      <xdr:rowOff>131412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372850"/>
          <a:ext cx="5974598" cy="40176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16</xdr:col>
      <xdr:colOff>433699</xdr:colOff>
      <xdr:row>41</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6"/>
          <a:ext cx="10187299" cy="61531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419100</xdr:colOff>
      <xdr:row>45</xdr:row>
      <xdr:rowOff>0</xdr:rowOff>
    </xdr:from>
    <xdr:to>
      <xdr:col>6</xdr:col>
      <xdr:colOff>1996</xdr:colOff>
      <xdr:row>63</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419100" y="12306300"/>
          <a:ext cx="5450296" cy="2938527"/>
        </a:xfrm>
        <a:prstGeom prst="rect">
          <a:avLst/>
        </a:prstGeom>
      </xdr:spPr>
    </xdr:pic>
    <xdr:clientData/>
  </xdr:twoCellAnchor>
  <xdr:twoCellAnchor editAs="oneCell">
    <xdr:from>
      <xdr:col>0</xdr:col>
      <xdr:colOff>400050</xdr:colOff>
      <xdr:row>68</xdr:row>
      <xdr:rowOff>9525</xdr:rowOff>
    </xdr:from>
    <xdr:to>
      <xdr:col>6</xdr:col>
      <xdr:colOff>19526</xdr:colOff>
      <xdr:row>86</xdr:row>
      <xdr:rowOff>27305</xdr:rowOff>
    </xdr:to>
    <xdr:pic>
      <xdr:nvPicPr>
        <xdr:cNvPr id="6" name="Picture 5"/>
        <xdr:cNvPicPr>
          <a:picLocks noChangeAspect="1"/>
        </xdr:cNvPicPr>
      </xdr:nvPicPr>
      <xdr:blipFill>
        <a:blip xmlns:r="http://schemas.openxmlformats.org/officeDocument/2006/relationships" r:embed="rId2"/>
        <a:stretch>
          <a:fillRect/>
        </a:stretch>
      </xdr:blipFill>
      <xdr:spPr>
        <a:xfrm>
          <a:off x="400050" y="16040100"/>
          <a:ext cx="5486876" cy="2932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25</xdr:row>
      <xdr:rowOff>38100</xdr:rowOff>
    </xdr:from>
    <xdr:to>
      <xdr:col>9</xdr:col>
      <xdr:colOff>590550</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533900"/>
          <a:ext cx="7639050" cy="65705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20</xdr:row>
      <xdr:rowOff>19050</xdr:rowOff>
    </xdr:from>
    <xdr:to>
      <xdr:col>5</xdr:col>
      <xdr:colOff>539106</xdr:colOff>
      <xdr:row>35</xdr:row>
      <xdr:rowOff>40979</xdr:rowOff>
    </xdr:to>
    <xdr:pic>
      <xdr:nvPicPr>
        <xdr:cNvPr id="3" name="Picture 2"/>
        <xdr:cNvPicPr>
          <a:picLocks noChangeAspect="1"/>
        </xdr:cNvPicPr>
      </xdr:nvPicPr>
      <xdr:blipFill>
        <a:blip xmlns:r="http://schemas.openxmlformats.org/officeDocument/2006/relationships" r:embed="rId1"/>
        <a:stretch>
          <a:fillRect/>
        </a:stretch>
      </xdr:blipFill>
      <xdr:spPr>
        <a:xfrm>
          <a:off x="695325" y="3495675"/>
          <a:ext cx="4291956" cy="2450804"/>
        </a:xfrm>
        <a:prstGeom prst="rect">
          <a:avLst/>
        </a:prstGeom>
      </xdr:spPr>
    </xdr:pic>
    <xdr:clientData/>
  </xdr:twoCellAnchor>
  <xdr:twoCellAnchor editAs="oneCell">
    <xdr:from>
      <xdr:col>0</xdr:col>
      <xdr:colOff>666750</xdr:colOff>
      <xdr:row>41</xdr:row>
      <xdr:rowOff>9525</xdr:rowOff>
    </xdr:from>
    <xdr:to>
      <xdr:col>5</xdr:col>
      <xdr:colOff>559303</xdr:colOff>
      <xdr:row>56</xdr:row>
      <xdr:rowOff>25358</xdr:rowOff>
    </xdr:to>
    <xdr:pic>
      <xdr:nvPicPr>
        <xdr:cNvPr id="5" name="Picture 4"/>
        <xdr:cNvPicPr>
          <a:picLocks noChangeAspect="1"/>
        </xdr:cNvPicPr>
      </xdr:nvPicPr>
      <xdr:blipFill>
        <a:blip xmlns:r="http://schemas.openxmlformats.org/officeDocument/2006/relationships" r:embed="rId2"/>
        <a:stretch>
          <a:fillRect/>
        </a:stretch>
      </xdr:blipFill>
      <xdr:spPr>
        <a:xfrm>
          <a:off x="666750" y="6886575"/>
          <a:ext cx="4340728" cy="2444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571500</xdr:colOff>
      <xdr:row>41</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1544300" cy="6305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28575</xdr:rowOff>
    </xdr:from>
    <xdr:to>
      <xdr:col>7</xdr:col>
      <xdr:colOff>473684</xdr:colOff>
      <xdr:row>36</xdr:row>
      <xdr:rowOff>28800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767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25</xdr:row>
      <xdr:rowOff>28574</xdr:rowOff>
    </xdr:from>
    <xdr:to>
      <xdr:col>9</xdr:col>
      <xdr:colOff>567210</xdr:colOff>
      <xdr:row>65</xdr:row>
      <xdr:rowOff>133349</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4486274"/>
          <a:ext cx="7644285" cy="6581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247650</xdr:colOff>
      <xdr:row>21</xdr:row>
      <xdr:rowOff>9525</xdr:rowOff>
    </xdr:from>
    <xdr:to>
      <xdr:col>6</xdr:col>
      <xdr:colOff>399444</xdr:colOff>
      <xdr:row>39</xdr:row>
      <xdr:rowOff>33402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7650" y="3800475"/>
          <a:ext cx="6200169" cy="2938527"/>
        </a:xfrm>
        <a:prstGeom prst="rect">
          <a:avLst/>
        </a:prstGeom>
      </xdr:spPr>
    </xdr:pic>
    <xdr:clientData/>
  </xdr:twoCellAnchor>
  <xdr:twoCellAnchor editAs="oneCell">
    <xdr:from>
      <xdr:col>0</xdr:col>
      <xdr:colOff>266700</xdr:colOff>
      <xdr:row>44</xdr:row>
      <xdr:rowOff>47625</xdr:rowOff>
    </xdr:from>
    <xdr:to>
      <xdr:col>6</xdr:col>
      <xdr:colOff>375819</xdr:colOff>
      <xdr:row>62</xdr:row>
      <xdr:rowOff>47116</xdr:rowOff>
    </xdr:to>
    <xdr:pic>
      <xdr:nvPicPr>
        <xdr:cNvPr id="4" name="Picture 3"/>
        <xdr:cNvPicPr>
          <a:picLocks noChangeAspect="1"/>
        </xdr:cNvPicPr>
      </xdr:nvPicPr>
      <xdr:blipFill>
        <a:blip xmlns:r="http://schemas.openxmlformats.org/officeDocument/2006/relationships" r:embed="rId2"/>
        <a:stretch>
          <a:fillRect/>
        </a:stretch>
      </xdr:blipFill>
      <xdr:spPr>
        <a:xfrm>
          <a:off x="266700" y="756285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47624</xdr:colOff>
      <xdr:row>25</xdr:row>
      <xdr:rowOff>28575</xdr:rowOff>
    </xdr:from>
    <xdr:to>
      <xdr:col>9</xdr:col>
      <xdr:colOff>581024</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610100"/>
          <a:ext cx="7629525" cy="65739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95"/>
      <c r="B1" s="396"/>
      <c r="C1" s="396"/>
      <c r="D1" s="396"/>
      <c r="E1" s="396"/>
      <c r="F1" s="396"/>
      <c r="G1" s="396"/>
      <c r="H1" s="396"/>
      <c r="I1" s="396"/>
    </row>
    <row r="2" spans="1:9" ht="18.75" customHeight="1">
      <c r="A2" s="669" t="s">
        <v>0</v>
      </c>
      <c r="B2" s="669"/>
      <c r="C2" s="669"/>
      <c r="D2" s="669"/>
      <c r="E2" s="669"/>
      <c r="F2" s="669"/>
      <c r="G2" s="669"/>
      <c r="H2" s="669"/>
      <c r="I2" s="669"/>
    </row>
    <row r="3" spans="1:9" ht="18.75" customHeight="1">
      <c r="A3" s="397"/>
      <c r="B3" s="397"/>
      <c r="C3" s="397"/>
      <c r="D3" s="397"/>
      <c r="E3" s="397"/>
      <c r="F3" s="397"/>
      <c r="G3" s="397"/>
      <c r="H3" s="397"/>
      <c r="I3" s="397"/>
    </row>
    <row r="4" spans="1:9" ht="16.5">
      <c r="A4" s="670" t="s">
        <v>1</v>
      </c>
      <c r="B4" s="670"/>
      <c r="C4" s="670"/>
      <c r="D4" s="670"/>
      <c r="E4" s="670"/>
      <c r="F4" s="670"/>
      <c r="G4" s="670"/>
      <c r="H4" s="670"/>
      <c r="I4" s="670"/>
    </row>
    <row r="5" spans="1:9" ht="15" customHeight="1">
      <c r="A5" s="398"/>
      <c r="B5" s="398"/>
      <c r="C5" s="398"/>
      <c r="D5" s="398"/>
      <c r="E5" s="398"/>
      <c r="F5" s="398"/>
      <c r="G5" s="398"/>
      <c r="H5" s="398"/>
      <c r="I5" s="398"/>
    </row>
    <row r="6" spans="1:9" ht="15" customHeight="1">
      <c r="A6" s="399"/>
      <c r="B6" s="399"/>
      <c r="C6" s="399"/>
      <c r="D6" s="399"/>
      <c r="E6" s="399"/>
      <c r="F6" s="399"/>
      <c r="G6" s="399"/>
      <c r="H6" s="399"/>
      <c r="I6" s="399"/>
    </row>
    <row r="7" spans="1:9" ht="15.75" customHeight="1">
      <c r="A7" s="671" t="s">
        <v>1252</v>
      </c>
      <c r="B7" s="671"/>
      <c r="C7" s="671"/>
      <c r="D7" s="671"/>
      <c r="E7" s="671"/>
      <c r="F7" s="671"/>
      <c r="G7" s="671"/>
      <c r="H7" s="671"/>
      <c r="I7" s="671"/>
    </row>
    <row r="8" spans="1:9">
      <c r="A8" s="400"/>
      <c r="B8" s="400"/>
      <c r="C8" s="400"/>
      <c r="D8" s="400"/>
      <c r="E8" s="400"/>
      <c r="F8" s="400"/>
      <c r="G8" s="400"/>
      <c r="H8" s="400"/>
      <c r="I8" s="400"/>
    </row>
    <row r="9" spans="1:9">
      <c r="A9" s="401"/>
      <c r="B9" s="401"/>
      <c r="C9" s="401"/>
      <c r="D9" s="401"/>
      <c r="E9" s="401"/>
      <c r="F9" s="401"/>
      <c r="G9" s="401"/>
      <c r="H9" s="401"/>
      <c r="I9" s="401"/>
    </row>
    <row r="10" spans="1:9">
      <c r="A10" s="401"/>
      <c r="B10" s="401"/>
      <c r="C10" s="401"/>
      <c r="D10" s="401"/>
      <c r="E10" s="401"/>
      <c r="F10" s="401"/>
      <c r="G10" s="401"/>
      <c r="H10" s="401"/>
      <c r="I10" s="401"/>
    </row>
    <row r="11" spans="1:9">
      <c r="A11" s="401"/>
      <c r="B11" s="401"/>
      <c r="C11" s="401"/>
      <c r="D11" s="401"/>
      <c r="E11" s="401"/>
      <c r="F11" s="401"/>
      <c r="G11" s="401"/>
      <c r="H11" s="401"/>
      <c r="I11" s="401"/>
    </row>
    <row r="12" spans="1:9">
      <c r="A12" s="401"/>
      <c r="B12" s="401"/>
      <c r="C12" s="401"/>
      <c r="D12" s="401"/>
      <c r="E12" s="401"/>
      <c r="F12" s="401"/>
      <c r="G12" s="401"/>
      <c r="H12" s="401"/>
      <c r="I12" s="401"/>
    </row>
    <row r="13" spans="1:9">
      <c r="A13" s="401"/>
      <c r="B13" s="401"/>
      <c r="C13" s="401"/>
      <c r="D13" s="401"/>
      <c r="E13" s="401"/>
      <c r="F13" s="401"/>
      <c r="G13" s="401"/>
      <c r="H13" s="401"/>
      <c r="I13" s="401"/>
    </row>
    <row r="14" spans="1:9">
      <c r="A14" s="401"/>
      <c r="B14" s="401"/>
      <c r="C14" s="401"/>
      <c r="D14" s="401"/>
      <c r="E14" s="401"/>
      <c r="F14" s="401"/>
      <c r="G14" s="401"/>
      <c r="H14" s="401"/>
      <c r="I14" s="401"/>
    </row>
    <row r="15" spans="1:9">
      <c r="A15" s="401"/>
      <c r="B15" s="401"/>
      <c r="C15" s="401"/>
      <c r="D15" s="401"/>
      <c r="E15" s="401"/>
      <c r="F15" s="401"/>
      <c r="G15" s="401"/>
      <c r="H15" s="401"/>
      <c r="I15" s="401"/>
    </row>
    <row r="16" spans="1:9">
      <c r="A16" s="401"/>
      <c r="B16" s="401"/>
      <c r="C16" s="401"/>
      <c r="D16" s="401"/>
      <c r="E16" s="401"/>
      <c r="F16" s="401"/>
      <c r="G16" s="401"/>
      <c r="H16" s="401"/>
      <c r="I16" s="401"/>
    </row>
    <row r="17" spans="1:9">
      <c r="A17" s="401"/>
      <c r="B17" s="401"/>
      <c r="C17" s="401"/>
      <c r="D17" s="401"/>
      <c r="E17" s="401"/>
      <c r="F17" s="401"/>
      <c r="G17" s="401"/>
      <c r="H17" s="401"/>
      <c r="I17" s="401"/>
    </row>
    <row r="18" spans="1:9" ht="30">
      <c r="A18" s="672" t="s">
        <v>2</v>
      </c>
      <c r="B18" s="672"/>
      <c r="C18" s="672"/>
      <c r="D18" s="672"/>
      <c r="E18" s="672"/>
      <c r="F18" s="672"/>
      <c r="G18" s="672"/>
      <c r="H18" s="672"/>
      <c r="I18" s="672"/>
    </row>
    <row r="19" spans="1:9" ht="18.75" customHeight="1">
      <c r="A19" s="402"/>
      <c r="B19" s="402"/>
      <c r="C19" s="402"/>
      <c r="D19" s="402"/>
      <c r="E19" s="402"/>
      <c r="F19" s="402"/>
      <c r="G19" s="402"/>
      <c r="H19" s="402"/>
      <c r="I19" s="402"/>
    </row>
    <row r="20" spans="1:9" ht="18.75" customHeight="1">
      <c r="A20" s="673" t="s">
        <v>1165</v>
      </c>
      <c r="B20" s="673"/>
      <c r="C20" s="673"/>
      <c r="D20" s="673"/>
      <c r="E20" s="673"/>
      <c r="F20" s="673"/>
      <c r="G20" s="673"/>
      <c r="H20" s="673"/>
      <c r="I20" s="673"/>
    </row>
    <row r="21" spans="1:9" ht="18.75" customHeight="1">
      <c r="A21" s="403"/>
      <c r="B21" s="403"/>
      <c r="C21" s="403"/>
      <c r="D21" s="403"/>
      <c r="E21" s="403"/>
      <c r="F21" s="403"/>
      <c r="G21" s="403"/>
      <c r="H21" s="403"/>
      <c r="I21" s="403"/>
    </row>
    <row r="22" spans="1:9" ht="26.25" customHeight="1">
      <c r="A22" s="674" t="s">
        <v>3</v>
      </c>
      <c r="B22" s="674"/>
      <c r="C22" s="674"/>
      <c r="D22" s="674"/>
      <c r="E22" s="674"/>
      <c r="F22" s="674"/>
      <c r="G22" s="674"/>
      <c r="H22" s="674"/>
      <c r="I22" s="674"/>
    </row>
    <row r="23" spans="1:9" ht="18.75">
      <c r="A23" s="404"/>
      <c r="B23" s="404"/>
      <c r="C23" s="404"/>
      <c r="D23" s="404"/>
      <c r="E23" s="404"/>
      <c r="F23" s="404"/>
      <c r="G23" s="404"/>
      <c r="H23" s="404"/>
      <c r="I23" s="404"/>
    </row>
    <row r="24" spans="1:9" ht="18.75" customHeight="1">
      <c r="A24" s="665" t="s">
        <v>1166</v>
      </c>
      <c r="B24" s="665"/>
      <c r="C24" s="665"/>
      <c r="D24" s="665"/>
      <c r="E24" s="665"/>
      <c r="F24" s="665"/>
      <c r="G24" s="665"/>
      <c r="H24" s="665"/>
      <c r="I24" s="665"/>
    </row>
    <row r="25" spans="1:9">
      <c r="A25" s="401"/>
      <c r="B25" s="401"/>
      <c r="C25" s="401"/>
      <c r="D25" s="401"/>
      <c r="E25" s="401"/>
      <c r="F25" s="401"/>
      <c r="G25" s="401"/>
      <c r="H25" s="401"/>
      <c r="I25" s="401"/>
    </row>
    <row r="26" spans="1:9">
      <c r="A26" s="401"/>
      <c r="B26" s="401"/>
      <c r="C26" s="401"/>
      <c r="D26" s="401"/>
      <c r="E26" s="401"/>
      <c r="F26" s="401"/>
      <c r="G26" s="401"/>
      <c r="H26" s="401"/>
      <c r="I26" s="401"/>
    </row>
    <row r="27" spans="1:9">
      <c r="A27" s="401"/>
      <c r="B27" s="401"/>
      <c r="C27" s="401"/>
      <c r="D27" s="401"/>
      <c r="E27" s="401"/>
      <c r="F27" s="401"/>
      <c r="G27" s="401"/>
      <c r="H27" s="401"/>
      <c r="I27" s="401"/>
    </row>
    <row r="28" spans="1:9">
      <c r="A28" s="401"/>
      <c r="B28" s="401"/>
      <c r="C28" s="401"/>
      <c r="D28" s="401"/>
      <c r="E28" s="401"/>
      <c r="F28" s="401"/>
      <c r="G28" s="401"/>
      <c r="H28" s="401"/>
      <c r="I28" s="401"/>
    </row>
    <row r="29" spans="1:9">
      <c r="A29" s="401"/>
      <c r="B29" s="401"/>
      <c r="C29" s="401"/>
      <c r="D29" s="401"/>
      <c r="E29" s="401"/>
      <c r="F29" s="401"/>
      <c r="G29" s="401"/>
      <c r="H29" s="401"/>
      <c r="I29" s="401"/>
    </row>
    <row r="30" spans="1:9">
      <c r="A30" s="401"/>
      <c r="B30" s="401"/>
      <c r="C30" s="401"/>
      <c r="D30" s="401"/>
      <c r="E30" s="401"/>
      <c r="F30" s="401"/>
      <c r="G30" s="401"/>
      <c r="H30" s="401"/>
      <c r="I30" s="401"/>
    </row>
    <row r="31" spans="1:9">
      <c r="A31" s="401"/>
      <c r="B31" s="401"/>
      <c r="C31" s="401"/>
      <c r="D31" s="401"/>
      <c r="E31" s="401"/>
      <c r="F31" s="401"/>
      <c r="G31" s="401"/>
      <c r="H31" s="401"/>
      <c r="I31" s="401"/>
    </row>
    <row r="32" spans="1:9">
      <c r="A32" s="401"/>
      <c r="B32" s="401"/>
      <c r="C32" s="401"/>
      <c r="D32" s="401"/>
      <c r="E32" s="401"/>
      <c r="F32" s="401"/>
      <c r="G32" s="401"/>
      <c r="H32" s="401"/>
      <c r="I32" s="401"/>
    </row>
    <row r="33" spans="1:9">
      <c r="A33" s="401"/>
      <c r="B33" s="401"/>
      <c r="C33" s="401"/>
      <c r="D33" s="401"/>
      <c r="E33" s="401"/>
      <c r="F33" s="401"/>
      <c r="G33" s="401"/>
      <c r="H33" s="401"/>
      <c r="I33" s="401"/>
    </row>
    <row r="34" spans="1:9">
      <c r="A34" s="401"/>
      <c r="B34" s="401"/>
      <c r="C34" s="401"/>
      <c r="D34" s="401"/>
      <c r="E34" s="401"/>
      <c r="F34" s="401"/>
      <c r="G34" s="401"/>
      <c r="H34" s="401"/>
      <c r="I34" s="401"/>
    </row>
    <row r="35" spans="1:9">
      <c r="A35" s="401"/>
      <c r="B35" s="401"/>
      <c r="C35" s="401"/>
      <c r="D35" s="401"/>
      <c r="E35" s="401"/>
      <c r="F35" s="401"/>
      <c r="G35" s="401"/>
      <c r="H35" s="401"/>
      <c r="I35" s="401"/>
    </row>
    <row r="36" spans="1:9">
      <c r="A36" s="666"/>
      <c r="B36" s="666"/>
      <c r="C36" s="666"/>
      <c r="D36" s="666"/>
      <c r="E36" s="666"/>
      <c r="F36" s="666"/>
      <c r="G36" s="666"/>
      <c r="H36" s="666"/>
      <c r="I36" s="666"/>
    </row>
    <row r="37" spans="1:9" ht="50.25" customHeight="1">
      <c r="A37" s="667" t="s">
        <v>4</v>
      </c>
      <c r="B37" s="667"/>
      <c r="C37" s="667"/>
      <c r="D37" s="667"/>
      <c r="E37" s="667"/>
      <c r="F37" s="667"/>
      <c r="G37" s="667"/>
      <c r="H37" s="667"/>
      <c r="I37" s="667"/>
    </row>
    <row r="38" spans="1:9">
      <c r="A38" s="405"/>
      <c r="B38" s="405"/>
      <c r="C38" s="405"/>
      <c r="D38" s="405"/>
      <c r="E38" s="405"/>
      <c r="F38" s="405"/>
      <c r="G38" s="405"/>
      <c r="H38" s="405"/>
      <c r="I38" s="405"/>
    </row>
    <row r="39" spans="1:9" ht="65.25" customHeight="1">
      <c r="A39" s="668" t="s">
        <v>5</v>
      </c>
      <c r="B39" s="668"/>
      <c r="C39" s="668"/>
      <c r="D39" s="668"/>
      <c r="E39" s="668"/>
      <c r="F39" s="668"/>
      <c r="G39" s="668"/>
      <c r="H39" s="668"/>
      <c r="I39" s="668"/>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06" t="s">
        <v>471</v>
      </c>
      <c r="S1" s="407" t="str">
        <f>Naslovnica!A20</f>
        <v>Veljača 2014.</v>
      </c>
    </row>
    <row r="2" spans="1:19" ht="12.75" customHeight="1">
      <c r="A2" s="129" t="s">
        <v>472</v>
      </c>
      <c r="J2" s="97"/>
      <c r="K2" s="97"/>
      <c r="L2" s="97"/>
      <c r="M2" s="87"/>
      <c r="S2" s="130" t="str">
        <f>Naslovnica!A24</f>
        <v>February 2014</v>
      </c>
    </row>
    <row r="3" spans="1:19" ht="12.75" customHeight="1">
      <c r="J3" s="87"/>
    </row>
    <row r="4" spans="1:19" ht="12.75" customHeight="1"/>
    <row r="5" spans="1:19" ht="12.75" customHeight="1"/>
    <row r="6" spans="1:19" ht="12.75" customHeight="1"/>
    <row r="7" spans="1:19" ht="12.75" customHeight="1">
      <c r="S7" s="9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651</v>
      </c>
    </row>
    <row r="45" spans="1:1" ht="12.75" customHeight="1"/>
    <row r="46" spans="1:1" ht="12.75" customHeight="1"/>
    <row r="47" spans="1:1" ht="12.75" customHeight="1"/>
    <row r="48" spans="1:1" ht="12.75" customHeight="1"/>
    <row r="49" spans="1:19" ht="12.75" customHeight="1"/>
    <row r="50" spans="1:19" ht="12.75" customHeight="1">
      <c r="A50" s="83" t="s">
        <v>419</v>
      </c>
    </row>
    <row r="51" spans="1:19" ht="12.75" customHeight="1"/>
    <row r="52" spans="1:19" ht="12.75" customHeight="1">
      <c r="S52" s="40" t="s">
        <v>491</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5"/>
  <sheetViews>
    <sheetView showGridLines="0" zoomScaleNormal="100" workbookViewId="0"/>
  </sheetViews>
  <sheetFormatPr defaultRowHeight="15"/>
  <cols>
    <col min="1" max="1" width="24.28515625" customWidth="1"/>
    <col min="2" max="2" width="8.7109375" bestFit="1" customWidth="1"/>
    <col min="3" max="3" width="6" customWidth="1"/>
    <col min="4" max="4" width="8.7109375" customWidth="1"/>
    <col min="5" max="5" width="6.140625" customWidth="1"/>
    <col min="6" max="6" width="8.7109375" customWidth="1"/>
    <col min="7" max="7" width="6" customWidth="1"/>
    <col min="8" max="8" width="8.7109375" customWidth="1"/>
    <col min="9" max="9" width="6.28515625" customWidth="1"/>
    <col min="10" max="10" width="8.7109375" customWidth="1"/>
    <col min="11" max="11" width="6" customWidth="1"/>
  </cols>
  <sheetData>
    <row r="1" spans="1:12" ht="12.75" customHeight="1">
      <c r="A1" s="609" t="s">
        <v>1028</v>
      </c>
      <c r="K1" s="407" t="str">
        <f>Naslovnica!A20</f>
        <v>Veljača 2014.</v>
      </c>
    </row>
    <row r="2" spans="1:12" ht="12.75" customHeight="1">
      <c r="A2" s="131" t="s">
        <v>1023</v>
      </c>
      <c r="K2" s="130" t="str">
        <f>Naslovnica!A24</f>
        <v>February 2014</v>
      </c>
    </row>
    <row r="3" spans="1:12" ht="12.75" customHeight="1"/>
    <row r="4" spans="1:12" ht="12.75" customHeight="1">
      <c r="H4" s="703" t="s">
        <v>652</v>
      </c>
      <c r="I4" s="716"/>
      <c r="J4" s="716"/>
      <c r="K4" s="716"/>
    </row>
    <row r="5" spans="1:12">
      <c r="A5" s="717" t="s">
        <v>667</v>
      </c>
      <c r="B5" s="692" t="s">
        <v>134</v>
      </c>
      <c r="C5" s="692"/>
      <c r="D5" s="692" t="s">
        <v>135</v>
      </c>
      <c r="E5" s="692"/>
      <c r="F5" s="692" t="s">
        <v>160</v>
      </c>
      <c r="G5" s="692"/>
      <c r="H5" s="692" t="s">
        <v>137</v>
      </c>
      <c r="I5" s="692"/>
      <c r="J5" s="692" t="s">
        <v>161</v>
      </c>
      <c r="K5" s="692"/>
    </row>
    <row r="6" spans="1:12">
      <c r="A6" s="717"/>
      <c r="B6" s="450" t="s">
        <v>162</v>
      </c>
      <c r="C6" s="450" t="s">
        <v>163</v>
      </c>
      <c r="D6" s="450" t="s">
        <v>162</v>
      </c>
      <c r="E6" s="450" t="s">
        <v>163</v>
      </c>
      <c r="F6" s="450" t="s">
        <v>162</v>
      </c>
      <c r="G6" s="450" t="s">
        <v>163</v>
      </c>
      <c r="H6" s="450" t="s">
        <v>162</v>
      </c>
      <c r="I6" s="450" t="s">
        <v>163</v>
      </c>
      <c r="J6" s="450" t="s">
        <v>162</v>
      </c>
      <c r="K6" s="450" t="s">
        <v>163</v>
      </c>
    </row>
    <row r="7" spans="1:12">
      <c r="A7" s="717"/>
      <c r="B7" s="451" t="s">
        <v>149</v>
      </c>
      <c r="C7" s="451" t="s">
        <v>150</v>
      </c>
      <c r="D7" s="451" t="s">
        <v>149</v>
      </c>
      <c r="E7" s="451" t="s">
        <v>150</v>
      </c>
      <c r="F7" s="451" t="s">
        <v>149</v>
      </c>
      <c r="G7" s="451" t="s">
        <v>150</v>
      </c>
      <c r="H7" s="451" t="s">
        <v>149</v>
      </c>
      <c r="I7" s="451" t="s">
        <v>150</v>
      </c>
      <c r="J7" s="451" t="s">
        <v>149</v>
      </c>
      <c r="K7" s="451" t="s">
        <v>150</v>
      </c>
    </row>
    <row r="8" spans="1:12" ht="18">
      <c r="A8" s="648" t="s">
        <v>653</v>
      </c>
      <c r="B8" s="196">
        <v>21328015.93536</v>
      </c>
      <c r="C8" s="197">
        <v>0.86944277721269814</v>
      </c>
      <c r="D8" s="196">
        <v>6786763.7544399993</v>
      </c>
      <c r="E8" s="197">
        <v>0.83641378886768358</v>
      </c>
      <c r="F8" s="196">
        <v>8797214.1525800023</v>
      </c>
      <c r="G8" s="197">
        <v>0.85925934864438069</v>
      </c>
      <c r="H8" s="196">
        <v>16846469.154040001</v>
      </c>
      <c r="I8" s="197">
        <v>0.90824677227986239</v>
      </c>
      <c r="J8" s="196">
        <v>53758462.996420003</v>
      </c>
      <c r="K8" s="197">
        <v>0.87509932775080546</v>
      </c>
      <c r="L8" s="97"/>
    </row>
    <row r="9" spans="1:12" ht="19.5">
      <c r="A9" s="198" t="s">
        <v>654</v>
      </c>
      <c r="B9" s="199">
        <v>20557272.082289997</v>
      </c>
      <c r="C9" s="200">
        <v>0.83802317971409535</v>
      </c>
      <c r="D9" s="199">
        <v>6722449.0419199988</v>
      </c>
      <c r="E9" s="200">
        <v>0.82848752027706163</v>
      </c>
      <c r="F9" s="199">
        <v>8597929.2825700007</v>
      </c>
      <c r="G9" s="200">
        <v>0.83979439250832311</v>
      </c>
      <c r="H9" s="199">
        <v>16810144.283709999</v>
      </c>
      <c r="I9" s="200">
        <v>0.90628838290289326</v>
      </c>
      <c r="J9" s="199">
        <v>52687794.69049</v>
      </c>
      <c r="K9" s="200">
        <v>0.85767060932137718</v>
      </c>
      <c r="L9" s="97"/>
    </row>
    <row r="10" spans="1:12" ht="19.5">
      <c r="A10" s="198" t="s">
        <v>655</v>
      </c>
      <c r="B10" s="201">
        <v>2084685.8926300001</v>
      </c>
      <c r="C10" s="202">
        <v>8.4982827169561861E-2</v>
      </c>
      <c r="D10" s="201">
        <v>949673.95290999999</v>
      </c>
      <c r="E10" s="202">
        <v>0.11703964037686554</v>
      </c>
      <c r="F10" s="201">
        <v>1415784.1754000001</v>
      </c>
      <c r="G10" s="202">
        <v>0.13828534434602222</v>
      </c>
      <c r="H10" s="201">
        <v>2274776.5723699997</v>
      </c>
      <c r="I10" s="202">
        <v>0.12264044534325659</v>
      </c>
      <c r="J10" s="201">
        <v>6724920.5933100004</v>
      </c>
      <c r="K10" s="202">
        <v>0.10947064261816848</v>
      </c>
      <c r="L10" s="87"/>
    </row>
    <row r="11" spans="1:12" ht="19.5">
      <c r="A11" s="203" t="s">
        <v>656</v>
      </c>
      <c r="B11" s="201">
        <v>17913947.324869998</v>
      </c>
      <c r="C11" s="202">
        <v>0.73026727662720403</v>
      </c>
      <c r="D11" s="201">
        <v>5530502.3610899998</v>
      </c>
      <c r="E11" s="202">
        <v>0.68158972399101103</v>
      </c>
      <c r="F11" s="201">
        <v>6950745.82443</v>
      </c>
      <c r="G11" s="202">
        <v>0.67890734795182717</v>
      </c>
      <c r="H11" s="201">
        <v>13693801.702229999</v>
      </c>
      <c r="I11" s="202">
        <v>0.73827643541010157</v>
      </c>
      <c r="J11" s="201">
        <v>44088997.212619998</v>
      </c>
      <c r="K11" s="202">
        <v>0.71769633414817391</v>
      </c>
    </row>
    <row r="12" spans="1:12" ht="19.5">
      <c r="A12" s="198" t="s">
        <v>657</v>
      </c>
      <c r="B12" s="201">
        <v>6109.0919800000001</v>
      </c>
      <c r="C12" s="202">
        <v>2.4903891264133038E-4</v>
      </c>
      <c r="D12" s="201">
        <v>9163.63796</v>
      </c>
      <c r="E12" s="202">
        <v>1.1293443271722908E-3</v>
      </c>
      <c r="F12" s="201">
        <v>9313.4248100000004</v>
      </c>
      <c r="G12" s="202">
        <v>9.0967972327262705E-4</v>
      </c>
      <c r="H12" s="201">
        <v>0</v>
      </c>
      <c r="I12" s="202">
        <v>0</v>
      </c>
      <c r="J12" s="201">
        <v>24586.154750000002</v>
      </c>
      <c r="K12" s="202">
        <v>4.00222147257727E-4</v>
      </c>
    </row>
    <row r="13" spans="1:12" ht="19.5">
      <c r="A13" s="198" t="s">
        <v>658</v>
      </c>
      <c r="B13" s="201">
        <v>140564.33505000002</v>
      </c>
      <c r="C13" s="202">
        <v>5.7301460301476181E-3</v>
      </c>
      <c r="D13" s="201">
        <v>125746.77636</v>
      </c>
      <c r="E13" s="202">
        <v>1.5497274026130199E-2</v>
      </c>
      <c r="F13" s="201">
        <v>102570.80551999999</v>
      </c>
      <c r="G13" s="202">
        <v>1.0018503814096292E-2</v>
      </c>
      <c r="H13" s="201">
        <v>765042.03323000006</v>
      </c>
      <c r="I13" s="202">
        <v>4.1245851043685167E-2</v>
      </c>
      <c r="J13" s="201">
        <v>1133923.95016</v>
      </c>
      <c r="K13" s="202">
        <v>1.8458416241767084E-2</v>
      </c>
    </row>
    <row r="14" spans="1:12" ht="19.5">
      <c r="A14" s="646" t="s">
        <v>1007</v>
      </c>
      <c r="B14" s="201">
        <v>23026.2631</v>
      </c>
      <c r="C14" s="202">
        <v>9.3867231716114857E-4</v>
      </c>
      <c r="D14" s="201">
        <v>26936.40351</v>
      </c>
      <c r="E14" s="202">
        <v>3.3196940594150538E-3</v>
      </c>
      <c r="F14" s="201">
        <v>38007.977250000004</v>
      </c>
      <c r="G14" s="202">
        <v>3.7123922651749316E-3</v>
      </c>
      <c r="H14" s="201">
        <v>28055.28888</v>
      </c>
      <c r="I14" s="202">
        <v>1.5125499199651821E-3</v>
      </c>
      <c r="J14" s="201">
        <v>116025.93274000002</v>
      </c>
      <c r="K14" s="202">
        <v>1.888711285313268E-3</v>
      </c>
    </row>
    <row r="15" spans="1:12" ht="19.5">
      <c r="A15" s="198" t="s">
        <v>1022</v>
      </c>
      <c r="B15" s="201">
        <v>368914.29885000002</v>
      </c>
      <c r="C15" s="202">
        <v>1.503889876666136E-2</v>
      </c>
      <c r="D15" s="201">
        <v>80425.910090000005</v>
      </c>
      <c r="E15" s="202">
        <v>9.9118434964676639E-3</v>
      </c>
      <c r="F15" s="201">
        <v>55158.75101</v>
      </c>
      <c r="G15" s="202">
        <v>5.3875774356351444E-3</v>
      </c>
      <c r="H15" s="201">
        <v>40468.625719999996</v>
      </c>
      <c r="I15" s="202">
        <v>2.1817924190943817E-3</v>
      </c>
      <c r="J15" s="201">
        <v>544967.58567000006</v>
      </c>
      <c r="K15" s="202">
        <v>8.8711756490797607E-3</v>
      </c>
    </row>
    <row r="16" spans="1:12" ht="19.5">
      <c r="A16" s="198" t="s">
        <v>1029</v>
      </c>
      <c r="B16" s="201">
        <v>0</v>
      </c>
      <c r="C16" s="202">
        <v>0</v>
      </c>
      <c r="D16" s="201">
        <v>0</v>
      </c>
      <c r="E16" s="202">
        <v>0</v>
      </c>
      <c r="F16" s="201">
        <v>6348.3241500000004</v>
      </c>
      <c r="G16" s="202">
        <v>6.2006639596384262E-4</v>
      </c>
      <c r="H16" s="201">
        <v>0</v>
      </c>
      <c r="I16" s="202">
        <v>0</v>
      </c>
      <c r="J16" s="201">
        <v>6348.3241500000004</v>
      </c>
      <c r="K16" s="202">
        <v>1.0334027214243758E-4</v>
      </c>
    </row>
    <row r="17" spans="1:11" ht="19.5">
      <c r="A17" s="198" t="s">
        <v>659</v>
      </c>
      <c r="B17" s="201">
        <v>20024.875809999998</v>
      </c>
      <c r="C17" s="202">
        <v>8.1631989071804406E-4</v>
      </c>
      <c r="D17" s="201">
        <v>0</v>
      </c>
      <c r="E17" s="202">
        <v>0</v>
      </c>
      <c r="F17" s="201">
        <v>20000</v>
      </c>
      <c r="G17" s="202">
        <v>1.9534805763308182E-3</v>
      </c>
      <c r="H17" s="201">
        <v>8000.0612799999999</v>
      </c>
      <c r="I17" s="202">
        <v>4.3130876679037613E-4</v>
      </c>
      <c r="J17" s="201">
        <v>48024.937089999999</v>
      </c>
      <c r="K17" s="202">
        <v>7.8176695947450065E-4</v>
      </c>
    </row>
    <row r="18" spans="1:11" ht="18">
      <c r="A18" s="204" t="s">
        <v>660</v>
      </c>
      <c r="B18" s="199">
        <v>545638.31726000004</v>
      </c>
      <c r="C18" s="202">
        <v>2.2243104813405617E-2</v>
      </c>
      <c r="D18" s="199">
        <v>44722.532799999994</v>
      </c>
      <c r="E18" s="202">
        <v>5.5116907646203753E-3</v>
      </c>
      <c r="F18" s="199">
        <v>91681.670769999997</v>
      </c>
      <c r="G18" s="202">
        <v>8.9549181527375961E-3</v>
      </c>
      <c r="H18" s="199">
        <v>8904.476560000001</v>
      </c>
      <c r="I18" s="202">
        <v>4.8006867317488991E-4</v>
      </c>
      <c r="J18" s="199">
        <v>690946.99739000003</v>
      </c>
      <c r="K18" s="200">
        <v>1.1247480289153589E-2</v>
      </c>
    </row>
    <row r="19" spans="1:11" ht="18">
      <c r="A19" s="204" t="s">
        <v>661</v>
      </c>
      <c r="B19" s="199">
        <v>225105.53581</v>
      </c>
      <c r="C19" s="202">
        <v>9.1764926851971313E-3</v>
      </c>
      <c r="D19" s="199">
        <v>19592.17972</v>
      </c>
      <c r="E19" s="202">
        <v>2.4145778260015417E-3</v>
      </c>
      <c r="F19" s="199">
        <v>107603.19924</v>
      </c>
      <c r="G19" s="202">
        <v>1.0510037983319754E-2</v>
      </c>
      <c r="H19" s="199">
        <v>27420.393769999999</v>
      </c>
      <c r="I19" s="202">
        <v>1.4783207037940606E-3</v>
      </c>
      <c r="J19" s="199">
        <v>379721.30854</v>
      </c>
      <c r="K19" s="200">
        <v>6.1812381402745649E-3</v>
      </c>
    </row>
    <row r="20" spans="1:11" ht="2.25" customHeight="1">
      <c r="A20" s="198"/>
      <c r="B20" s="199"/>
      <c r="C20" s="200"/>
      <c r="D20" s="199"/>
      <c r="E20" s="200"/>
      <c r="F20" s="199"/>
      <c r="G20" s="200"/>
      <c r="H20" s="199"/>
      <c r="I20" s="200"/>
      <c r="J20" s="199"/>
      <c r="K20" s="200"/>
    </row>
    <row r="21" spans="1:11" ht="18">
      <c r="A21" s="204" t="s">
        <v>662</v>
      </c>
      <c r="B21" s="196">
        <v>3202656.4612000003</v>
      </c>
      <c r="C21" s="197">
        <v>0.13055722278730189</v>
      </c>
      <c r="D21" s="196">
        <v>1327358.51945</v>
      </c>
      <c r="E21" s="197">
        <v>0.16358621113231631</v>
      </c>
      <c r="F21" s="196">
        <v>1440921.9427200002</v>
      </c>
      <c r="G21" s="197">
        <v>0.14074065135561939</v>
      </c>
      <c r="H21" s="196">
        <v>1701869.98484</v>
      </c>
      <c r="I21" s="197">
        <v>9.1753227720137734E-2</v>
      </c>
      <c r="J21" s="196">
        <v>7672806.908210001</v>
      </c>
      <c r="K21" s="197">
        <v>0.12490067224919454</v>
      </c>
    </row>
    <row r="22" spans="1:11" ht="19.5">
      <c r="A22" s="198" t="s">
        <v>663</v>
      </c>
      <c r="B22" s="201">
        <v>2883604.2050300003</v>
      </c>
      <c r="C22" s="202">
        <v>0.11755096470304564</v>
      </c>
      <c r="D22" s="201">
        <v>359460.60810000001</v>
      </c>
      <c r="E22" s="202">
        <v>4.4300615145607194E-2</v>
      </c>
      <c r="F22" s="201">
        <v>832199.90659000003</v>
      </c>
      <c r="G22" s="202">
        <v>8.1284317657394314E-2</v>
      </c>
      <c r="H22" s="201">
        <v>504965.27995</v>
      </c>
      <c r="I22" s="202">
        <v>2.7224285482872146E-2</v>
      </c>
      <c r="J22" s="201">
        <v>4580229.9996700007</v>
      </c>
      <c r="K22" s="202">
        <v>7.455860845430437E-2</v>
      </c>
    </row>
    <row r="23" spans="1:11" ht="19.5">
      <c r="A23" s="198" t="s">
        <v>664</v>
      </c>
      <c r="B23" s="201">
        <v>319052.25617000001</v>
      </c>
      <c r="C23" s="202">
        <v>1.3006258084256246E-2</v>
      </c>
      <c r="D23" s="201">
        <v>665148.31935000001</v>
      </c>
      <c r="E23" s="202">
        <v>8.1974155293462261E-2</v>
      </c>
      <c r="F23" s="201">
        <v>10033.8405</v>
      </c>
      <c r="G23" s="202">
        <v>9.800456261375753E-4</v>
      </c>
      <c r="H23" s="201">
        <v>0</v>
      </c>
      <c r="I23" s="202">
        <v>0</v>
      </c>
      <c r="J23" s="201">
        <v>994234.41602</v>
      </c>
      <c r="K23" s="202">
        <v>1.6184500459839359E-2</v>
      </c>
    </row>
    <row r="24" spans="1:11" ht="19.5">
      <c r="A24" s="198" t="s">
        <v>657</v>
      </c>
      <c r="B24" s="201">
        <v>0</v>
      </c>
      <c r="C24" s="202">
        <v>0</v>
      </c>
      <c r="D24" s="201">
        <v>0</v>
      </c>
      <c r="E24" s="202">
        <v>0</v>
      </c>
      <c r="F24" s="201">
        <v>0</v>
      </c>
      <c r="G24" s="202">
        <v>0</v>
      </c>
      <c r="H24" s="201">
        <v>0</v>
      </c>
      <c r="I24" s="202">
        <v>0</v>
      </c>
      <c r="J24" s="201">
        <v>0</v>
      </c>
      <c r="K24" s="202">
        <v>0</v>
      </c>
    </row>
    <row r="25" spans="1:11" ht="19.5">
      <c r="A25" s="203" t="s">
        <v>665</v>
      </c>
      <c r="B25" s="201">
        <v>0</v>
      </c>
      <c r="C25" s="202">
        <v>0</v>
      </c>
      <c r="D25" s="201">
        <v>0</v>
      </c>
      <c r="E25" s="202">
        <v>0</v>
      </c>
      <c r="F25" s="201">
        <v>0</v>
      </c>
      <c r="G25" s="202">
        <v>0</v>
      </c>
      <c r="H25" s="201">
        <v>0</v>
      </c>
      <c r="I25" s="202">
        <v>0</v>
      </c>
      <c r="J25" s="201">
        <v>0</v>
      </c>
      <c r="K25" s="202">
        <v>0</v>
      </c>
    </row>
    <row r="26" spans="1:11" ht="19.5">
      <c r="A26" s="646" t="s">
        <v>1007</v>
      </c>
      <c r="B26" s="201">
        <v>0</v>
      </c>
      <c r="C26" s="202">
        <v>0</v>
      </c>
      <c r="D26" s="201">
        <v>0</v>
      </c>
      <c r="E26" s="202">
        <v>0</v>
      </c>
      <c r="F26" s="201">
        <v>0</v>
      </c>
      <c r="G26" s="202">
        <v>0</v>
      </c>
      <c r="H26" s="201">
        <v>0</v>
      </c>
      <c r="I26" s="202">
        <v>0</v>
      </c>
      <c r="J26" s="201">
        <v>0</v>
      </c>
      <c r="K26" s="202">
        <v>0</v>
      </c>
    </row>
    <row r="27" spans="1:11" ht="19.5">
      <c r="A27" s="198" t="s">
        <v>1077</v>
      </c>
      <c r="B27" s="201">
        <v>0</v>
      </c>
      <c r="C27" s="202">
        <v>0</v>
      </c>
      <c r="D27" s="201">
        <v>302749.592</v>
      </c>
      <c r="E27" s="202">
        <v>3.731144069324685E-2</v>
      </c>
      <c r="F27" s="201">
        <v>598688.19562999997</v>
      </c>
      <c r="G27" s="202">
        <v>5.8476288072087497E-2</v>
      </c>
      <c r="H27" s="201">
        <v>1196904.7048900002</v>
      </c>
      <c r="I27" s="202">
        <v>6.4528942237265602E-2</v>
      </c>
      <c r="J27" s="201">
        <v>2098342.4925199999</v>
      </c>
      <c r="K27" s="202">
        <v>3.4157563335050808E-2</v>
      </c>
    </row>
    <row r="28" spans="1:11" ht="19.5">
      <c r="A28" s="198" t="s">
        <v>1029</v>
      </c>
      <c r="B28" s="201">
        <v>0</v>
      </c>
      <c r="C28" s="202">
        <v>0</v>
      </c>
      <c r="D28" s="201">
        <v>0</v>
      </c>
      <c r="E28" s="202">
        <v>0</v>
      </c>
      <c r="F28" s="201">
        <v>0</v>
      </c>
      <c r="G28" s="202">
        <v>0</v>
      </c>
      <c r="H28" s="201">
        <v>0</v>
      </c>
      <c r="I28" s="202">
        <v>0</v>
      </c>
      <c r="J28" s="201">
        <v>0</v>
      </c>
      <c r="K28" s="202">
        <v>0</v>
      </c>
    </row>
    <row r="29" spans="1:11" ht="19.5">
      <c r="A29" s="198" t="s">
        <v>659</v>
      </c>
      <c r="B29" s="201">
        <v>0</v>
      </c>
      <c r="C29" s="205">
        <v>0</v>
      </c>
      <c r="D29" s="201">
        <v>0</v>
      </c>
      <c r="E29" s="205">
        <v>0</v>
      </c>
      <c r="F29" s="201">
        <v>0</v>
      </c>
      <c r="G29" s="205">
        <v>0</v>
      </c>
      <c r="H29" s="201">
        <v>0</v>
      </c>
      <c r="I29" s="205">
        <v>0</v>
      </c>
      <c r="J29" s="201">
        <v>0</v>
      </c>
      <c r="K29" s="205">
        <v>0</v>
      </c>
    </row>
    <row r="30" spans="1:11" ht="2.25" customHeight="1">
      <c r="A30" s="198"/>
      <c r="B30" s="201"/>
      <c r="C30" s="200"/>
      <c r="D30" s="201"/>
      <c r="E30" s="200"/>
      <c r="F30" s="201"/>
      <c r="G30" s="200"/>
      <c r="H30" s="201"/>
      <c r="I30" s="200"/>
      <c r="J30" s="201"/>
      <c r="K30" s="200"/>
    </row>
    <row r="31" spans="1:11" ht="18">
      <c r="A31" s="204" t="s">
        <v>666</v>
      </c>
      <c r="B31" s="196">
        <v>24530672.396559998</v>
      </c>
      <c r="C31" s="197">
        <v>1</v>
      </c>
      <c r="D31" s="196">
        <v>8114122.2738899998</v>
      </c>
      <c r="E31" s="197">
        <v>1</v>
      </c>
      <c r="F31" s="196">
        <v>10238136.095300002</v>
      </c>
      <c r="G31" s="197">
        <v>1</v>
      </c>
      <c r="H31" s="196">
        <v>18548339.13888</v>
      </c>
      <c r="I31" s="197">
        <v>1</v>
      </c>
      <c r="J31" s="196">
        <v>61431269.904630005</v>
      </c>
      <c r="K31" s="197">
        <v>1</v>
      </c>
    </row>
    <row r="32" spans="1:11" ht="22.5" customHeight="1">
      <c r="A32" s="452" t="s">
        <v>1027</v>
      </c>
      <c r="B32" s="453">
        <v>24375105.80288</v>
      </c>
      <c r="C32" s="454"/>
      <c r="D32" s="453">
        <v>8107824.7242000001</v>
      </c>
      <c r="E32" s="454"/>
      <c r="F32" s="453">
        <v>9997595.6710899994</v>
      </c>
      <c r="G32" s="454"/>
      <c r="H32" s="453">
        <v>18317413.687090002</v>
      </c>
      <c r="I32" s="454"/>
      <c r="J32" s="453">
        <v>60797939.885260001</v>
      </c>
      <c r="K32" s="455"/>
    </row>
    <row r="33" spans="1:11" ht="19.5">
      <c r="A33" s="198" t="s">
        <v>1161</v>
      </c>
      <c r="B33" s="201">
        <v>22387.821</v>
      </c>
      <c r="C33" s="202">
        <v>9.1264603913341995E-4</v>
      </c>
      <c r="D33" s="201">
        <v>7170.5879999999997</v>
      </c>
      <c r="E33" s="202">
        <v>8.8371702544757689E-4</v>
      </c>
      <c r="F33" s="201">
        <v>2465.38</v>
      </c>
      <c r="G33" s="202">
        <v>2.4080359716372363E-4</v>
      </c>
      <c r="H33" s="201">
        <v>14491.288500000001</v>
      </c>
      <c r="I33" s="202">
        <v>7.8127148697772978E-4</v>
      </c>
      <c r="J33" s="201">
        <v>46515.077499999999</v>
      </c>
      <c r="K33" s="202">
        <v>7.5718892955026164E-4</v>
      </c>
    </row>
    <row r="34" spans="1:11" ht="19.5">
      <c r="A34" s="198" t="s">
        <v>1162</v>
      </c>
      <c r="B34" s="201">
        <v>0</v>
      </c>
      <c r="C34" s="202">
        <v>0</v>
      </c>
      <c r="D34" s="201">
        <v>0</v>
      </c>
      <c r="E34" s="202">
        <v>0</v>
      </c>
      <c r="F34" s="201">
        <v>197108.13888999997</v>
      </c>
      <c r="G34" s="202">
        <v>1.9252346037916604E-2</v>
      </c>
      <c r="H34" s="201">
        <v>195063.25</v>
      </c>
      <c r="I34" s="202">
        <v>1.051648066921093E-2</v>
      </c>
      <c r="J34" s="201">
        <v>392171.38888999994</v>
      </c>
      <c r="K34" s="202">
        <v>6.3839049640164189E-3</v>
      </c>
    </row>
    <row r="35" spans="1:11" ht="12.75" customHeight="1">
      <c r="A35" s="37" t="s">
        <v>651</v>
      </c>
    </row>
    <row r="36" spans="1:11" ht="12.75" customHeight="1"/>
    <row r="37" spans="1:11" ht="12.75" customHeight="1">
      <c r="A37" s="83" t="s">
        <v>419</v>
      </c>
    </row>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5" spans="11:11">
      <c r="K55" s="45" t="s">
        <v>492</v>
      </c>
    </row>
  </sheetData>
  <mergeCells count="7">
    <mergeCell ref="H4:K4"/>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06" t="s">
        <v>965</v>
      </c>
      <c r="H1" s="407" t="str">
        <f>Naslovnica!A20</f>
        <v>Veljača 2014.</v>
      </c>
    </row>
    <row r="2" spans="1:9" ht="12.75" customHeight="1">
      <c r="A2" s="129" t="s">
        <v>669</v>
      </c>
      <c r="H2" s="130" t="str">
        <f>Naslovnica!A24</f>
        <v>February 2014</v>
      </c>
    </row>
    <row r="3" spans="1:9" ht="12.75" customHeight="1"/>
    <row r="4" spans="1:9" ht="33.75">
      <c r="A4" s="456" t="s">
        <v>672</v>
      </c>
      <c r="B4" s="457" t="s">
        <v>168</v>
      </c>
      <c r="C4" s="457" t="s">
        <v>169</v>
      </c>
      <c r="D4" s="457" t="s">
        <v>170</v>
      </c>
      <c r="E4" s="457" t="s">
        <v>171</v>
      </c>
      <c r="F4" s="457" t="s">
        <v>172</v>
      </c>
      <c r="G4" s="457" t="s">
        <v>173</v>
      </c>
      <c r="H4" s="457" t="s">
        <v>138</v>
      </c>
    </row>
    <row r="5" spans="1:9" ht="22.5">
      <c r="A5" s="135" t="s">
        <v>670</v>
      </c>
      <c r="B5" s="136">
        <v>23476</v>
      </c>
      <c r="C5" s="136">
        <v>80539</v>
      </c>
      <c r="D5" s="136">
        <v>19837</v>
      </c>
      <c r="E5" s="136">
        <v>17474</v>
      </c>
      <c r="F5" s="136">
        <v>14319</v>
      </c>
      <c r="G5" s="136">
        <v>50065</v>
      </c>
      <c r="H5" s="136">
        <v>205710</v>
      </c>
      <c r="I5" s="97"/>
    </row>
    <row r="6" spans="1:9" ht="22.5">
      <c r="A6" s="458" t="s">
        <v>892</v>
      </c>
      <c r="B6" s="460">
        <v>0.11412182198240241</v>
      </c>
      <c r="C6" s="460">
        <v>0.39151718438578581</v>
      </c>
      <c r="D6" s="460">
        <v>9.6431870108405038E-2</v>
      </c>
      <c r="E6" s="460">
        <v>8.4944825239414712E-2</v>
      </c>
      <c r="F6" s="460">
        <v>6.9607700160420005E-2</v>
      </c>
      <c r="G6" s="460">
        <v>0.24337659812357201</v>
      </c>
      <c r="H6" s="460">
        <v>1</v>
      </c>
      <c r="I6" s="97"/>
    </row>
    <row r="7" spans="1:9" ht="1.5" hidden="1" customHeight="1">
      <c r="A7" s="458"/>
      <c r="B7" s="461"/>
      <c r="C7" s="461"/>
      <c r="D7" s="461"/>
      <c r="E7" s="461"/>
      <c r="F7" s="461"/>
      <c r="G7" s="461"/>
      <c r="H7" s="461"/>
    </row>
    <row r="8" spans="1:9" ht="22.5">
      <c r="A8" s="458" t="s">
        <v>673</v>
      </c>
      <c r="B8" s="459">
        <v>307</v>
      </c>
      <c r="C8" s="459">
        <v>782</v>
      </c>
      <c r="D8" s="459">
        <v>137</v>
      </c>
      <c r="E8" s="459">
        <v>88</v>
      </c>
      <c r="F8" s="459">
        <v>463</v>
      </c>
      <c r="G8" s="459">
        <v>433</v>
      </c>
      <c r="H8" s="459">
        <v>2210</v>
      </c>
      <c r="I8" s="97"/>
    </row>
    <row r="9" spans="1:9" ht="22.5">
      <c r="A9" s="189" t="s">
        <v>893</v>
      </c>
      <c r="B9" s="206">
        <v>44</v>
      </c>
      <c r="C9" s="206">
        <v>78</v>
      </c>
      <c r="D9" s="206">
        <v>43</v>
      </c>
      <c r="E9" s="206">
        <v>20</v>
      </c>
      <c r="F9" s="206">
        <v>8</v>
      </c>
      <c r="G9" s="206">
        <v>90</v>
      </c>
      <c r="H9" s="206">
        <v>283</v>
      </c>
      <c r="I9" s="97"/>
    </row>
    <row r="10" spans="1:9" ht="22.5">
      <c r="A10" s="165" t="s">
        <v>894</v>
      </c>
      <c r="B10" s="207">
        <v>4</v>
      </c>
      <c r="C10" s="207">
        <v>5</v>
      </c>
      <c r="D10" s="207">
        <v>3</v>
      </c>
      <c r="E10" s="207">
        <v>3</v>
      </c>
      <c r="F10" s="207">
        <v>1</v>
      </c>
      <c r="G10" s="207">
        <v>3</v>
      </c>
      <c r="H10" s="207">
        <v>19</v>
      </c>
    </row>
    <row r="11" spans="1:9" ht="22.5">
      <c r="A11" s="165" t="s">
        <v>895</v>
      </c>
      <c r="B11" s="207">
        <v>72</v>
      </c>
      <c r="C11" s="207">
        <v>82</v>
      </c>
      <c r="D11" s="207">
        <v>0</v>
      </c>
      <c r="E11" s="207">
        <v>18</v>
      </c>
      <c r="F11" s="207">
        <v>64</v>
      </c>
      <c r="G11" s="207">
        <v>77</v>
      </c>
      <c r="H11" s="207">
        <v>313</v>
      </c>
    </row>
    <row r="12" spans="1:9" ht="22.5">
      <c r="A12" s="393" t="s">
        <v>674</v>
      </c>
      <c r="B12" s="394">
        <v>120</v>
      </c>
      <c r="C12" s="394">
        <v>165</v>
      </c>
      <c r="D12" s="394">
        <v>46</v>
      </c>
      <c r="E12" s="394">
        <v>41</v>
      </c>
      <c r="F12" s="394">
        <v>73</v>
      </c>
      <c r="G12" s="394">
        <v>170</v>
      </c>
      <c r="H12" s="394">
        <v>615</v>
      </c>
    </row>
    <row r="13" spans="1:9" ht="22.5">
      <c r="A13" s="135" t="s">
        <v>671</v>
      </c>
      <c r="B13" s="136">
        <v>23663</v>
      </c>
      <c r="C13" s="136">
        <v>81156</v>
      </c>
      <c r="D13" s="136">
        <v>19928</v>
      </c>
      <c r="E13" s="136">
        <v>17521</v>
      </c>
      <c r="F13" s="136">
        <v>14709</v>
      </c>
      <c r="G13" s="136">
        <v>50328</v>
      </c>
      <c r="H13" s="136">
        <v>207305</v>
      </c>
    </row>
    <row r="14" spans="1:9" ht="21.75">
      <c r="A14" s="462" t="s">
        <v>675</v>
      </c>
      <c r="B14" s="463">
        <v>0.11414582378620873</v>
      </c>
      <c r="C14" s="463">
        <v>0.39148115096114422</v>
      </c>
      <c r="D14" s="463">
        <v>9.6128892211958222E-2</v>
      </c>
      <c r="E14" s="463">
        <v>8.4517980752996796E-2</v>
      </c>
      <c r="F14" s="463">
        <v>7.09534261112853E-2</v>
      </c>
      <c r="G14" s="463">
        <v>0.24277272617640674</v>
      </c>
      <c r="H14" s="463">
        <v>1</v>
      </c>
    </row>
    <row r="15" spans="1:9" ht="12.75" customHeight="1">
      <c r="A15" s="36" t="s">
        <v>677</v>
      </c>
    </row>
    <row r="16" spans="1:9" ht="12.75" customHeight="1">
      <c r="A16" s="46" t="s">
        <v>676</v>
      </c>
    </row>
    <row r="17" spans="1:9" ht="12.75" customHeight="1"/>
    <row r="18" spans="1:9" ht="12.75" customHeight="1">
      <c r="A18" s="611" t="s">
        <v>473</v>
      </c>
      <c r="H18" s="407" t="str">
        <f>Naslovnica!A20</f>
        <v>Veljača 2014.</v>
      </c>
    </row>
    <row r="19" spans="1:9" ht="12.75" customHeight="1">
      <c r="A19" s="129" t="s">
        <v>474</v>
      </c>
      <c r="H19" s="130" t="str">
        <f>Naslovnica!A24</f>
        <v>February 2014</v>
      </c>
    </row>
    <row r="20" spans="1:9" ht="12.75" customHeight="1"/>
    <row r="21" spans="1:9" ht="12.75" customHeight="1"/>
    <row r="22" spans="1:9" ht="12.75" customHeight="1"/>
    <row r="23" spans="1:9" ht="12.75" customHeight="1">
      <c r="I23" s="97"/>
    </row>
    <row r="24" spans="1:9" ht="12.75" customHeight="1">
      <c r="I24" s="97"/>
    </row>
    <row r="25" spans="1:9" ht="12.75" customHeight="1">
      <c r="I25" s="97"/>
    </row>
    <row r="26" spans="1:9" ht="12.75" customHeight="1">
      <c r="I26" s="97"/>
    </row>
    <row r="27" spans="1:9" ht="12.75" customHeight="1">
      <c r="I27" s="87"/>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79" t="s">
        <v>677</v>
      </c>
    </row>
    <row r="38" spans="1:1" ht="12.75" customHeight="1"/>
    <row r="39" spans="1:1" ht="12.75" customHeight="1"/>
    <row r="40" spans="1:1" ht="12.75" customHeight="1">
      <c r="A40" s="83" t="s">
        <v>419</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493</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06" t="s">
        <v>475</v>
      </c>
      <c r="G1" s="613" t="s">
        <v>181</v>
      </c>
      <c r="H1" s="389"/>
      <c r="J1" s="407" t="s">
        <v>996</v>
      </c>
    </row>
    <row r="2" spans="1:11" ht="12.75" customHeight="1">
      <c r="A2" s="129" t="s">
        <v>476</v>
      </c>
      <c r="G2" s="137" t="s">
        <v>182</v>
      </c>
      <c r="J2" s="130" t="s">
        <v>997</v>
      </c>
    </row>
    <row r="3" spans="1:11" ht="12.75" customHeight="1"/>
    <row r="4" spans="1:11" ht="12.75" customHeight="1"/>
    <row r="5" spans="1:11" ht="13.5" customHeight="1">
      <c r="A5" s="408"/>
      <c r="B5" s="409"/>
      <c r="C5" s="409" t="s">
        <v>994</v>
      </c>
      <c r="D5" s="409"/>
      <c r="E5" s="410"/>
      <c r="F5" s="409" t="s">
        <v>984</v>
      </c>
      <c r="G5" s="410"/>
      <c r="H5" s="682" t="s">
        <v>682</v>
      </c>
      <c r="I5" s="683"/>
      <c r="J5" s="683"/>
    </row>
    <row r="6" spans="1:11" ht="13.5" customHeight="1">
      <c r="A6" s="408"/>
      <c r="B6" s="410"/>
      <c r="C6" s="464" t="s">
        <v>995</v>
      </c>
      <c r="D6" s="410"/>
      <c r="E6" s="410"/>
      <c r="F6" s="464" t="s">
        <v>985</v>
      </c>
      <c r="G6" s="410"/>
      <c r="H6" s="684" t="s">
        <v>683</v>
      </c>
      <c r="I6" s="684"/>
      <c r="J6" s="412" t="s">
        <v>684</v>
      </c>
    </row>
    <row r="7" spans="1:11" ht="30" customHeight="1">
      <c r="A7" s="413" t="s">
        <v>678</v>
      </c>
      <c r="B7" s="413" t="s">
        <v>679</v>
      </c>
      <c r="C7" s="413" t="s">
        <v>680</v>
      </c>
      <c r="D7" s="413" t="s">
        <v>681</v>
      </c>
      <c r="E7" s="413" t="s">
        <v>679</v>
      </c>
      <c r="F7" s="413" t="s">
        <v>680</v>
      </c>
      <c r="G7" s="413" t="s">
        <v>681</v>
      </c>
      <c r="H7" s="413" t="s">
        <v>679</v>
      </c>
      <c r="I7" s="413" t="s">
        <v>680</v>
      </c>
      <c r="J7" s="413" t="s">
        <v>681</v>
      </c>
    </row>
    <row r="8" spans="1:11" ht="12.75" customHeight="1">
      <c r="A8" s="166" t="s">
        <v>54</v>
      </c>
      <c r="B8" s="167">
        <v>1003</v>
      </c>
      <c r="C8" s="167">
        <v>810</v>
      </c>
      <c r="D8" s="167">
        <v>1813</v>
      </c>
      <c r="E8" s="168">
        <v>966</v>
      </c>
      <c r="F8" s="168">
        <v>777</v>
      </c>
      <c r="G8" s="167">
        <v>1743</v>
      </c>
      <c r="H8" s="167">
        <v>37</v>
      </c>
      <c r="I8" s="167">
        <v>33</v>
      </c>
      <c r="J8" s="169">
        <v>4.016064257028118E-2</v>
      </c>
      <c r="K8" s="97"/>
    </row>
    <row r="9" spans="1:11" ht="12.75" customHeight="1">
      <c r="A9" s="166" t="s">
        <v>55</v>
      </c>
      <c r="B9" s="167">
        <v>4910</v>
      </c>
      <c r="C9" s="167">
        <v>3011</v>
      </c>
      <c r="D9" s="167">
        <v>7921</v>
      </c>
      <c r="E9" s="168">
        <v>4834</v>
      </c>
      <c r="F9" s="168">
        <v>2952</v>
      </c>
      <c r="G9" s="167">
        <v>7786</v>
      </c>
      <c r="H9" s="167">
        <v>76</v>
      </c>
      <c r="I9" s="167">
        <v>59</v>
      </c>
      <c r="J9" s="169">
        <v>1.7338813254559549E-2</v>
      </c>
      <c r="K9" s="97"/>
    </row>
    <row r="10" spans="1:11" ht="12.75" customHeight="1">
      <c r="A10" s="166" t="s">
        <v>56</v>
      </c>
      <c r="B10" s="167">
        <v>11827</v>
      </c>
      <c r="C10" s="167">
        <v>8416</v>
      </c>
      <c r="D10" s="167">
        <v>20243</v>
      </c>
      <c r="E10" s="168">
        <v>11680</v>
      </c>
      <c r="F10" s="168">
        <v>8349</v>
      </c>
      <c r="G10" s="167">
        <v>20029</v>
      </c>
      <c r="H10" s="167">
        <v>147</v>
      </c>
      <c r="I10" s="167">
        <v>67</v>
      </c>
      <c r="J10" s="169">
        <v>1.068450746417704E-2</v>
      </c>
    </row>
    <row r="11" spans="1:11" ht="12.75" customHeight="1">
      <c r="A11" s="166" t="s">
        <v>57</v>
      </c>
      <c r="B11" s="167">
        <v>15455</v>
      </c>
      <c r="C11" s="167">
        <v>12201</v>
      </c>
      <c r="D11" s="167">
        <v>27656</v>
      </c>
      <c r="E11" s="168">
        <v>15092</v>
      </c>
      <c r="F11" s="168">
        <v>11959</v>
      </c>
      <c r="G11" s="167">
        <v>27051</v>
      </c>
      <c r="H11" s="167">
        <v>363</v>
      </c>
      <c r="I11" s="167">
        <v>242</v>
      </c>
      <c r="J11" s="169">
        <v>2.2365162101216196E-2</v>
      </c>
    </row>
    <row r="12" spans="1:11" ht="12.75" customHeight="1">
      <c r="A12" s="166" t="s">
        <v>58</v>
      </c>
      <c r="B12" s="167">
        <v>15641</v>
      </c>
      <c r="C12" s="167">
        <v>14049</v>
      </c>
      <c r="D12" s="167">
        <v>29690</v>
      </c>
      <c r="E12" s="168">
        <v>15211</v>
      </c>
      <c r="F12" s="168">
        <v>13776</v>
      </c>
      <c r="G12" s="167">
        <v>28987</v>
      </c>
      <c r="H12" s="167">
        <v>430</v>
      </c>
      <c r="I12" s="167">
        <v>273</v>
      </c>
      <c r="J12" s="169">
        <v>2.4252251009073023E-2</v>
      </c>
    </row>
    <row r="13" spans="1:11" ht="12.75" customHeight="1">
      <c r="A13" s="166" t="s">
        <v>59</v>
      </c>
      <c r="B13" s="167">
        <v>14727</v>
      </c>
      <c r="C13" s="167">
        <v>15181</v>
      </c>
      <c r="D13" s="167">
        <v>29908</v>
      </c>
      <c r="E13" s="168">
        <v>14334</v>
      </c>
      <c r="F13" s="168">
        <v>14842</v>
      </c>
      <c r="G13" s="167">
        <v>29176</v>
      </c>
      <c r="H13" s="167">
        <v>393</v>
      </c>
      <c r="I13" s="167">
        <v>339</v>
      </c>
      <c r="J13" s="169">
        <v>2.5089114340553831E-2</v>
      </c>
    </row>
    <row r="14" spans="1:11" ht="12.75" customHeight="1">
      <c r="A14" s="166" t="s">
        <v>60</v>
      </c>
      <c r="B14" s="167">
        <v>14767</v>
      </c>
      <c r="C14" s="167">
        <v>16378</v>
      </c>
      <c r="D14" s="167">
        <v>31145</v>
      </c>
      <c r="E14" s="168">
        <v>14454</v>
      </c>
      <c r="F14" s="168">
        <v>16083</v>
      </c>
      <c r="G14" s="167">
        <v>30537</v>
      </c>
      <c r="H14" s="167">
        <v>313</v>
      </c>
      <c r="I14" s="167">
        <v>295</v>
      </c>
      <c r="J14" s="169">
        <v>1.9910272783836058E-2</v>
      </c>
    </row>
    <row r="15" spans="1:11" ht="12.75" customHeight="1">
      <c r="A15" s="166" t="s">
        <v>176</v>
      </c>
      <c r="B15" s="167">
        <v>16176</v>
      </c>
      <c r="C15" s="167">
        <v>17403</v>
      </c>
      <c r="D15" s="167">
        <v>33579</v>
      </c>
      <c r="E15" s="168">
        <v>15967</v>
      </c>
      <c r="F15" s="168">
        <v>17126</v>
      </c>
      <c r="G15" s="167">
        <v>33093</v>
      </c>
      <c r="H15" s="167">
        <v>209</v>
      </c>
      <c r="I15" s="167">
        <v>277</v>
      </c>
      <c r="J15" s="169">
        <v>1.4685885232526452E-2</v>
      </c>
    </row>
    <row r="16" spans="1:11" ht="12.75" customHeight="1">
      <c r="A16" s="166" t="s">
        <v>177</v>
      </c>
      <c r="B16" s="167">
        <v>8767</v>
      </c>
      <c r="C16" s="167">
        <v>9240</v>
      </c>
      <c r="D16" s="167">
        <v>18007</v>
      </c>
      <c r="E16" s="168">
        <v>8552</v>
      </c>
      <c r="F16" s="168">
        <v>9008</v>
      </c>
      <c r="G16" s="167">
        <v>17560</v>
      </c>
      <c r="H16" s="167">
        <v>215</v>
      </c>
      <c r="I16" s="167">
        <v>232</v>
      </c>
      <c r="J16" s="169">
        <v>2.5455580865603622E-2</v>
      </c>
    </row>
    <row r="17" spans="1:11" ht="12.75" customHeight="1">
      <c r="A17" s="166" t="s">
        <v>178</v>
      </c>
      <c r="B17" s="167">
        <v>2315</v>
      </c>
      <c r="C17" s="167">
        <v>2114</v>
      </c>
      <c r="D17" s="167">
        <v>4429</v>
      </c>
      <c r="E17" s="170">
        <v>2249</v>
      </c>
      <c r="F17" s="170">
        <v>2063</v>
      </c>
      <c r="G17" s="167">
        <v>4312</v>
      </c>
      <c r="H17" s="167">
        <v>66</v>
      </c>
      <c r="I17" s="167">
        <v>51</v>
      </c>
      <c r="J17" s="169">
        <v>2.7133580705009264E-2</v>
      </c>
    </row>
    <row r="18" spans="1:11" ht="12.75" customHeight="1">
      <c r="A18" s="166" t="s">
        <v>179</v>
      </c>
      <c r="B18" s="167">
        <v>61</v>
      </c>
      <c r="C18" s="167">
        <v>94</v>
      </c>
      <c r="D18" s="167">
        <v>155</v>
      </c>
      <c r="E18" s="170">
        <v>59</v>
      </c>
      <c r="F18" s="170">
        <v>96</v>
      </c>
      <c r="G18" s="167">
        <v>155</v>
      </c>
      <c r="H18" s="167">
        <v>2</v>
      </c>
      <c r="I18" s="167">
        <v>-2</v>
      </c>
      <c r="J18" s="169">
        <v>0</v>
      </c>
    </row>
    <row r="19" spans="1:11" ht="26.25" customHeight="1">
      <c r="A19" s="465" t="s">
        <v>180</v>
      </c>
      <c r="B19" s="415">
        <v>105649</v>
      </c>
      <c r="C19" s="415">
        <v>98897</v>
      </c>
      <c r="D19" s="415">
        <v>204546</v>
      </c>
      <c r="E19" s="415">
        <v>103398</v>
      </c>
      <c r="F19" s="415">
        <v>97031</v>
      </c>
      <c r="G19" s="415">
        <v>200429</v>
      </c>
      <c r="H19" s="415">
        <v>2251</v>
      </c>
      <c r="I19" s="415">
        <v>1866</v>
      </c>
      <c r="J19" s="416">
        <v>2.054093968437698E-2</v>
      </c>
    </row>
    <row r="20" spans="1:11" ht="12.75" customHeight="1">
      <c r="A20" s="36" t="s">
        <v>174</v>
      </c>
    </row>
    <row r="21" spans="1:11" ht="12.75" customHeight="1"/>
    <row r="22" spans="1:11" ht="12.75" customHeight="1"/>
    <row r="23" spans="1:11" ht="12.75" customHeight="1">
      <c r="A23" s="614" t="s">
        <v>998</v>
      </c>
    </row>
    <row r="24" spans="1:11" ht="12.75" customHeight="1">
      <c r="A24" s="138" t="s">
        <v>999</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677</v>
      </c>
    </row>
    <row r="68" spans="1:10" ht="12.75" customHeight="1"/>
    <row r="69" spans="1:10" ht="12.75" customHeight="1"/>
    <row r="70" spans="1:10" ht="12.75" customHeight="1">
      <c r="A70" s="83" t="s">
        <v>419</v>
      </c>
    </row>
    <row r="71" spans="1:10" ht="12.75" customHeight="1"/>
    <row r="72" spans="1:10" ht="12.75" customHeight="1"/>
    <row r="73" spans="1:10" ht="12.75" customHeight="1"/>
    <row r="74" spans="1:10" ht="12.75" customHeight="1"/>
    <row r="75" spans="1:10" ht="12.75" customHeight="1"/>
    <row r="76" spans="1:10" ht="12.75" customHeight="1">
      <c r="J76" s="21" t="s">
        <v>494</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609" t="s">
        <v>966</v>
      </c>
      <c r="F1" s="407" t="str">
        <f>Naslovnica!A20</f>
        <v>Veljača 2014.</v>
      </c>
    </row>
    <row r="2" spans="1:7" ht="12.75" customHeight="1">
      <c r="A2" s="139" t="s">
        <v>685</v>
      </c>
      <c r="F2" s="130" t="str">
        <f>Naslovnica!A24</f>
        <v>February 2014</v>
      </c>
    </row>
    <row r="3" spans="1:7" ht="12.75" customHeight="1"/>
    <row r="4" spans="1:7" ht="12.75" customHeight="1">
      <c r="E4" s="703" t="s">
        <v>644</v>
      </c>
      <c r="F4" s="703"/>
    </row>
    <row r="5" spans="1:7" ht="13.5" customHeight="1">
      <c r="A5" s="711" t="s">
        <v>686</v>
      </c>
      <c r="B5" s="722" t="s">
        <v>183</v>
      </c>
      <c r="C5" s="722"/>
      <c r="D5" s="722"/>
      <c r="E5" s="722"/>
      <c r="F5" s="722"/>
    </row>
    <row r="6" spans="1:7" ht="33.75" customHeight="1">
      <c r="A6" s="711"/>
      <c r="B6" s="466" t="str">
        <f>Naslovnica!A20</f>
        <v>Veljača 2014.</v>
      </c>
      <c r="C6" s="466" t="str">
        <f>'4 Tablica 2 - Graf 2'!F5</f>
        <v>Siječanj 2014.</v>
      </c>
      <c r="D6" s="466" t="s">
        <v>123</v>
      </c>
      <c r="E6" s="424" t="s">
        <v>184</v>
      </c>
      <c r="F6" s="467" t="s">
        <v>185</v>
      </c>
    </row>
    <row r="7" spans="1:7" ht="45" customHeight="1">
      <c r="A7" s="711"/>
      <c r="B7" s="468" t="str">
        <f>Naslovnica!A24</f>
        <v>February 2014</v>
      </c>
      <c r="C7" s="468" t="str">
        <f>'4 Tablica 2 - Graf 2'!F6</f>
        <v>January 2014</v>
      </c>
      <c r="D7" s="468" t="s">
        <v>186</v>
      </c>
      <c r="E7" s="429" t="s">
        <v>687</v>
      </c>
      <c r="F7" s="468" t="s">
        <v>187</v>
      </c>
    </row>
    <row r="8" spans="1:7">
      <c r="A8" s="208" t="s">
        <v>168</v>
      </c>
      <c r="B8" s="209">
        <v>3623.1500699999997</v>
      </c>
      <c r="C8" s="209">
        <v>7645.22588</v>
      </c>
      <c r="D8" s="210">
        <v>-0.52608985962361132</v>
      </c>
      <c r="E8" s="211">
        <v>255803.40149999992</v>
      </c>
      <c r="F8" s="210">
        <v>1.4367302948802497E-2</v>
      </c>
      <c r="G8" s="97"/>
    </row>
    <row r="9" spans="1:7">
      <c r="A9" s="208" t="s">
        <v>169</v>
      </c>
      <c r="B9" s="209">
        <v>8259.9961800000001</v>
      </c>
      <c r="C9" s="209">
        <v>22422.034319999999</v>
      </c>
      <c r="D9" s="210">
        <v>-0.63161254406642975</v>
      </c>
      <c r="E9" s="211">
        <v>922297.43178000033</v>
      </c>
      <c r="F9" s="210">
        <v>9.0368248151432105E-3</v>
      </c>
      <c r="G9" s="97"/>
    </row>
    <row r="10" spans="1:7">
      <c r="A10" s="208" t="s">
        <v>170</v>
      </c>
      <c r="B10" s="209">
        <v>1049.42291</v>
      </c>
      <c r="C10" s="209">
        <v>3068.92785</v>
      </c>
      <c r="D10" s="210">
        <v>-0.65804901213301581</v>
      </c>
      <c r="E10" s="211">
        <v>178915.47311000005</v>
      </c>
      <c r="F10" s="212">
        <v>5.9000742908496663E-3</v>
      </c>
    </row>
    <row r="11" spans="1:7">
      <c r="A11" s="208" t="s">
        <v>171</v>
      </c>
      <c r="B11" s="209">
        <v>1175.3550299999999</v>
      </c>
      <c r="C11" s="209">
        <v>3130.1953800000001</v>
      </c>
      <c r="D11" s="210">
        <v>-0.62451064955568369</v>
      </c>
      <c r="E11" s="211">
        <v>156759.68157000002</v>
      </c>
      <c r="F11" s="210">
        <v>7.5544565197434767E-3</v>
      </c>
    </row>
    <row r="12" spans="1:7">
      <c r="A12" s="208" t="s">
        <v>172</v>
      </c>
      <c r="B12" s="209">
        <v>1824.26071</v>
      </c>
      <c r="C12" s="209">
        <v>3186.4993300000001</v>
      </c>
      <c r="D12" s="210">
        <v>-0.42750318733002846</v>
      </c>
      <c r="E12" s="211">
        <v>87199.841310000018</v>
      </c>
      <c r="F12" s="210">
        <v>2.1367476474883181E-2</v>
      </c>
    </row>
    <row r="13" spans="1:7">
      <c r="A13" s="213" t="s">
        <v>173</v>
      </c>
      <c r="B13" s="209">
        <v>4605.5419199999997</v>
      </c>
      <c r="C13" s="209">
        <v>14053.888730000001</v>
      </c>
      <c r="D13" s="210">
        <v>-0.67229412382006248</v>
      </c>
      <c r="E13" s="214">
        <v>831931.58339000039</v>
      </c>
      <c r="F13" s="210">
        <v>5.5667798294089582E-3</v>
      </c>
    </row>
    <row r="14" spans="1:7" ht="18.75" customHeight="1">
      <c r="A14" s="469" t="s">
        <v>470</v>
      </c>
      <c r="B14" s="470">
        <v>20537.72682</v>
      </c>
      <c r="C14" s="471">
        <v>53506.771489999992</v>
      </c>
      <c r="D14" s="472">
        <v>-0.61616583755500276</v>
      </c>
      <c r="E14" s="473">
        <v>2432907.4126600008</v>
      </c>
      <c r="F14" s="472">
        <v>8.5135072541125973E-3</v>
      </c>
    </row>
    <row r="15" spans="1:7" ht="12.75" customHeight="1">
      <c r="A15" s="27" t="s">
        <v>907</v>
      </c>
      <c r="B15" s="28"/>
      <c r="C15" s="30"/>
      <c r="D15" s="30"/>
      <c r="E15" s="30"/>
      <c r="F15" s="30"/>
      <c r="G15" s="30"/>
    </row>
    <row r="16" spans="1:7" ht="22.5" customHeight="1">
      <c r="A16" s="723" t="s">
        <v>189</v>
      </c>
      <c r="B16" s="723"/>
      <c r="C16" s="723"/>
      <c r="D16" s="723"/>
      <c r="E16" s="723"/>
      <c r="F16" s="723"/>
      <c r="G16" s="47"/>
    </row>
    <row r="17" spans="1:7" ht="12.75" customHeight="1">
      <c r="A17" s="718" t="s">
        <v>190</v>
      </c>
      <c r="B17" s="719"/>
      <c r="C17" s="719"/>
      <c r="D17" s="719"/>
      <c r="E17" s="719"/>
      <c r="F17" s="719"/>
      <c r="G17" s="48"/>
    </row>
    <row r="18" spans="1:7" ht="12.75" customHeight="1">
      <c r="A18" s="720" t="s">
        <v>191</v>
      </c>
      <c r="B18" s="721"/>
      <c r="C18" s="721"/>
      <c r="D18" s="721"/>
      <c r="E18" s="721"/>
      <c r="F18" s="721"/>
      <c r="G18" s="49"/>
    </row>
    <row r="19" spans="1:7" ht="12.75" customHeight="1">
      <c r="A19" s="718" t="s">
        <v>192</v>
      </c>
      <c r="B19" s="719"/>
      <c r="C19" s="719"/>
      <c r="D19" s="719"/>
      <c r="E19" s="719"/>
      <c r="F19" s="719"/>
      <c r="G19" s="48"/>
    </row>
    <row r="20" spans="1:7" ht="12.75" customHeight="1"/>
    <row r="21" spans="1:7" ht="12.75" customHeight="1">
      <c r="A21" s="615" t="s">
        <v>477</v>
      </c>
      <c r="F21" s="407" t="str">
        <f>Naslovnica!A20</f>
        <v>Veljača 2014.</v>
      </c>
    </row>
    <row r="22" spans="1:7" ht="12.75" customHeight="1">
      <c r="A22" s="139" t="s">
        <v>478</v>
      </c>
      <c r="F22" s="130" t="str">
        <f>Naslovnica!A24</f>
        <v>February 2014</v>
      </c>
    </row>
    <row r="23" spans="1:7" ht="12.75" customHeight="1"/>
    <row r="24" spans="1:7" ht="12.75" customHeight="1"/>
    <row r="25" spans="1:7" ht="12.75" customHeight="1">
      <c r="G25" s="97"/>
    </row>
    <row r="26" spans="1:7" ht="12.75" customHeight="1">
      <c r="G26" s="97"/>
    </row>
    <row r="27" spans="1:7" ht="12.75" customHeight="1">
      <c r="G27" s="97"/>
    </row>
    <row r="28" spans="1:7" ht="12.75" customHeight="1">
      <c r="G28" s="8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907</v>
      </c>
    </row>
    <row r="42" spans="1:1" ht="12.75" customHeight="1"/>
    <row r="43" spans="1:1" ht="12.75" customHeight="1">
      <c r="A43" s="91"/>
    </row>
    <row r="44" spans="1:1" ht="12.75" customHeight="1">
      <c r="A44" s="94"/>
    </row>
    <row r="45" spans="1:1" ht="12.75" customHeight="1"/>
    <row r="46" spans="1:1" ht="12.75" customHeight="1">
      <c r="A46" s="83" t="s">
        <v>419</v>
      </c>
    </row>
    <row r="47" spans="1:1" ht="12.75" customHeight="1"/>
    <row r="48" spans="1:1" ht="12.75" customHeight="1"/>
    <row r="49" spans="6:6" ht="12.75" customHeight="1"/>
    <row r="53" spans="6:6">
      <c r="F53" s="44" t="s">
        <v>495</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11" t="s">
        <v>479</v>
      </c>
      <c r="G1" s="407" t="str">
        <f>Naslovnica!A20</f>
        <v>Veljača 2014.</v>
      </c>
    </row>
    <row r="2" spans="1:8" ht="12.75" customHeight="1">
      <c r="A2" s="129" t="s">
        <v>480</v>
      </c>
      <c r="G2" s="130" t="str">
        <f>Naslovnica!A24</f>
        <v>February 2014</v>
      </c>
    </row>
    <row r="3" spans="1:8" ht="12.75" customHeight="1"/>
    <row r="4" spans="1:8" ht="12.75" customHeight="1">
      <c r="F4" s="154"/>
      <c r="G4" s="21" t="s">
        <v>644</v>
      </c>
    </row>
    <row r="5" spans="1:8" ht="15" customHeight="1">
      <c r="A5" s="704" t="s">
        <v>689</v>
      </c>
      <c r="B5" s="705" t="s">
        <v>688</v>
      </c>
      <c r="C5" s="705"/>
      <c r="D5" s="705"/>
      <c r="E5" s="705"/>
      <c r="F5" s="705"/>
      <c r="G5" s="705"/>
    </row>
    <row r="6" spans="1:8">
      <c r="A6" s="704"/>
      <c r="B6" s="709" t="str">
        <f>Naslovnica!A20</f>
        <v>Veljača 2014.</v>
      </c>
      <c r="C6" s="683"/>
      <c r="D6" s="709" t="str">
        <f>'4 Tablica 2 - Graf 2'!F5</f>
        <v>Siječanj 2014.</v>
      </c>
      <c r="E6" s="683"/>
      <c r="F6" s="724" t="s">
        <v>193</v>
      </c>
      <c r="G6" s="724"/>
    </row>
    <row r="7" spans="1:8">
      <c r="A7" s="704"/>
      <c r="B7" s="706" t="str">
        <f>Naslovnica!A24</f>
        <v>February 2014</v>
      </c>
      <c r="C7" s="725"/>
      <c r="D7" s="726" t="str">
        <f>'4 Tablica 2 - Graf 2'!F6</f>
        <v>January 2014</v>
      </c>
      <c r="E7" s="725"/>
      <c r="F7" s="727" t="s">
        <v>194</v>
      </c>
      <c r="G7" s="727"/>
    </row>
    <row r="8" spans="1:8">
      <c r="A8" s="704"/>
      <c r="B8" s="433" t="s">
        <v>146</v>
      </c>
      <c r="C8" s="433" t="s">
        <v>147</v>
      </c>
      <c r="D8" s="433" t="s">
        <v>146</v>
      </c>
      <c r="E8" s="433" t="s">
        <v>147</v>
      </c>
      <c r="F8" s="433" t="s">
        <v>146</v>
      </c>
      <c r="G8" s="433" t="s">
        <v>148</v>
      </c>
    </row>
    <row r="9" spans="1:8">
      <c r="A9" s="704"/>
      <c r="B9" s="434" t="s">
        <v>149</v>
      </c>
      <c r="C9" s="434" t="s">
        <v>150</v>
      </c>
      <c r="D9" s="434" t="s">
        <v>149</v>
      </c>
      <c r="E9" s="434" t="s">
        <v>150</v>
      </c>
      <c r="F9" s="434" t="s">
        <v>149</v>
      </c>
      <c r="G9" s="434" t="s">
        <v>151</v>
      </c>
    </row>
    <row r="10" spans="1:8">
      <c r="A10" s="192" t="s">
        <v>168</v>
      </c>
      <c r="B10" s="215">
        <v>214469.59927000001</v>
      </c>
      <c r="C10" s="216">
        <v>9.2720200561445934E-2</v>
      </c>
      <c r="D10" s="215">
        <v>207736.39044999998</v>
      </c>
      <c r="E10" s="217">
        <v>9.2285382695709364E-2</v>
      </c>
      <c r="F10" s="218">
        <v>6733.2088200000226</v>
      </c>
      <c r="G10" s="217">
        <v>3.2412274062404281E-2</v>
      </c>
      <c r="H10" s="97"/>
    </row>
    <row r="11" spans="1:8">
      <c r="A11" s="192" t="s">
        <v>169</v>
      </c>
      <c r="B11" s="215">
        <v>977397.02864000003</v>
      </c>
      <c r="C11" s="216">
        <v>0.42255148903212714</v>
      </c>
      <c r="D11" s="219">
        <v>950590.60261000006</v>
      </c>
      <c r="E11" s="217">
        <v>0.42229297119670273</v>
      </c>
      <c r="F11" s="218">
        <v>26806.42602999997</v>
      </c>
      <c r="G11" s="217">
        <v>2.819975913542444E-2</v>
      </c>
      <c r="H11" s="97"/>
    </row>
    <row r="12" spans="1:8">
      <c r="A12" s="192" t="s">
        <v>188</v>
      </c>
      <c r="B12" s="215">
        <v>147431.04853999999</v>
      </c>
      <c r="C12" s="216">
        <v>6.3737874440674649E-2</v>
      </c>
      <c r="D12" s="219">
        <v>144314.25432000001</v>
      </c>
      <c r="E12" s="217">
        <v>6.4110559346474527E-2</v>
      </c>
      <c r="F12" s="218">
        <v>3116.7942199999989</v>
      </c>
      <c r="G12" s="217">
        <v>2.1597272110687498E-2</v>
      </c>
    </row>
    <row r="13" spans="1:8">
      <c r="A13" s="192" t="s">
        <v>171</v>
      </c>
      <c r="B13" s="215">
        <v>148692.17472000001</v>
      </c>
      <c r="C13" s="216">
        <v>6.4283088646981276E-2</v>
      </c>
      <c r="D13" s="219">
        <v>145513.30960000001</v>
      </c>
      <c r="E13" s="217">
        <v>6.4643230946035912E-2</v>
      </c>
      <c r="F13" s="218">
        <v>3178.8651200000049</v>
      </c>
      <c r="G13" s="217">
        <v>2.1845871891295398E-2</v>
      </c>
    </row>
    <row r="14" spans="1:8">
      <c r="A14" s="192" t="s">
        <v>172</v>
      </c>
      <c r="B14" s="215">
        <v>78507.300170000002</v>
      </c>
      <c r="C14" s="216">
        <v>3.3940533493215949E-2</v>
      </c>
      <c r="D14" s="219">
        <v>76108.370150000002</v>
      </c>
      <c r="E14" s="217">
        <v>3.3810590674193813E-2</v>
      </c>
      <c r="F14" s="218">
        <v>2398.9300199999957</v>
      </c>
      <c r="G14" s="217">
        <v>3.1519923699220034E-2</v>
      </c>
    </row>
    <row r="15" spans="1:8">
      <c r="A15" s="192" t="s">
        <v>173</v>
      </c>
      <c r="B15" s="215">
        <v>746586.7071</v>
      </c>
      <c r="C15" s="216">
        <v>0.32276681382555505</v>
      </c>
      <c r="D15" s="220">
        <v>726758.67978000001</v>
      </c>
      <c r="E15" s="217">
        <v>0.32285726514088375</v>
      </c>
      <c r="F15" s="218">
        <v>19828.027320000052</v>
      </c>
      <c r="G15" s="217">
        <v>2.728282148071802E-2</v>
      </c>
    </row>
    <row r="16" spans="1:8" ht="18.75" customHeight="1">
      <c r="A16" s="474" t="s">
        <v>155</v>
      </c>
      <c r="B16" s="475">
        <v>2313083.8584400001</v>
      </c>
      <c r="C16" s="472">
        <v>1</v>
      </c>
      <c r="D16" s="475">
        <v>2251021.6069099996</v>
      </c>
      <c r="E16" s="476">
        <v>1.0000000000000002</v>
      </c>
      <c r="F16" s="477">
        <v>62062.251530000212</v>
      </c>
      <c r="G16" s="476">
        <v>2.7570704492345451E-2</v>
      </c>
    </row>
    <row r="17" spans="1:8" ht="12.75" customHeight="1">
      <c r="A17" s="37" t="s">
        <v>690</v>
      </c>
    </row>
    <row r="18" spans="1:8" ht="12.75" customHeight="1"/>
    <row r="19" spans="1:8" ht="12.75" customHeight="1">
      <c r="A19" s="611" t="s">
        <v>481</v>
      </c>
      <c r="G19" s="407" t="str">
        <f>Naslovnica!A20</f>
        <v>Veljača 2014.</v>
      </c>
    </row>
    <row r="20" spans="1:8" ht="12.75" customHeight="1">
      <c r="A20" s="129" t="s">
        <v>482</v>
      </c>
      <c r="G20" s="130" t="str">
        <f>Naslovnica!A24</f>
        <v>February 2014</v>
      </c>
    </row>
    <row r="21" spans="1:8" ht="12.75" customHeight="1"/>
    <row r="22" spans="1:8" ht="12.75" customHeight="1"/>
    <row r="23" spans="1:8" ht="12.75" customHeight="1"/>
    <row r="24" spans="1:8" ht="12.75" customHeight="1">
      <c r="H24" s="97"/>
    </row>
    <row r="25" spans="1:8" ht="12.75" customHeight="1">
      <c r="H25" s="97"/>
    </row>
    <row r="26" spans="1:8" ht="12.75" customHeight="1">
      <c r="G26" s="97"/>
      <c r="H26" s="97"/>
    </row>
    <row r="27" spans="1:8" ht="12.75" customHeight="1">
      <c r="H27" s="97"/>
    </row>
    <row r="28" spans="1:8" ht="12.75" customHeight="1">
      <c r="G28" s="97"/>
      <c r="H28" s="87"/>
    </row>
    <row r="29" spans="1:8" ht="12.75" customHeight="1">
      <c r="G29" s="8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9" t="s">
        <v>690</v>
      </c>
    </row>
    <row r="41" spans="1:8" ht="12.75" customHeight="1">
      <c r="A41" s="37"/>
    </row>
    <row r="42" spans="1:8" ht="12.75" customHeight="1">
      <c r="A42" s="406" t="s">
        <v>483</v>
      </c>
      <c r="G42" s="407" t="str">
        <f>Naslovnica!A20</f>
        <v>Veljača 2014.</v>
      </c>
    </row>
    <row r="43" spans="1:8" ht="12.75" customHeight="1">
      <c r="A43" s="129" t="s">
        <v>484</v>
      </c>
      <c r="G43" s="130" t="str">
        <f>Naslovnica!A24</f>
        <v>February 2014</v>
      </c>
    </row>
    <row r="44" spans="1:8" ht="12.75" customHeight="1"/>
    <row r="45" spans="1:8" ht="12.75" customHeight="1"/>
    <row r="46" spans="1:8" ht="12.75" customHeight="1"/>
    <row r="47" spans="1:8" ht="12.75" customHeight="1">
      <c r="H47" s="97"/>
    </row>
    <row r="48" spans="1:8" ht="12.75" customHeight="1">
      <c r="G48" s="97"/>
      <c r="H48" s="97"/>
    </row>
    <row r="49" spans="1:8" ht="12.75" customHeight="1">
      <c r="G49" s="87"/>
      <c r="H49" s="97"/>
    </row>
    <row r="50" spans="1:8" ht="12.75" customHeight="1">
      <c r="G50" s="87"/>
      <c r="H50" s="87"/>
    </row>
    <row r="51" spans="1:8" ht="12.75" customHeight="1">
      <c r="G51" s="97"/>
    </row>
    <row r="52" spans="1:8" ht="12.75" customHeight="1">
      <c r="G52" s="8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9" t="s">
        <v>690</v>
      </c>
    </row>
    <row r="64" spans="1:8" ht="12.75" customHeight="1">
      <c r="A64" s="99"/>
    </row>
    <row r="65" spans="1:7">
      <c r="A65" s="83" t="s">
        <v>419</v>
      </c>
    </row>
    <row r="66" spans="1:7">
      <c r="G66" s="44" t="s">
        <v>496</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611" t="s">
        <v>967</v>
      </c>
      <c r="I1" s="407" t="str">
        <f>Naslovnica!A20</f>
        <v>Veljača 2014.</v>
      </c>
    </row>
    <row r="2" spans="1:10" ht="12.75" customHeight="1">
      <c r="A2" s="129" t="s">
        <v>691</v>
      </c>
      <c r="I2" s="130" t="str">
        <f>Naslovnica!A24</f>
        <v>February 2014</v>
      </c>
    </row>
    <row r="3" spans="1:10" ht="12.75" customHeight="1"/>
    <row r="4" spans="1:10" ht="35.25" customHeight="1">
      <c r="A4" s="424"/>
      <c r="B4" s="692" t="s">
        <v>692</v>
      </c>
      <c r="C4" s="692"/>
      <c r="D4" s="729" t="s">
        <v>693</v>
      </c>
      <c r="E4" s="729"/>
      <c r="F4" s="729"/>
      <c r="G4" s="729"/>
      <c r="H4" s="729"/>
      <c r="I4" s="424"/>
    </row>
    <row r="5" spans="1:10" ht="33.75">
      <c r="A5" s="424" t="s">
        <v>689</v>
      </c>
      <c r="B5" s="424" t="str">
        <f>Naslovnica!A20</f>
        <v>Veljača 2014.</v>
      </c>
      <c r="C5" s="426" t="str">
        <f>'4 Tablica 2 - Graf 2'!F5</f>
        <v>Siječanj 2014.</v>
      </c>
      <c r="D5" s="424" t="str">
        <f>Naslovnica!A20</f>
        <v>Veljača 2014.</v>
      </c>
      <c r="E5" s="426" t="str">
        <f>'4 Tablica 2 - Graf 2'!F5</f>
        <v>Siječanj 2014.</v>
      </c>
      <c r="F5" s="424" t="s">
        <v>195</v>
      </c>
      <c r="G5" s="424" t="s">
        <v>196</v>
      </c>
      <c r="H5" s="478" t="s">
        <v>197</v>
      </c>
      <c r="I5" s="478" t="s">
        <v>198</v>
      </c>
    </row>
    <row r="6" spans="1:10" ht="34.5" customHeight="1">
      <c r="A6" s="424"/>
      <c r="B6" s="427" t="str">
        <f>Naslovnica!A24</f>
        <v>February 2014</v>
      </c>
      <c r="C6" s="428" t="str">
        <f>'4 Tablica 2 - Graf 2'!F6</f>
        <v>January 2014</v>
      </c>
      <c r="D6" s="427" t="str">
        <f>Naslovnica!A24</f>
        <v>February 2014</v>
      </c>
      <c r="E6" s="428" t="str">
        <f>'4 Tablica 2 - Graf 2'!F6</f>
        <v>January 2014</v>
      </c>
      <c r="F6" s="427" t="s">
        <v>199</v>
      </c>
      <c r="G6" s="427" t="s">
        <v>200</v>
      </c>
      <c r="H6" s="429" t="s">
        <v>201</v>
      </c>
      <c r="I6" s="468" t="s">
        <v>202</v>
      </c>
    </row>
    <row r="7" spans="1:10" ht="22.5">
      <c r="A7" s="221" t="s">
        <v>1118</v>
      </c>
      <c r="B7" s="222">
        <v>203.4383</v>
      </c>
      <c r="C7" s="222">
        <v>198.38290000000001</v>
      </c>
      <c r="D7" s="223">
        <v>2.5483043145351658E-2</v>
      </c>
      <c r="E7" s="223">
        <v>3.8629791088431453E-3</v>
      </c>
      <c r="F7" s="223">
        <v>2.9444462717495012E-2</v>
      </c>
      <c r="G7" s="223">
        <v>4.3265308215577836E-2</v>
      </c>
      <c r="H7" s="223">
        <v>7.1768661271145451E-2</v>
      </c>
      <c r="I7" s="224">
        <v>37958</v>
      </c>
      <c r="J7" s="97"/>
    </row>
    <row r="8" spans="1:10" ht="22.5">
      <c r="A8" s="221" t="s">
        <v>1119</v>
      </c>
      <c r="B8" s="225">
        <v>223.5111</v>
      </c>
      <c r="C8" s="225">
        <v>218.36539999999999</v>
      </c>
      <c r="D8" s="223">
        <v>2.356463066035186E-2</v>
      </c>
      <c r="E8" s="223">
        <v>5.3711162308447413E-3</v>
      </c>
      <c r="F8" s="223">
        <v>2.9062315261410232E-2</v>
      </c>
      <c r="G8" s="223">
        <v>2.9442433766614151E-2</v>
      </c>
      <c r="H8" s="223">
        <v>8.0207054507857922E-2</v>
      </c>
      <c r="I8" s="224">
        <v>37893</v>
      </c>
      <c r="J8" s="97"/>
    </row>
    <row r="9" spans="1:10" ht="22.5">
      <c r="A9" s="221" t="s">
        <v>1120</v>
      </c>
      <c r="B9" s="225">
        <v>138.95099999999999</v>
      </c>
      <c r="C9" s="225">
        <v>136.01410000000001</v>
      </c>
      <c r="D9" s="223">
        <v>2.1592614295135482E-2</v>
      </c>
      <c r="E9" s="223">
        <v>5.4071994476747598E-3</v>
      </c>
      <c r="F9" s="223">
        <v>2.7116569314900696E-2</v>
      </c>
      <c r="G9" s="223">
        <v>3.5261212517220031E-2</v>
      </c>
      <c r="H9" s="223">
        <v>3.2317086705482057E-2</v>
      </c>
      <c r="I9" s="224">
        <v>37923</v>
      </c>
    </row>
    <row r="10" spans="1:10" ht="22.5">
      <c r="A10" s="221" t="s">
        <v>1121</v>
      </c>
      <c r="B10" s="225">
        <v>161.76249999999999</v>
      </c>
      <c r="C10" s="225">
        <v>158.96119999999999</v>
      </c>
      <c r="D10" s="223">
        <v>1.762253933664315E-2</v>
      </c>
      <c r="E10" s="223">
        <v>2.3545316852873199E-3</v>
      </c>
      <c r="F10" s="226">
        <v>2.0018563849173887E-2</v>
      </c>
      <c r="G10" s="223">
        <v>2.7421621885977965E-2</v>
      </c>
      <c r="H10" s="223">
        <v>5.5100287355466016E-2</v>
      </c>
      <c r="I10" s="224">
        <v>38425</v>
      </c>
    </row>
    <row r="11" spans="1:10" ht="22.5">
      <c r="A11" s="221" t="s">
        <v>1122</v>
      </c>
      <c r="B11" s="225">
        <v>165.821</v>
      </c>
      <c r="C11" s="225">
        <v>163.1165</v>
      </c>
      <c r="D11" s="223">
        <v>1.6580174292606831E-2</v>
      </c>
      <c r="E11" s="223">
        <v>5.7099557063795547E-3</v>
      </c>
      <c r="F11" s="226">
        <v>2.2384802059801201E-2</v>
      </c>
      <c r="G11" s="223">
        <v>4.4085294365801664E-2</v>
      </c>
      <c r="H11" s="223">
        <v>5.801997606724929E-2</v>
      </c>
      <c r="I11" s="224">
        <v>38425</v>
      </c>
    </row>
    <row r="12" spans="1:10" ht="22.5">
      <c r="A12" s="221" t="s">
        <v>1123</v>
      </c>
      <c r="B12" s="225">
        <v>182.29669999999999</v>
      </c>
      <c r="C12" s="225">
        <v>177.35939999999999</v>
      </c>
      <c r="D12" s="223">
        <v>2.7837825342214684E-2</v>
      </c>
      <c r="E12" s="223">
        <v>6.8165846004679675E-3</v>
      </c>
      <c r="F12" s="223">
        <v>3.4844168834220923E-2</v>
      </c>
      <c r="G12" s="223">
        <v>5.8518616154923819E-2</v>
      </c>
      <c r="H12" s="223">
        <v>5.3256513468800781E-2</v>
      </c>
      <c r="I12" s="224">
        <v>37474</v>
      </c>
    </row>
    <row r="13" spans="1:10" ht="12.75" customHeight="1">
      <c r="A13" s="37" t="s">
        <v>690</v>
      </c>
    </row>
    <row r="14" spans="1:10" ht="12.75" customHeight="1"/>
    <row r="15" spans="1:10" ht="21" customHeight="1">
      <c r="A15" s="730" t="s">
        <v>203</v>
      </c>
      <c r="B15" s="730"/>
      <c r="C15" s="730"/>
      <c r="D15" s="730"/>
      <c r="E15" s="730"/>
      <c r="F15" s="730"/>
      <c r="G15" s="730"/>
      <c r="H15" s="730"/>
      <c r="I15" s="730"/>
    </row>
    <row r="16" spans="1:10" ht="21.75" customHeight="1">
      <c r="A16" s="728" t="s">
        <v>204</v>
      </c>
      <c r="B16" s="728"/>
      <c r="C16" s="728"/>
      <c r="D16" s="728"/>
      <c r="E16" s="728"/>
      <c r="F16" s="728"/>
      <c r="G16" s="728"/>
      <c r="H16" s="728"/>
      <c r="I16" s="728"/>
    </row>
    <row r="17" spans="1:10" ht="19.5" customHeight="1">
      <c r="A17" s="730" t="s">
        <v>205</v>
      </c>
      <c r="B17" s="730"/>
      <c r="C17" s="730"/>
      <c r="D17" s="730"/>
      <c r="E17" s="730"/>
      <c r="F17" s="730"/>
      <c r="G17" s="730"/>
      <c r="H17" s="730"/>
      <c r="I17" s="730"/>
    </row>
    <row r="18" spans="1:10" ht="19.5" customHeight="1">
      <c r="A18" s="728" t="s">
        <v>206</v>
      </c>
      <c r="B18" s="728"/>
      <c r="C18" s="728"/>
      <c r="D18" s="728"/>
      <c r="E18" s="728"/>
      <c r="F18" s="728"/>
      <c r="G18" s="728"/>
      <c r="H18" s="728"/>
      <c r="I18" s="728"/>
    </row>
    <row r="19" spans="1:10" ht="12.75" customHeight="1"/>
    <row r="20" spans="1:10" ht="12.75" customHeight="1">
      <c r="A20" s="38"/>
      <c r="I20" s="14"/>
    </row>
    <row r="21" spans="1:10" ht="12.75" customHeight="1">
      <c r="A21" s="83" t="s">
        <v>419</v>
      </c>
      <c r="I21" s="19"/>
      <c r="J21" s="102"/>
    </row>
    <row r="22" spans="1:10" ht="12.75" customHeight="1"/>
    <row r="23" spans="1:10" ht="12.75" customHeight="1"/>
    <row r="24" spans="1:10" ht="12.75" customHeight="1">
      <c r="B24" s="102"/>
    </row>
    <row r="25" spans="1:10" ht="12.75" customHeight="1"/>
    <row r="26" spans="1:10" ht="12.75" customHeight="1">
      <c r="J26" s="87"/>
    </row>
    <row r="27" spans="1:10" ht="12.75" customHeight="1">
      <c r="J27" s="87"/>
    </row>
    <row r="28" spans="1:10" ht="12.75" customHeight="1">
      <c r="J28" s="97"/>
    </row>
    <row r="29" spans="1:10" ht="12.75" customHeight="1">
      <c r="J29" s="87"/>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6"/>
    </row>
    <row r="41" spans="1:2" ht="12.75" customHeight="1">
      <c r="A41" s="37"/>
      <c r="B41" s="96"/>
    </row>
    <row r="42" spans="1:2" ht="12.75" customHeight="1"/>
    <row r="43" spans="1:2" ht="12.75" customHeight="1"/>
    <row r="44" spans="1:2" ht="12.75" customHeight="1"/>
    <row r="45" spans="1:2" ht="12.75" customHeight="1"/>
    <row r="46" spans="1:2" ht="12.75" customHeight="1"/>
    <row r="49" spans="9:9">
      <c r="I49" s="44" t="s">
        <v>497</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41" t="s">
        <v>1024</v>
      </c>
      <c r="O1" s="407" t="str">
        <f>Naslovnica!A20</f>
        <v>Veljača 2014.</v>
      </c>
    </row>
    <row r="2" spans="1:16" ht="12.75" customHeight="1">
      <c r="A2" s="140" t="s">
        <v>1025</v>
      </c>
      <c r="O2" s="130" t="str">
        <f>Naslovnica!A24</f>
        <v>February 2014</v>
      </c>
    </row>
    <row r="3" spans="1:16" ht="12.75" customHeight="1"/>
    <row r="4" spans="1:16" ht="12.75" customHeight="1">
      <c r="L4" s="151"/>
      <c r="M4" s="151"/>
      <c r="N4" s="151"/>
      <c r="O4" s="40" t="s">
        <v>652</v>
      </c>
    </row>
    <row r="5" spans="1:16" ht="31.5" customHeight="1">
      <c r="A5" s="731" t="s">
        <v>908</v>
      </c>
      <c r="B5" s="692" t="s">
        <v>207</v>
      </c>
      <c r="C5" s="692"/>
      <c r="D5" s="692" t="s">
        <v>208</v>
      </c>
      <c r="E5" s="732"/>
      <c r="F5" s="692" t="s">
        <v>209</v>
      </c>
      <c r="G5" s="692"/>
      <c r="H5" s="692" t="s">
        <v>210</v>
      </c>
      <c r="I5" s="692"/>
      <c r="J5" s="692" t="s">
        <v>211</v>
      </c>
      <c r="K5" s="692"/>
      <c r="L5" s="692" t="s">
        <v>212</v>
      </c>
      <c r="M5" s="692"/>
      <c r="N5" s="692" t="s">
        <v>138</v>
      </c>
      <c r="O5" s="692"/>
    </row>
    <row r="6" spans="1:16">
      <c r="A6" s="731"/>
      <c r="B6" s="479" t="s">
        <v>162</v>
      </c>
      <c r="C6" s="479" t="s">
        <v>163</v>
      </c>
      <c r="D6" s="479" t="s">
        <v>162</v>
      </c>
      <c r="E6" s="479" t="s">
        <v>163</v>
      </c>
      <c r="F6" s="479" t="s">
        <v>162</v>
      </c>
      <c r="G6" s="479" t="s">
        <v>163</v>
      </c>
      <c r="H6" s="479" t="s">
        <v>162</v>
      </c>
      <c r="I6" s="479" t="s">
        <v>163</v>
      </c>
      <c r="J6" s="479" t="s">
        <v>162</v>
      </c>
      <c r="K6" s="479" t="s">
        <v>163</v>
      </c>
      <c r="L6" s="479" t="s">
        <v>162</v>
      </c>
      <c r="M6" s="479" t="s">
        <v>163</v>
      </c>
      <c r="N6" s="479" t="s">
        <v>162</v>
      </c>
      <c r="O6" s="479" t="s">
        <v>163</v>
      </c>
    </row>
    <row r="7" spans="1:16">
      <c r="A7" s="731"/>
      <c r="B7" s="480" t="s">
        <v>149</v>
      </c>
      <c r="C7" s="480" t="s">
        <v>150</v>
      </c>
      <c r="D7" s="480" t="s">
        <v>149</v>
      </c>
      <c r="E7" s="480" t="s">
        <v>150</v>
      </c>
      <c r="F7" s="480" t="s">
        <v>149</v>
      </c>
      <c r="G7" s="480" t="s">
        <v>150</v>
      </c>
      <c r="H7" s="480" t="s">
        <v>149</v>
      </c>
      <c r="I7" s="480" t="s">
        <v>150</v>
      </c>
      <c r="J7" s="480" t="s">
        <v>149</v>
      </c>
      <c r="K7" s="480" t="s">
        <v>150</v>
      </c>
      <c r="L7" s="480" t="s">
        <v>149</v>
      </c>
      <c r="M7" s="480" t="s">
        <v>150</v>
      </c>
      <c r="N7" s="480" t="s">
        <v>149</v>
      </c>
      <c r="O7" s="480" t="s">
        <v>150</v>
      </c>
    </row>
    <row r="8" spans="1:16" ht="18">
      <c r="A8" s="227" t="s">
        <v>862</v>
      </c>
      <c r="B8" s="228">
        <v>211998.85781000002</v>
      </c>
      <c r="C8" s="229">
        <v>0.98596784714404095</v>
      </c>
      <c r="D8" s="228">
        <v>849141.25948999985</v>
      </c>
      <c r="E8" s="229">
        <v>0.86296311418030491</v>
      </c>
      <c r="F8" s="228">
        <v>131836.19972</v>
      </c>
      <c r="G8" s="230">
        <v>0.89043944004520337</v>
      </c>
      <c r="H8" s="228">
        <v>127984.29419</v>
      </c>
      <c r="I8" s="229">
        <v>0.85899463826167644</v>
      </c>
      <c r="J8" s="228">
        <v>74048.291809999995</v>
      </c>
      <c r="K8" s="229">
        <v>0.93841320119298588</v>
      </c>
      <c r="L8" s="228">
        <v>679320.03761</v>
      </c>
      <c r="M8" s="229">
        <v>0.90640133812114465</v>
      </c>
      <c r="N8" s="228">
        <v>2074328.9406299999</v>
      </c>
      <c r="O8" s="229">
        <v>0.89240435333648005</v>
      </c>
      <c r="P8" s="97"/>
    </row>
    <row r="9" spans="1:16" ht="18">
      <c r="A9" s="227" t="s">
        <v>803</v>
      </c>
      <c r="B9" s="228">
        <v>206547.99649000002</v>
      </c>
      <c r="C9" s="229">
        <v>0.96061688980266791</v>
      </c>
      <c r="D9" s="228">
        <v>817197.47907999984</v>
      </c>
      <c r="E9" s="229">
        <v>0.8304993704707343</v>
      </c>
      <c r="F9" s="228">
        <v>125709.44125</v>
      </c>
      <c r="G9" s="230">
        <v>0.84905848858493926</v>
      </c>
      <c r="H9" s="228">
        <v>123354.53863</v>
      </c>
      <c r="I9" s="229">
        <v>0.82792101920809003</v>
      </c>
      <c r="J9" s="228">
        <v>72363.142989999993</v>
      </c>
      <c r="K9" s="229">
        <v>0.9170573284238962</v>
      </c>
      <c r="L9" s="228">
        <v>673196.17841000005</v>
      </c>
      <c r="M9" s="229">
        <v>0.89823041150918437</v>
      </c>
      <c r="N9" s="228">
        <v>2018368.77685</v>
      </c>
      <c r="O9" s="229">
        <v>0.86832953434681337</v>
      </c>
      <c r="P9" s="97"/>
    </row>
    <row r="10" spans="1:16" ht="19.5">
      <c r="A10" s="231" t="s">
        <v>861</v>
      </c>
      <c r="B10" s="232">
        <v>592.53460999999993</v>
      </c>
      <c r="C10" s="233">
        <v>2.755769912230518E-3</v>
      </c>
      <c r="D10" s="232">
        <v>138766.23316</v>
      </c>
      <c r="E10" s="233">
        <v>0.14102499363032561</v>
      </c>
      <c r="F10" s="232">
        <v>18112.579610000001</v>
      </c>
      <c r="G10" s="234">
        <v>0.12233480091170948</v>
      </c>
      <c r="H10" s="232">
        <v>23694.109469999999</v>
      </c>
      <c r="I10" s="233">
        <v>0.1590282082807743</v>
      </c>
      <c r="J10" s="232">
        <v>0</v>
      </c>
      <c r="K10" s="233">
        <v>0</v>
      </c>
      <c r="L10" s="232">
        <v>106221.43222</v>
      </c>
      <c r="M10" s="233">
        <v>0.14172885086694104</v>
      </c>
      <c r="N10" s="232">
        <v>287386.88906999998</v>
      </c>
      <c r="O10" s="233">
        <v>0.12363772489237136</v>
      </c>
      <c r="P10" s="97"/>
    </row>
    <row r="11" spans="1:16" ht="19.5">
      <c r="A11" s="231" t="s">
        <v>664</v>
      </c>
      <c r="B11" s="232">
        <v>198436.40196000002</v>
      </c>
      <c r="C11" s="233">
        <v>0.9228913497772715</v>
      </c>
      <c r="D11" s="232">
        <v>646073.27550999995</v>
      </c>
      <c r="E11" s="233">
        <v>0.65658970117367821</v>
      </c>
      <c r="F11" s="232">
        <v>104052.59234</v>
      </c>
      <c r="G11" s="234">
        <v>0.70278521570904862</v>
      </c>
      <c r="H11" s="232">
        <v>87365.867629999993</v>
      </c>
      <c r="I11" s="233">
        <v>0.58637516686100621</v>
      </c>
      <c r="J11" s="232">
        <v>67291.635599999994</v>
      </c>
      <c r="K11" s="233">
        <v>0.85278617012445423</v>
      </c>
      <c r="L11" s="232">
        <v>481531.33632</v>
      </c>
      <c r="M11" s="233">
        <v>0.64249635432995211</v>
      </c>
      <c r="N11" s="232">
        <v>1584751.1093599999</v>
      </c>
      <c r="O11" s="233">
        <v>0.68178135166843779</v>
      </c>
    </row>
    <row r="12" spans="1:16" ht="19.5">
      <c r="A12" s="231" t="s">
        <v>696</v>
      </c>
      <c r="B12" s="232">
        <v>0</v>
      </c>
      <c r="C12" s="233">
        <v>0</v>
      </c>
      <c r="D12" s="232">
        <v>0</v>
      </c>
      <c r="E12" s="233">
        <v>0</v>
      </c>
      <c r="F12" s="232">
        <v>0</v>
      </c>
      <c r="G12" s="234">
        <v>0</v>
      </c>
      <c r="H12" s="232">
        <v>0</v>
      </c>
      <c r="I12" s="233">
        <v>0</v>
      </c>
      <c r="J12" s="232">
        <v>277.97881999999998</v>
      </c>
      <c r="K12" s="233">
        <v>3.5228225792079725E-3</v>
      </c>
      <c r="L12" s="232">
        <v>1909.0912599999999</v>
      </c>
      <c r="M12" s="233">
        <v>2.5472572231894216E-3</v>
      </c>
      <c r="N12" s="232">
        <v>2187.07008</v>
      </c>
      <c r="O12" s="233">
        <v>9.4090711565311918E-4</v>
      </c>
    </row>
    <row r="13" spans="1:16" ht="19.5">
      <c r="A13" s="231" t="s">
        <v>807</v>
      </c>
      <c r="B13" s="232">
        <v>5094.3614299999999</v>
      </c>
      <c r="C13" s="233">
        <v>2.369294166769708E-2</v>
      </c>
      <c r="D13" s="232">
        <v>21317.172559999999</v>
      </c>
      <c r="E13" s="233">
        <v>2.1664161777918162E-2</v>
      </c>
      <c r="F13" s="232">
        <v>2745.5499500000001</v>
      </c>
      <c r="G13" s="234">
        <v>1.8543813954637681E-2</v>
      </c>
      <c r="H13" s="232">
        <v>9030.876330000001</v>
      </c>
      <c r="I13" s="233">
        <v>6.0612705608688776E-2</v>
      </c>
      <c r="J13" s="232">
        <v>4793.5285700000004</v>
      </c>
      <c r="K13" s="233">
        <v>6.0748335720234033E-2</v>
      </c>
      <c r="L13" s="232">
        <v>73033.011849999995</v>
      </c>
      <c r="M13" s="233">
        <v>9.7446293356448097E-2</v>
      </c>
      <c r="N13" s="232">
        <v>116014.50069</v>
      </c>
      <c r="O13" s="233">
        <v>4.991100660942914E-2</v>
      </c>
    </row>
    <row r="14" spans="1:16" ht="19.5">
      <c r="A14" s="646" t="s">
        <v>1007</v>
      </c>
      <c r="B14" s="232">
        <v>0</v>
      </c>
      <c r="C14" s="233">
        <v>0</v>
      </c>
      <c r="D14" s="232">
        <v>0</v>
      </c>
      <c r="E14" s="233">
        <v>0</v>
      </c>
      <c r="F14" s="232">
        <v>0</v>
      </c>
      <c r="G14" s="234">
        <v>0</v>
      </c>
      <c r="H14" s="232">
        <v>0</v>
      </c>
      <c r="I14" s="233">
        <v>0</v>
      </c>
      <c r="J14" s="232">
        <v>0</v>
      </c>
      <c r="K14" s="233">
        <v>0</v>
      </c>
      <c r="L14" s="232">
        <v>0</v>
      </c>
      <c r="M14" s="233">
        <v>0</v>
      </c>
      <c r="N14" s="232">
        <v>0</v>
      </c>
      <c r="O14" s="233">
        <v>0</v>
      </c>
    </row>
    <row r="15" spans="1:16" ht="19.5">
      <c r="A15" s="198" t="s">
        <v>1022</v>
      </c>
      <c r="B15" s="232">
        <v>0</v>
      </c>
      <c r="C15" s="233">
        <v>0</v>
      </c>
      <c r="D15" s="232">
        <v>0</v>
      </c>
      <c r="E15" s="233">
        <v>0</v>
      </c>
      <c r="F15" s="232">
        <v>798.71934999999996</v>
      </c>
      <c r="G15" s="234">
        <v>5.3946580095434564E-3</v>
      </c>
      <c r="H15" s="232">
        <v>3263.6852000000003</v>
      </c>
      <c r="I15" s="233">
        <v>2.1904938457620815E-2</v>
      </c>
      <c r="J15" s="232">
        <v>0</v>
      </c>
      <c r="K15" s="233">
        <v>0</v>
      </c>
      <c r="L15" s="232">
        <v>8401.2906700000003</v>
      </c>
      <c r="M15" s="233">
        <v>1.1209651833653776E-2</v>
      </c>
      <c r="N15" s="232">
        <v>12463.695220000001</v>
      </c>
      <c r="O15" s="233">
        <v>5.3620501816886322E-3</v>
      </c>
    </row>
    <row r="16" spans="1:16" ht="19.5" customHeight="1">
      <c r="A16" s="198" t="s">
        <v>1029</v>
      </c>
      <c r="B16" s="232">
        <v>0</v>
      </c>
      <c r="C16" s="233">
        <v>0</v>
      </c>
      <c r="D16" s="232">
        <v>0</v>
      </c>
      <c r="E16" s="233">
        <v>0</v>
      </c>
      <c r="F16" s="232">
        <v>0</v>
      </c>
      <c r="G16" s="234">
        <v>0</v>
      </c>
      <c r="H16" s="232">
        <v>0</v>
      </c>
      <c r="I16" s="233">
        <v>0</v>
      </c>
      <c r="J16" s="232">
        <v>0</v>
      </c>
      <c r="K16" s="233">
        <v>0</v>
      </c>
      <c r="L16" s="232">
        <v>0</v>
      </c>
      <c r="M16" s="233">
        <v>0</v>
      </c>
      <c r="N16" s="232">
        <v>0</v>
      </c>
      <c r="O16" s="233">
        <v>0</v>
      </c>
    </row>
    <row r="17" spans="1:15" ht="18.75" customHeight="1">
      <c r="A17" s="231" t="s">
        <v>863</v>
      </c>
      <c r="B17" s="232">
        <v>2424.6984900000002</v>
      </c>
      <c r="C17" s="233">
        <v>1.1276828445468816E-2</v>
      </c>
      <c r="D17" s="232">
        <v>11040.797849999999</v>
      </c>
      <c r="E17" s="233">
        <v>1.1220513888812421E-2</v>
      </c>
      <c r="F17" s="232">
        <v>0</v>
      </c>
      <c r="G17" s="234">
        <v>0</v>
      </c>
      <c r="H17" s="232">
        <v>0</v>
      </c>
      <c r="I17" s="233">
        <v>0</v>
      </c>
      <c r="J17" s="232">
        <v>0</v>
      </c>
      <c r="K17" s="233">
        <v>0</v>
      </c>
      <c r="L17" s="232">
        <v>2100.0160900000001</v>
      </c>
      <c r="M17" s="233">
        <v>2.8020038989998346E-3</v>
      </c>
      <c r="N17" s="232">
        <v>15565.512429999999</v>
      </c>
      <c r="O17" s="233">
        <v>6.696493879233204E-3</v>
      </c>
    </row>
    <row r="18" spans="1:15" ht="18">
      <c r="A18" s="227" t="s">
        <v>660</v>
      </c>
      <c r="B18" s="228">
        <v>4164.1719400000002</v>
      </c>
      <c r="C18" s="229">
        <v>1.9366800770686775E-2</v>
      </c>
      <c r="D18" s="228">
        <v>17169.324920000003</v>
      </c>
      <c r="E18" s="229">
        <v>1.7448797753904465E-2</v>
      </c>
      <c r="F18" s="228">
        <v>6126.6528699999999</v>
      </c>
      <c r="G18" s="230">
        <v>4.138023822364878E-2</v>
      </c>
      <c r="H18" s="228">
        <v>4371.5037000000002</v>
      </c>
      <c r="I18" s="229">
        <v>2.9340305099205551E-2</v>
      </c>
      <c r="J18" s="228">
        <v>1508.36607</v>
      </c>
      <c r="K18" s="229">
        <v>1.9115506890442925E-2</v>
      </c>
      <c r="L18" s="228">
        <v>1195.11763</v>
      </c>
      <c r="M18" s="229">
        <v>1.5946183817207998E-3</v>
      </c>
      <c r="N18" s="228">
        <v>34535.13713000001</v>
      </c>
      <c r="O18" s="229">
        <v>1.4857482877582621E-2</v>
      </c>
    </row>
    <row r="19" spans="1:15" ht="18">
      <c r="A19" s="227" t="s">
        <v>858</v>
      </c>
      <c r="B19" s="228">
        <v>1286.6893799999998</v>
      </c>
      <c r="C19" s="229">
        <v>5.9841565706862925E-3</v>
      </c>
      <c r="D19" s="228">
        <v>14774.45549</v>
      </c>
      <c r="E19" s="229">
        <v>1.5014945955666232E-2</v>
      </c>
      <c r="F19" s="228">
        <v>0.1056</v>
      </c>
      <c r="G19" s="230">
        <v>7.1323661534904476E-7</v>
      </c>
      <c r="H19" s="228">
        <v>258.25185999999997</v>
      </c>
      <c r="I19" s="229">
        <v>1.7333139543808042E-3</v>
      </c>
      <c r="J19" s="228">
        <v>176.78274999999999</v>
      </c>
      <c r="K19" s="229">
        <v>2.2403658786467194E-3</v>
      </c>
      <c r="L19" s="228">
        <v>4928.7415700000001</v>
      </c>
      <c r="M19" s="233">
        <v>6.5763082302395907E-3</v>
      </c>
      <c r="N19" s="228">
        <v>21425.02665</v>
      </c>
      <c r="O19" s="229">
        <v>9.2173361120841228E-3</v>
      </c>
    </row>
    <row r="20" spans="1:15" hidden="1">
      <c r="A20" s="227"/>
      <c r="B20" s="228"/>
      <c r="C20" s="229"/>
      <c r="D20" s="228"/>
      <c r="E20" s="229"/>
      <c r="F20" s="228"/>
      <c r="G20" s="230"/>
      <c r="H20" s="228"/>
      <c r="I20" s="229"/>
      <c r="J20" s="228"/>
      <c r="K20" s="229"/>
      <c r="L20" s="228"/>
      <c r="M20" s="233"/>
      <c r="N20" s="228"/>
      <c r="O20" s="229"/>
    </row>
    <row r="21" spans="1:15" ht="18">
      <c r="A21" s="227" t="s">
        <v>697</v>
      </c>
      <c r="B21" s="228">
        <v>3017.1373100000001</v>
      </c>
      <c r="C21" s="229">
        <v>1.4032152855959119E-2</v>
      </c>
      <c r="D21" s="228">
        <v>134842.00183000002</v>
      </c>
      <c r="E21" s="229">
        <v>0.13703688581969511</v>
      </c>
      <c r="F21" s="228">
        <v>16221.257970000001</v>
      </c>
      <c r="G21" s="230">
        <v>0.10956055995479656</v>
      </c>
      <c r="H21" s="228">
        <v>21008.829269999998</v>
      </c>
      <c r="I21" s="229">
        <v>0.14100536173832354</v>
      </c>
      <c r="J21" s="228">
        <v>4859.6899999999996</v>
      </c>
      <c r="K21" s="229">
        <v>6.158679880701412E-2</v>
      </c>
      <c r="L21" s="228">
        <v>70149.329920000004</v>
      </c>
      <c r="M21" s="229">
        <v>9.3598661878855294E-2</v>
      </c>
      <c r="N21" s="228">
        <v>250098.2463</v>
      </c>
      <c r="O21" s="229">
        <v>0.10759564666351999</v>
      </c>
    </row>
    <row r="22" spans="1:15" ht="19.5">
      <c r="A22" s="231" t="s">
        <v>864</v>
      </c>
      <c r="B22" s="232">
        <v>3017.1373100000001</v>
      </c>
      <c r="C22" s="233">
        <v>1.4032152855959119E-2</v>
      </c>
      <c r="D22" s="232">
        <v>134842.00183000002</v>
      </c>
      <c r="E22" s="233">
        <v>0.13703688581969511</v>
      </c>
      <c r="F22" s="232">
        <v>8783.8759399999999</v>
      </c>
      <c r="G22" s="234">
        <v>5.9327480540639285E-2</v>
      </c>
      <c r="H22" s="232">
        <v>5531.0124599999999</v>
      </c>
      <c r="I22" s="233">
        <v>3.7122602248719917E-2</v>
      </c>
      <c r="J22" s="232">
        <v>0</v>
      </c>
      <c r="K22" s="233">
        <v>0</v>
      </c>
      <c r="L22" s="232">
        <v>14185.838609999999</v>
      </c>
      <c r="M22" s="233">
        <v>1.8927843117526964E-2</v>
      </c>
      <c r="N22" s="232">
        <v>166359.86615000002</v>
      </c>
      <c r="O22" s="233">
        <v>7.1570263454765706E-2</v>
      </c>
    </row>
    <row r="23" spans="1:15" ht="19.5">
      <c r="A23" s="231" t="s">
        <v>695</v>
      </c>
      <c r="B23" s="232">
        <v>0</v>
      </c>
      <c r="C23" s="233">
        <v>0</v>
      </c>
      <c r="D23" s="232">
        <v>0</v>
      </c>
      <c r="E23" s="233">
        <v>0</v>
      </c>
      <c r="F23" s="232">
        <v>0</v>
      </c>
      <c r="G23" s="234">
        <v>0</v>
      </c>
      <c r="H23" s="232">
        <v>9665.892609999999</v>
      </c>
      <c r="I23" s="233">
        <v>6.4874756535961808E-2</v>
      </c>
      <c r="J23" s="232">
        <v>4859.6899999999996</v>
      </c>
      <c r="K23" s="233">
        <v>6.158679880701412E-2</v>
      </c>
      <c r="L23" s="232">
        <v>0</v>
      </c>
      <c r="M23" s="233">
        <v>0</v>
      </c>
      <c r="N23" s="232">
        <v>14525.582609999998</v>
      </c>
      <c r="O23" s="233">
        <v>6.2491020117454148E-3</v>
      </c>
    </row>
    <row r="24" spans="1:15" ht="19.5">
      <c r="A24" s="231" t="s">
        <v>859</v>
      </c>
      <c r="B24" s="232">
        <v>0</v>
      </c>
      <c r="C24" s="233">
        <v>0</v>
      </c>
      <c r="D24" s="232">
        <v>0</v>
      </c>
      <c r="E24" s="233">
        <v>0</v>
      </c>
      <c r="F24" s="232">
        <v>0</v>
      </c>
      <c r="G24" s="234">
        <v>0</v>
      </c>
      <c r="H24" s="232">
        <v>0</v>
      </c>
      <c r="I24" s="233">
        <v>0</v>
      </c>
      <c r="J24" s="232">
        <v>0</v>
      </c>
      <c r="K24" s="233">
        <v>0</v>
      </c>
      <c r="L24" s="232">
        <v>0</v>
      </c>
      <c r="M24" s="233">
        <v>0</v>
      </c>
      <c r="N24" s="232">
        <v>0</v>
      </c>
      <c r="O24" s="233">
        <v>0</v>
      </c>
    </row>
    <row r="25" spans="1:15" ht="19.5">
      <c r="A25" s="231" t="s">
        <v>807</v>
      </c>
      <c r="B25" s="232">
        <v>0</v>
      </c>
      <c r="C25" s="233">
        <v>0</v>
      </c>
      <c r="D25" s="232">
        <v>0</v>
      </c>
      <c r="E25" s="233">
        <v>0</v>
      </c>
      <c r="F25" s="232">
        <v>0</v>
      </c>
      <c r="G25" s="234">
        <v>0</v>
      </c>
      <c r="H25" s="232">
        <v>0</v>
      </c>
      <c r="I25" s="233">
        <v>0</v>
      </c>
      <c r="J25" s="232">
        <v>0</v>
      </c>
      <c r="K25" s="233">
        <v>0</v>
      </c>
      <c r="L25" s="232">
        <v>0</v>
      </c>
      <c r="M25" s="233">
        <v>0</v>
      </c>
      <c r="N25" s="232">
        <v>0</v>
      </c>
      <c r="O25" s="233">
        <v>0</v>
      </c>
    </row>
    <row r="26" spans="1:15" ht="19.5">
      <c r="A26" s="646" t="s">
        <v>1007</v>
      </c>
      <c r="B26" s="232">
        <v>0</v>
      </c>
      <c r="C26" s="233">
        <v>0</v>
      </c>
      <c r="D26" s="232">
        <v>0</v>
      </c>
      <c r="E26" s="233">
        <v>0</v>
      </c>
      <c r="F26" s="232">
        <v>7437.3820300000007</v>
      </c>
      <c r="G26" s="234">
        <v>5.0233079414157271E-2</v>
      </c>
      <c r="H26" s="232">
        <v>0</v>
      </c>
      <c r="I26" s="233">
        <v>0</v>
      </c>
      <c r="J26" s="232">
        <v>0</v>
      </c>
      <c r="K26" s="233">
        <v>0</v>
      </c>
      <c r="L26" s="232">
        <v>0</v>
      </c>
      <c r="M26" s="233">
        <v>0</v>
      </c>
      <c r="N26" s="232">
        <v>7437.3820300000007</v>
      </c>
      <c r="O26" s="233">
        <v>3.1996622960786154E-3</v>
      </c>
    </row>
    <row r="27" spans="1:15" ht="19.5">
      <c r="A27" s="198" t="s">
        <v>1077</v>
      </c>
      <c r="B27" s="232">
        <v>0</v>
      </c>
      <c r="C27" s="233">
        <v>0</v>
      </c>
      <c r="D27" s="232">
        <v>0</v>
      </c>
      <c r="E27" s="233">
        <v>0</v>
      </c>
      <c r="F27" s="232">
        <v>0</v>
      </c>
      <c r="G27" s="234">
        <v>0</v>
      </c>
      <c r="H27" s="232">
        <v>5811.9242000000004</v>
      </c>
      <c r="I27" s="233">
        <v>3.9008002953641818E-2</v>
      </c>
      <c r="J27" s="232">
        <v>0</v>
      </c>
      <c r="K27" s="233">
        <v>0</v>
      </c>
      <c r="L27" s="232">
        <v>55963.491310000005</v>
      </c>
      <c r="M27" s="233">
        <v>7.4670818761328334E-2</v>
      </c>
      <c r="N27" s="232">
        <v>61775.415510000006</v>
      </c>
      <c r="O27" s="233">
        <v>2.6576618900930268E-2</v>
      </c>
    </row>
    <row r="28" spans="1:15" ht="19.5" customHeight="1">
      <c r="A28" s="198" t="s">
        <v>1029</v>
      </c>
      <c r="B28" s="232">
        <v>0</v>
      </c>
      <c r="C28" s="233">
        <v>0</v>
      </c>
      <c r="D28" s="232">
        <v>0</v>
      </c>
      <c r="E28" s="233">
        <v>0</v>
      </c>
      <c r="F28" s="232">
        <v>0</v>
      </c>
      <c r="G28" s="234">
        <v>0</v>
      </c>
      <c r="H28" s="232">
        <v>0</v>
      </c>
      <c r="I28" s="233">
        <v>0</v>
      </c>
      <c r="J28" s="232">
        <v>0</v>
      </c>
      <c r="K28" s="233">
        <v>0</v>
      </c>
      <c r="L28" s="232">
        <v>0</v>
      </c>
      <c r="M28" s="233">
        <v>0</v>
      </c>
      <c r="N28" s="232">
        <v>0</v>
      </c>
      <c r="O28" s="233">
        <v>0</v>
      </c>
    </row>
    <row r="29" spans="1:15" ht="19.5">
      <c r="A29" s="231" t="s">
        <v>860</v>
      </c>
      <c r="B29" s="232">
        <v>0</v>
      </c>
      <c r="C29" s="233">
        <v>0</v>
      </c>
      <c r="D29" s="232">
        <v>0</v>
      </c>
      <c r="E29" s="233">
        <v>0</v>
      </c>
      <c r="F29" s="232">
        <v>0</v>
      </c>
      <c r="G29" s="234">
        <v>0</v>
      </c>
      <c r="H29" s="232">
        <v>0</v>
      </c>
      <c r="I29" s="233">
        <v>0</v>
      </c>
      <c r="J29" s="232">
        <v>0</v>
      </c>
      <c r="K29" s="233">
        <v>0</v>
      </c>
      <c r="L29" s="232">
        <v>0</v>
      </c>
      <c r="M29" s="233">
        <v>0</v>
      </c>
      <c r="N29" s="232">
        <v>0</v>
      </c>
      <c r="O29" s="233">
        <v>0</v>
      </c>
    </row>
    <row r="30" spans="1:15" hidden="1">
      <c r="A30" s="231"/>
      <c r="B30" s="232"/>
      <c r="C30" s="233"/>
      <c r="D30" s="232"/>
      <c r="E30" s="233"/>
      <c r="F30" s="232"/>
      <c r="G30" s="234"/>
      <c r="H30" s="232"/>
      <c r="I30" s="233"/>
      <c r="J30" s="232"/>
      <c r="K30" s="233"/>
      <c r="L30" s="232"/>
      <c r="M30" s="233"/>
      <c r="N30" s="232"/>
      <c r="O30" s="233"/>
    </row>
    <row r="31" spans="1:15" ht="18">
      <c r="A31" s="227" t="s">
        <v>698</v>
      </c>
      <c r="B31" s="228">
        <v>215015.99512000001</v>
      </c>
      <c r="C31" s="229">
        <v>1</v>
      </c>
      <c r="D31" s="228">
        <v>983983.26131999982</v>
      </c>
      <c r="E31" s="229">
        <v>1</v>
      </c>
      <c r="F31" s="228">
        <v>148057.45769000001</v>
      </c>
      <c r="G31" s="230">
        <v>1</v>
      </c>
      <c r="H31" s="228">
        <v>148993.12346</v>
      </c>
      <c r="I31" s="229">
        <v>1</v>
      </c>
      <c r="J31" s="228">
        <v>78907.981809999997</v>
      </c>
      <c r="K31" s="229">
        <v>1</v>
      </c>
      <c r="L31" s="228">
        <v>749469.36753000005</v>
      </c>
      <c r="M31" s="233">
        <v>1</v>
      </c>
      <c r="N31" s="228">
        <v>2324427.1869299999</v>
      </c>
      <c r="O31" s="229">
        <v>1</v>
      </c>
    </row>
    <row r="32" spans="1:15" ht="22.5" customHeight="1">
      <c r="A32" s="481" t="s">
        <v>1026</v>
      </c>
      <c r="B32" s="482">
        <v>214469.59927000001</v>
      </c>
      <c r="C32" s="483"/>
      <c r="D32" s="482">
        <v>977397.02864000003</v>
      </c>
      <c r="E32" s="483"/>
      <c r="F32" s="482">
        <v>147431.04853999999</v>
      </c>
      <c r="G32" s="484"/>
      <c r="H32" s="482">
        <v>148692.17472000001</v>
      </c>
      <c r="I32" s="485"/>
      <c r="J32" s="482">
        <v>78507.300170000002</v>
      </c>
      <c r="K32" s="485"/>
      <c r="L32" s="482">
        <v>746586.7071</v>
      </c>
      <c r="M32" s="486"/>
      <c r="N32" s="482">
        <v>2313083.8584400001</v>
      </c>
      <c r="O32" s="487"/>
    </row>
    <row r="33" spans="1:15" ht="19.5">
      <c r="A33" s="198" t="s">
        <v>1161</v>
      </c>
      <c r="B33" s="232">
        <v>545.40349000000003</v>
      </c>
      <c r="C33" s="233">
        <v>2.5365717080518191E-3</v>
      </c>
      <c r="D33" s="232">
        <v>1359.85475</v>
      </c>
      <c r="E33" s="233">
        <v>1.3819897181744471E-3</v>
      </c>
      <c r="F33" s="232">
        <v>0</v>
      </c>
      <c r="G33" s="234">
        <v>0</v>
      </c>
      <c r="H33" s="232">
        <v>247.39410000000001</v>
      </c>
      <c r="I33" s="233">
        <v>1.6604397186586776E-3</v>
      </c>
      <c r="J33" s="232">
        <v>118.2315</v>
      </c>
      <c r="K33" s="233">
        <v>1.4983465206940135E-3</v>
      </c>
      <c r="L33" s="232">
        <v>520.10599999999999</v>
      </c>
      <c r="M33" s="233">
        <v>6.9396565427896689E-4</v>
      </c>
      <c r="N33" s="232">
        <v>2790.9898400000002</v>
      </c>
      <c r="O33" s="233">
        <v>1.2007215608617174E-3</v>
      </c>
    </row>
    <row r="34" spans="1:15" ht="19.5">
      <c r="A34" s="198" t="s">
        <v>1162</v>
      </c>
      <c r="B34" s="232">
        <v>0</v>
      </c>
      <c r="C34" s="233">
        <v>0</v>
      </c>
      <c r="D34" s="232">
        <v>0</v>
      </c>
      <c r="E34" s="233">
        <v>0</v>
      </c>
      <c r="F34" s="232">
        <v>0</v>
      </c>
      <c r="G34" s="234">
        <v>0</v>
      </c>
      <c r="H34" s="232">
        <v>0</v>
      </c>
      <c r="I34" s="233">
        <v>0</v>
      </c>
      <c r="J34" s="232">
        <v>0</v>
      </c>
      <c r="K34" s="233">
        <v>0</v>
      </c>
      <c r="L34" s="232">
        <v>0</v>
      </c>
      <c r="M34" s="233">
        <v>0</v>
      </c>
      <c r="N34" s="232">
        <v>0</v>
      </c>
      <c r="O34" s="233">
        <v>0</v>
      </c>
    </row>
    <row r="35" spans="1:15" ht="12.75" customHeight="1">
      <c r="A35" s="37" t="s">
        <v>690</v>
      </c>
    </row>
    <row r="36" spans="1:15" ht="12.75" customHeight="1"/>
    <row r="37" spans="1:15" ht="12.75" customHeight="1">
      <c r="A37" s="83" t="s">
        <v>419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498</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15" t="s">
        <v>968</v>
      </c>
      <c r="D1" s="407" t="str">
        <f>Naslovnica!A20</f>
        <v>Veljača 2014.</v>
      </c>
    </row>
    <row r="2" spans="1:5" ht="12.75" customHeight="1">
      <c r="A2" s="131" t="s">
        <v>699</v>
      </c>
      <c r="D2" s="130" t="str">
        <f>Naslovnica!A24</f>
        <v>February 2014</v>
      </c>
    </row>
    <row r="3" spans="1:5" ht="12.75" customHeight="1"/>
    <row r="4" spans="1:5" ht="19.5" customHeight="1">
      <c r="A4" s="711" t="s">
        <v>700</v>
      </c>
      <c r="B4" s="734" t="s">
        <v>702</v>
      </c>
      <c r="C4" s="734"/>
      <c r="D4" s="734"/>
    </row>
    <row r="5" spans="1:5" ht="15" customHeight="1">
      <c r="A5" s="733"/>
      <c r="B5" s="424" t="str">
        <f>Naslovnica!A20</f>
        <v>Veljača 2014.</v>
      </c>
      <c r="C5" s="426" t="str">
        <f>'4 Tablica 2 - Graf 2'!F5</f>
        <v>Siječanj 2014.</v>
      </c>
      <c r="D5" s="704" t="s">
        <v>701</v>
      </c>
    </row>
    <row r="6" spans="1:5" ht="15" customHeight="1">
      <c r="A6" s="733"/>
      <c r="B6" s="427" t="str">
        <f>Naslovnica!A24</f>
        <v>February 2014</v>
      </c>
      <c r="C6" s="428" t="str">
        <f>'4 Tablica 2 - Graf 2'!F6</f>
        <v>January 2014</v>
      </c>
      <c r="D6" s="735"/>
    </row>
    <row r="7" spans="1:5" ht="45" customHeight="1">
      <c r="A7" s="458" t="s">
        <v>703</v>
      </c>
      <c r="B7" s="235">
        <v>22483</v>
      </c>
      <c r="C7" s="235">
        <v>22592</v>
      </c>
      <c r="D7" s="236">
        <v>-4.82471671388102E-3</v>
      </c>
      <c r="E7" s="97"/>
    </row>
    <row r="8" spans="1:5" ht="2.25" customHeight="1">
      <c r="B8" s="235"/>
      <c r="C8" s="235"/>
      <c r="D8" s="236"/>
    </row>
    <row r="9" spans="1:5" ht="45" customHeight="1">
      <c r="A9" s="458" t="s">
        <v>704</v>
      </c>
      <c r="B9" s="235">
        <v>529635.39980999997</v>
      </c>
      <c r="C9" s="235">
        <v>524891.08498000004</v>
      </c>
      <c r="D9" s="236">
        <v>9.038665288401122E-3</v>
      </c>
      <c r="E9" s="97"/>
    </row>
    <row r="10" spans="1:5" ht="2.25" customHeight="1">
      <c r="B10" s="235"/>
      <c r="C10" s="235"/>
      <c r="D10" s="236"/>
    </row>
    <row r="11" spans="1:5" ht="45" customHeight="1">
      <c r="A11" s="458" t="s">
        <v>705</v>
      </c>
      <c r="B11" s="235">
        <v>516688.19310999999</v>
      </c>
      <c r="C11" s="235">
        <v>505612.67301999999</v>
      </c>
      <c r="D11" s="236">
        <v>2.190514732126167E-2</v>
      </c>
    </row>
    <row r="12" spans="1:5" ht="12.75" customHeight="1">
      <c r="A12" s="46" t="s">
        <v>706</v>
      </c>
    </row>
    <row r="13" spans="1:5" ht="12.75" customHeight="1">
      <c r="A13" s="50" t="s">
        <v>707</v>
      </c>
    </row>
    <row r="14" spans="1:5" ht="12.75" customHeight="1"/>
    <row r="15" spans="1:5" ht="12.75" customHeight="1"/>
    <row r="16" spans="1:5" ht="12.75" customHeight="1">
      <c r="A16" s="85" t="s">
        <v>419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1"/>
    </row>
    <row r="43" spans="1:1" ht="12.75" customHeight="1">
      <c r="A43" s="9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708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06" t="s">
        <v>485</v>
      </c>
      <c r="G1" s="613" t="s">
        <v>181</v>
      </c>
      <c r="J1" s="407" t="s">
        <v>996</v>
      </c>
    </row>
    <row r="2" spans="1:11">
      <c r="A2" s="129" t="s">
        <v>486</v>
      </c>
      <c r="G2" s="137" t="s">
        <v>182</v>
      </c>
      <c r="J2" s="130" t="s">
        <v>997</v>
      </c>
    </row>
    <row r="3" spans="1:11" ht="12.75" customHeight="1"/>
    <row r="4" spans="1:11" ht="12.75" customHeight="1"/>
    <row r="5" spans="1:11">
      <c r="A5" s="408"/>
      <c r="B5" s="409"/>
      <c r="C5" s="409" t="s">
        <v>994</v>
      </c>
      <c r="D5" s="409"/>
      <c r="E5" s="410"/>
      <c r="F5" s="409" t="s">
        <v>984</v>
      </c>
      <c r="G5" s="410"/>
      <c r="H5" s="682" t="s">
        <v>682</v>
      </c>
      <c r="I5" s="683"/>
      <c r="J5" s="683"/>
    </row>
    <row r="6" spans="1:11">
      <c r="A6" s="408"/>
      <c r="B6" s="410"/>
      <c r="C6" s="464" t="s">
        <v>995</v>
      </c>
      <c r="D6" s="410"/>
      <c r="E6" s="410"/>
      <c r="F6" s="464" t="s">
        <v>985</v>
      </c>
      <c r="G6" s="410"/>
      <c r="H6" s="684" t="s">
        <v>683</v>
      </c>
      <c r="I6" s="684"/>
      <c r="J6" s="412" t="s">
        <v>709</v>
      </c>
    </row>
    <row r="7" spans="1:11" ht="30" customHeight="1">
      <c r="A7" s="413" t="s">
        <v>678</v>
      </c>
      <c r="B7" s="413" t="s">
        <v>679</v>
      </c>
      <c r="C7" s="413" t="s">
        <v>680</v>
      </c>
      <c r="D7" s="413" t="s">
        <v>681</v>
      </c>
      <c r="E7" s="413" t="s">
        <v>679</v>
      </c>
      <c r="F7" s="413" t="s">
        <v>680</v>
      </c>
      <c r="G7" s="413" t="s">
        <v>681</v>
      </c>
      <c r="H7" s="413" t="s">
        <v>679</v>
      </c>
      <c r="I7" s="413" t="s">
        <v>680</v>
      </c>
      <c r="J7" s="413" t="s">
        <v>681</v>
      </c>
    </row>
    <row r="8" spans="1:11" ht="12.75" customHeight="1">
      <c r="A8" s="166" t="s">
        <v>54</v>
      </c>
      <c r="B8" s="167">
        <v>10</v>
      </c>
      <c r="C8" s="167">
        <v>3</v>
      </c>
      <c r="D8" s="167">
        <v>13</v>
      </c>
      <c r="E8" s="168">
        <v>9</v>
      </c>
      <c r="F8" s="168">
        <v>3</v>
      </c>
      <c r="G8" s="167">
        <v>12</v>
      </c>
      <c r="H8" s="167">
        <v>1</v>
      </c>
      <c r="I8" s="167">
        <v>0</v>
      </c>
      <c r="J8" s="169">
        <v>8.3333333333333259E-2</v>
      </c>
      <c r="K8" s="97"/>
    </row>
    <row r="9" spans="1:11" ht="12.75" customHeight="1">
      <c r="A9" s="166" t="s">
        <v>55</v>
      </c>
      <c r="B9" s="167">
        <v>90</v>
      </c>
      <c r="C9" s="167">
        <v>59</v>
      </c>
      <c r="D9" s="167">
        <v>149</v>
      </c>
      <c r="E9" s="168">
        <v>96</v>
      </c>
      <c r="F9" s="168">
        <v>63</v>
      </c>
      <c r="G9" s="167">
        <v>159</v>
      </c>
      <c r="H9" s="167">
        <v>-6</v>
      </c>
      <c r="I9" s="167">
        <v>-4</v>
      </c>
      <c r="J9" s="169">
        <v>-6.2893081761006275E-2</v>
      </c>
      <c r="K9" s="97"/>
    </row>
    <row r="10" spans="1:11" ht="12.75" customHeight="1">
      <c r="A10" s="166" t="s">
        <v>56</v>
      </c>
      <c r="B10" s="167">
        <v>710</v>
      </c>
      <c r="C10" s="167">
        <v>676</v>
      </c>
      <c r="D10" s="167">
        <v>1386</v>
      </c>
      <c r="E10" s="168">
        <v>729</v>
      </c>
      <c r="F10" s="168">
        <v>710</v>
      </c>
      <c r="G10" s="167">
        <v>1439</v>
      </c>
      <c r="H10" s="167">
        <v>-19</v>
      </c>
      <c r="I10" s="167">
        <v>-34</v>
      </c>
      <c r="J10" s="169">
        <v>-3.6831132731063199E-2</v>
      </c>
    </row>
    <row r="11" spans="1:11" ht="12.75" customHeight="1">
      <c r="A11" s="166" t="s">
        <v>57</v>
      </c>
      <c r="B11" s="167">
        <v>1379</v>
      </c>
      <c r="C11" s="167">
        <v>1273</v>
      </c>
      <c r="D11" s="167">
        <v>2652</v>
      </c>
      <c r="E11" s="168">
        <v>1417</v>
      </c>
      <c r="F11" s="168">
        <v>1272</v>
      </c>
      <c r="G11" s="167">
        <v>2689</v>
      </c>
      <c r="H11" s="167">
        <v>-38</v>
      </c>
      <c r="I11" s="167">
        <v>1</v>
      </c>
      <c r="J11" s="169">
        <v>-1.3759761993306086E-2</v>
      </c>
    </row>
    <row r="12" spans="1:11" ht="12.75" customHeight="1">
      <c r="A12" s="166" t="s">
        <v>58</v>
      </c>
      <c r="B12" s="167">
        <v>2052</v>
      </c>
      <c r="C12" s="167">
        <v>1666</v>
      </c>
      <c r="D12" s="167">
        <v>3718</v>
      </c>
      <c r="E12" s="168">
        <v>2086</v>
      </c>
      <c r="F12" s="168">
        <v>1660</v>
      </c>
      <c r="G12" s="167">
        <v>3746</v>
      </c>
      <c r="H12" s="167">
        <v>-34</v>
      </c>
      <c r="I12" s="167">
        <v>6</v>
      </c>
      <c r="J12" s="169">
        <v>-7.4746396155899175E-3</v>
      </c>
    </row>
    <row r="13" spans="1:11" ht="12.75" customHeight="1">
      <c r="A13" s="166" t="s">
        <v>59</v>
      </c>
      <c r="B13" s="167">
        <v>2022</v>
      </c>
      <c r="C13" s="167">
        <v>1613</v>
      </c>
      <c r="D13" s="167">
        <v>3635</v>
      </c>
      <c r="E13" s="168">
        <v>2017</v>
      </c>
      <c r="F13" s="168">
        <v>1603</v>
      </c>
      <c r="G13" s="167">
        <v>3620</v>
      </c>
      <c r="H13" s="167">
        <v>5</v>
      </c>
      <c r="I13" s="167">
        <v>10</v>
      </c>
      <c r="J13" s="169">
        <v>4.1436464088397962E-3</v>
      </c>
    </row>
    <row r="14" spans="1:11" ht="12.75" customHeight="1">
      <c r="A14" s="166" t="s">
        <v>60</v>
      </c>
      <c r="B14" s="167">
        <v>1965</v>
      </c>
      <c r="C14" s="167">
        <v>1563</v>
      </c>
      <c r="D14" s="167">
        <v>3528</v>
      </c>
      <c r="E14" s="168">
        <v>2015</v>
      </c>
      <c r="F14" s="168">
        <v>1568</v>
      </c>
      <c r="G14" s="167">
        <v>3583</v>
      </c>
      <c r="H14" s="167">
        <v>-50</v>
      </c>
      <c r="I14" s="167">
        <v>-5</v>
      </c>
      <c r="J14" s="169">
        <v>-1.5350265140943398E-2</v>
      </c>
    </row>
    <row r="15" spans="1:11" ht="12.75" customHeight="1">
      <c r="A15" s="166" t="s">
        <v>176</v>
      </c>
      <c r="B15" s="167">
        <v>3533</v>
      </c>
      <c r="C15" s="167">
        <v>2621</v>
      </c>
      <c r="D15" s="167">
        <v>6154</v>
      </c>
      <c r="E15" s="168">
        <v>3628</v>
      </c>
      <c r="F15" s="168">
        <v>2650</v>
      </c>
      <c r="G15" s="167">
        <v>6278</v>
      </c>
      <c r="H15" s="167">
        <v>-95</v>
      </c>
      <c r="I15" s="167">
        <v>-29</v>
      </c>
      <c r="J15" s="169">
        <v>-1.9751513220770955E-2</v>
      </c>
    </row>
    <row r="16" spans="1:11" ht="12.75" customHeight="1">
      <c r="A16" s="166" t="s">
        <v>177</v>
      </c>
      <c r="B16" s="167">
        <v>1019</v>
      </c>
      <c r="C16" s="167">
        <v>365</v>
      </c>
      <c r="D16" s="167">
        <v>1384</v>
      </c>
      <c r="E16" s="168">
        <v>1086</v>
      </c>
      <c r="F16" s="168">
        <v>390</v>
      </c>
      <c r="G16" s="167">
        <v>1476</v>
      </c>
      <c r="H16" s="167">
        <v>-67</v>
      </c>
      <c r="I16" s="167">
        <v>-25</v>
      </c>
      <c r="J16" s="169">
        <v>-6.2330623306233068E-2</v>
      </c>
    </row>
    <row r="17" spans="1:11" ht="12.75" customHeight="1">
      <c r="A17" s="166" t="s">
        <v>178</v>
      </c>
      <c r="B17" s="167">
        <v>48</v>
      </c>
      <c r="C17" s="167">
        <v>10</v>
      </c>
      <c r="D17" s="167">
        <v>58</v>
      </c>
      <c r="E17" s="167">
        <v>47</v>
      </c>
      <c r="F17" s="167">
        <v>10</v>
      </c>
      <c r="G17" s="167">
        <v>57</v>
      </c>
      <c r="H17" s="167">
        <v>1</v>
      </c>
      <c r="I17" s="167">
        <v>0</v>
      </c>
      <c r="J17" s="169">
        <v>1.7543859649122862E-2</v>
      </c>
    </row>
    <row r="18" spans="1:11" ht="12.75" customHeight="1">
      <c r="A18" s="166" t="s">
        <v>179</v>
      </c>
      <c r="B18" s="167">
        <v>5</v>
      </c>
      <c r="C18" s="167">
        <v>3</v>
      </c>
      <c r="D18" s="167">
        <v>8</v>
      </c>
      <c r="E18" s="167">
        <v>0</v>
      </c>
      <c r="F18" s="167">
        <v>0</v>
      </c>
      <c r="G18" s="167">
        <v>0</v>
      </c>
      <c r="H18" s="167">
        <v>5</v>
      </c>
      <c r="I18" s="167">
        <v>3</v>
      </c>
      <c r="J18" s="169">
        <v>0</v>
      </c>
    </row>
    <row r="19" spans="1:11" ht="26.25" customHeight="1">
      <c r="A19" s="488" t="s">
        <v>180</v>
      </c>
      <c r="B19" s="415">
        <v>12833</v>
      </c>
      <c r="C19" s="415">
        <v>9852</v>
      </c>
      <c r="D19" s="415">
        <v>22685</v>
      </c>
      <c r="E19" s="415">
        <v>13130</v>
      </c>
      <c r="F19" s="415">
        <v>9929</v>
      </c>
      <c r="G19" s="415">
        <v>23059</v>
      </c>
      <c r="H19" s="415">
        <v>-297</v>
      </c>
      <c r="I19" s="415">
        <v>-77</v>
      </c>
      <c r="J19" s="416">
        <v>-1.6219263628084457E-2</v>
      </c>
    </row>
    <row r="20" spans="1:11" ht="12.75" customHeight="1">
      <c r="A20" s="36" t="s">
        <v>710</v>
      </c>
    </row>
    <row r="21" spans="1:11" ht="12.75" customHeight="1"/>
    <row r="22" spans="1:11" ht="12.75" customHeight="1"/>
    <row r="23" spans="1:11" ht="14.25" customHeight="1">
      <c r="A23" s="614" t="s">
        <v>1000</v>
      </c>
    </row>
    <row r="24" spans="1:11" ht="13.5" customHeight="1">
      <c r="A24" s="138" t="s">
        <v>1001</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710</v>
      </c>
    </row>
    <row r="68" spans="1:10" ht="12.75" customHeight="1"/>
    <row r="69" spans="1:10" ht="12.75" customHeight="1"/>
    <row r="70" spans="1:10" ht="12.75" customHeight="1">
      <c r="A70" s="84" t="s">
        <v>419</v>
      </c>
    </row>
    <row r="71" spans="1:10" ht="12.75" customHeight="1"/>
    <row r="75" spans="1:10">
      <c r="J75" s="21" t="s">
        <v>499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1"/>
  <sheetViews>
    <sheetView showGridLines="0" zoomScaleNormal="100" workbookViewId="0"/>
  </sheetViews>
  <sheetFormatPr defaultRowHeight="15"/>
  <cols>
    <col min="1" max="1" width="100.28515625" style="33" bestFit="1" customWidth="1"/>
  </cols>
  <sheetData>
    <row r="1" spans="1:1">
      <c r="A1" s="1" t="s">
        <v>165</v>
      </c>
    </row>
    <row r="2" spans="1:1">
      <c r="A2" s="1"/>
    </row>
    <row r="3" spans="1:1">
      <c r="A3" s="125" t="s">
        <v>166</v>
      </c>
    </row>
    <row r="4" spans="1:1">
      <c r="A4" s="2"/>
    </row>
    <row r="5" spans="1:1">
      <c r="A5" s="81" t="s">
        <v>6</v>
      </c>
    </row>
    <row r="6" spans="1:1">
      <c r="A6" s="82" t="s">
        <v>7</v>
      </c>
    </row>
    <row r="7" spans="1:1">
      <c r="A7" s="81" t="s">
        <v>8</v>
      </c>
    </row>
    <row r="8" spans="1:1">
      <c r="A8" s="82" t="s">
        <v>9</v>
      </c>
    </row>
    <row r="9" spans="1:1">
      <c r="A9" s="81" t="s">
        <v>10</v>
      </c>
    </row>
    <row r="10" spans="1:1">
      <c r="A10" s="82" t="s">
        <v>11</v>
      </c>
    </row>
    <row r="11" spans="1:1">
      <c r="A11" s="81" t="s">
        <v>12</v>
      </c>
    </row>
    <row r="12" spans="1:1">
      <c r="A12" s="82" t="s">
        <v>13</v>
      </c>
    </row>
    <row r="13" spans="1:1">
      <c r="A13" s="81" t="s">
        <v>14</v>
      </c>
    </row>
    <row r="14" spans="1:1">
      <c r="A14" s="82" t="s">
        <v>15</v>
      </c>
    </row>
    <row r="15" spans="1:1">
      <c r="A15" s="81" t="s">
        <v>16</v>
      </c>
    </row>
    <row r="16" spans="1:1">
      <c r="A16" s="82" t="s">
        <v>17</v>
      </c>
    </row>
    <row r="17" spans="1:1">
      <c r="A17" s="81" t="s">
        <v>18</v>
      </c>
    </row>
    <row r="18" spans="1:1">
      <c r="A18" s="82" t="s">
        <v>19</v>
      </c>
    </row>
    <row r="19" spans="1:1">
      <c r="A19" s="81" t="s">
        <v>20</v>
      </c>
    </row>
    <row r="20" spans="1:1">
      <c r="A20" s="82" t="s">
        <v>21</v>
      </c>
    </row>
    <row r="21" spans="1:1">
      <c r="A21" s="81" t="s">
        <v>22</v>
      </c>
    </row>
    <row r="22" spans="1:1">
      <c r="A22" s="82" t="s">
        <v>23</v>
      </c>
    </row>
    <row r="23" spans="1:1">
      <c r="A23" s="81" t="s">
        <v>24</v>
      </c>
    </row>
    <row r="24" spans="1:1">
      <c r="A24" s="82" t="s">
        <v>25</v>
      </c>
    </row>
    <row r="25" spans="1:1">
      <c r="A25" s="81" t="s">
        <v>26</v>
      </c>
    </row>
    <row r="26" spans="1:1">
      <c r="A26" s="82" t="s">
        <v>27</v>
      </c>
    </row>
    <row r="27" spans="1:1">
      <c r="A27" s="81" t="s">
        <v>28</v>
      </c>
    </row>
    <row r="28" spans="1:1">
      <c r="A28" s="82" t="s">
        <v>29</v>
      </c>
    </row>
    <row r="29" spans="1:1">
      <c r="A29" s="81" t="s">
        <v>30</v>
      </c>
    </row>
    <row r="30" spans="1:1">
      <c r="A30" s="82" t="s">
        <v>31</v>
      </c>
    </row>
    <row r="31" spans="1:1">
      <c r="A31" s="81" t="s">
        <v>32</v>
      </c>
    </row>
    <row r="32" spans="1:1">
      <c r="A32" s="82" t="s">
        <v>33</v>
      </c>
    </row>
    <row r="33" spans="1:2">
      <c r="A33" s="105" t="s">
        <v>910</v>
      </c>
    </row>
    <row r="34" spans="1:2">
      <c r="A34" s="82" t="s">
        <v>911</v>
      </c>
    </row>
    <row r="35" spans="1:2">
      <c r="A35" s="81" t="s">
        <v>504</v>
      </c>
      <c r="B35" s="103"/>
    </row>
    <row r="36" spans="1:2">
      <c r="A36" s="82" t="s">
        <v>505</v>
      </c>
      <c r="B36" s="103"/>
    </row>
    <row r="37" spans="1:2">
      <c r="A37" s="81" t="s">
        <v>1114</v>
      </c>
    </row>
    <row r="38" spans="1:2">
      <c r="A38" s="128" t="s">
        <v>1115</v>
      </c>
    </row>
    <row r="39" spans="1:2">
      <c r="A39" s="81" t="s">
        <v>506</v>
      </c>
    </row>
    <row r="40" spans="1:2">
      <c r="A40" s="82" t="s">
        <v>507</v>
      </c>
    </row>
    <row r="41" spans="1:2">
      <c r="A41" s="81" t="s">
        <v>473</v>
      </c>
    </row>
    <row r="42" spans="1:2">
      <c r="A42" s="82" t="s">
        <v>474</v>
      </c>
    </row>
    <row r="43" spans="1:2">
      <c r="A43" s="81" t="s">
        <v>475</v>
      </c>
    </row>
    <row r="44" spans="1:2">
      <c r="A44" s="82" t="s">
        <v>476</v>
      </c>
    </row>
    <row r="45" spans="1:2">
      <c r="A45" s="81" t="s">
        <v>508</v>
      </c>
    </row>
    <row r="46" spans="1:2">
      <c r="A46" s="82" t="s">
        <v>509</v>
      </c>
    </row>
    <row r="47" spans="1:2">
      <c r="A47" s="81" t="s">
        <v>510</v>
      </c>
    </row>
    <row r="48" spans="1:2">
      <c r="A48" s="82" t="s">
        <v>511</v>
      </c>
    </row>
    <row r="49" spans="1:1">
      <c r="A49" s="81" t="s">
        <v>512</v>
      </c>
    </row>
    <row r="50" spans="1:1">
      <c r="A50" s="82" t="s">
        <v>513</v>
      </c>
    </row>
    <row r="51" spans="1:1">
      <c r="A51" s="81" t="s">
        <v>479</v>
      </c>
    </row>
    <row r="52" spans="1:1">
      <c r="A52" s="82" t="s">
        <v>480</v>
      </c>
    </row>
    <row r="53" spans="1:1">
      <c r="A53" s="81" t="s">
        <v>481</v>
      </c>
    </row>
    <row r="54" spans="1:1">
      <c r="A54" s="82" t="s">
        <v>482</v>
      </c>
    </row>
    <row r="55" spans="1:1">
      <c r="A55" s="81" t="s">
        <v>483</v>
      </c>
    </row>
    <row r="56" spans="1:1">
      <c r="A56" s="82" t="s">
        <v>484</v>
      </c>
    </row>
    <row r="57" spans="1:1">
      <c r="A57" s="81" t="s">
        <v>514</v>
      </c>
    </row>
    <row r="58" spans="1:1">
      <c r="A58" s="82" t="s">
        <v>515</v>
      </c>
    </row>
    <row r="59" spans="1:1">
      <c r="A59" s="81" t="s">
        <v>1116</v>
      </c>
    </row>
    <row r="60" spans="1:1">
      <c r="A60" s="128" t="s">
        <v>1117</v>
      </c>
    </row>
    <row r="61" spans="1:1">
      <c r="A61" s="81" t="s">
        <v>516</v>
      </c>
    </row>
    <row r="62" spans="1:1">
      <c r="A62" s="82" t="s">
        <v>517</v>
      </c>
    </row>
    <row r="63" spans="1:1">
      <c r="A63" s="81" t="s">
        <v>485</v>
      </c>
    </row>
    <row r="64" spans="1:1">
      <c r="A64" s="82" t="s">
        <v>486</v>
      </c>
    </row>
    <row r="65" spans="1:1">
      <c r="A65" s="81" t="s">
        <v>518</v>
      </c>
    </row>
    <row r="66" spans="1:1">
      <c r="A66" s="82" t="s">
        <v>635</v>
      </c>
    </row>
    <row r="67" spans="1:1">
      <c r="A67" s="81" t="s">
        <v>519</v>
      </c>
    </row>
    <row r="68" spans="1:1">
      <c r="A68" s="82" t="s">
        <v>520</v>
      </c>
    </row>
    <row r="69" spans="1:1">
      <c r="A69" s="81" t="s">
        <v>489</v>
      </c>
    </row>
    <row r="70" spans="1:1">
      <c r="A70" s="82" t="s">
        <v>490</v>
      </c>
    </row>
    <row r="71" spans="1:1">
      <c r="A71" s="82"/>
    </row>
    <row r="72" spans="1:1">
      <c r="A72" s="125" t="s">
        <v>640</v>
      </c>
    </row>
    <row r="73" spans="1:1">
      <c r="A73" s="81"/>
    </row>
    <row r="74" spans="1:1">
      <c r="A74" s="119" t="s">
        <v>566</v>
      </c>
    </row>
    <row r="75" spans="1:1">
      <c r="A75" s="120" t="s">
        <v>567</v>
      </c>
    </row>
    <row r="76" spans="1:1">
      <c r="A76" s="81" t="s">
        <v>568</v>
      </c>
    </row>
    <row r="77" spans="1:1">
      <c r="A77" s="104" t="s">
        <v>626</v>
      </c>
    </row>
    <row r="78" spans="1:1">
      <c r="A78" s="126" t="s">
        <v>633</v>
      </c>
    </row>
    <row r="79" spans="1:1">
      <c r="A79" s="127" t="s">
        <v>634</v>
      </c>
    </row>
    <row r="80" spans="1:1">
      <c r="A80" s="81" t="s">
        <v>843</v>
      </c>
    </row>
    <row r="81" spans="1:1">
      <c r="A81" s="128" t="s">
        <v>852</v>
      </c>
    </row>
    <row r="82" spans="1:1">
      <c r="A82" s="126" t="s">
        <v>853</v>
      </c>
    </row>
    <row r="83" spans="1:1">
      <c r="A83" s="156" t="s">
        <v>854</v>
      </c>
    </row>
    <row r="84" spans="1:1">
      <c r="A84" s="81"/>
    </row>
    <row r="85" spans="1:1">
      <c r="A85" s="119" t="s">
        <v>573</v>
      </c>
    </row>
    <row r="86" spans="1:1">
      <c r="A86" s="120" t="s">
        <v>574</v>
      </c>
    </row>
    <row r="87" spans="1:1">
      <c r="A87" s="81" t="s">
        <v>575</v>
      </c>
    </row>
    <row r="88" spans="1:1">
      <c r="A88" s="82" t="s">
        <v>627</v>
      </c>
    </row>
    <row r="89" spans="1:1">
      <c r="A89" s="118" t="s">
        <v>636</v>
      </c>
    </row>
    <row r="90" spans="1:1">
      <c r="A90" s="82" t="s">
        <v>637</v>
      </c>
    </row>
    <row r="91" spans="1:1">
      <c r="A91" s="81" t="s">
        <v>848</v>
      </c>
    </row>
    <row r="92" spans="1:1">
      <c r="A92" s="128" t="s">
        <v>855</v>
      </c>
    </row>
    <row r="93" spans="1:1">
      <c r="A93" s="118" t="s">
        <v>856</v>
      </c>
    </row>
    <row r="94" spans="1:1">
      <c r="A94" s="157" t="s">
        <v>857</v>
      </c>
    </row>
    <row r="95" spans="1:1">
      <c r="A95" s="81"/>
    </row>
    <row r="96" spans="1:1">
      <c r="A96" s="125" t="s">
        <v>583</v>
      </c>
    </row>
    <row r="97" spans="1:1">
      <c r="A97" s="34"/>
    </row>
    <row r="98" spans="1:1">
      <c r="A98" s="81" t="s">
        <v>598</v>
      </c>
    </row>
    <row r="99" spans="1:1">
      <c r="A99" s="82" t="s">
        <v>599</v>
      </c>
    </row>
    <row r="100" spans="1:1">
      <c r="A100" s="81" t="s">
        <v>612</v>
      </c>
    </row>
    <row r="101" spans="1:1">
      <c r="A101" s="82" t="s">
        <v>613</v>
      </c>
    </row>
    <row r="102" spans="1:1">
      <c r="A102" s="81" t="s">
        <v>578</v>
      </c>
    </row>
    <row r="103" spans="1:1">
      <c r="A103" s="82" t="s">
        <v>579</v>
      </c>
    </row>
    <row r="104" spans="1:1">
      <c r="A104" s="81" t="s">
        <v>614</v>
      </c>
    </row>
    <row r="105" spans="1:1">
      <c r="A105" s="82" t="s">
        <v>615</v>
      </c>
    </row>
    <row r="106" spans="1:1">
      <c r="A106" s="3"/>
    </row>
    <row r="107" spans="1:1">
      <c r="A107" s="125" t="s">
        <v>584</v>
      </c>
    </row>
    <row r="108" spans="1:1">
      <c r="A108" s="4"/>
    </row>
    <row r="109" spans="1:1">
      <c r="A109" s="81" t="s">
        <v>600</v>
      </c>
    </row>
    <row r="110" spans="1:1">
      <c r="A110" s="82" t="s">
        <v>616</v>
      </c>
    </row>
    <row r="111" spans="1:1">
      <c r="A111" s="81" t="s">
        <v>602</v>
      </c>
    </row>
    <row r="112" spans="1:1">
      <c r="A112" s="82" t="s">
        <v>603</v>
      </c>
    </row>
    <row r="113" spans="1:1">
      <c r="A113" s="81" t="s">
        <v>604</v>
      </c>
    </row>
    <row r="114" spans="1:1">
      <c r="A114" s="82" t="s">
        <v>617</v>
      </c>
    </row>
    <row r="115" spans="1:1">
      <c r="A115" s="81" t="s">
        <v>606</v>
      </c>
    </row>
    <row r="116" spans="1:1">
      <c r="A116" s="104" t="s">
        <v>607</v>
      </c>
    </row>
    <row r="117" spans="1:1">
      <c r="A117" s="81" t="s">
        <v>608</v>
      </c>
    </row>
    <row r="118" spans="1:1">
      <c r="A118" s="82" t="s">
        <v>609</v>
      </c>
    </row>
    <row r="119" spans="1:1">
      <c r="A119" s="81" t="s">
        <v>610</v>
      </c>
    </row>
    <row r="120" spans="1:1">
      <c r="A120" s="128" t="s">
        <v>611</v>
      </c>
    </row>
    <row r="121" spans="1:1">
      <c r="A121" s="35"/>
    </row>
    <row r="122" spans="1:1">
      <c r="A122" s="125" t="s">
        <v>585</v>
      </c>
    </row>
    <row r="123" spans="1:1">
      <c r="A123" s="34"/>
    </row>
    <row r="124" spans="1:1">
      <c r="A124" s="81" t="s">
        <v>1081</v>
      </c>
    </row>
    <row r="125" spans="1:1">
      <c r="A125" s="128" t="s">
        <v>1082</v>
      </c>
    </row>
    <row r="126" spans="1:1">
      <c r="A126" s="81" t="s">
        <v>1083</v>
      </c>
    </row>
    <row r="127" spans="1:1">
      <c r="A127" s="128" t="s">
        <v>1084</v>
      </c>
    </row>
    <row r="128" spans="1:1">
      <c r="A128" s="81" t="s">
        <v>1085</v>
      </c>
    </row>
    <row r="129" spans="1:1">
      <c r="A129" s="128" t="s">
        <v>1086</v>
      </c>
    </row>
    <row r="130" spans="1:1">
      <c r="A130" s="81" t="s">
        <v>1074</v>
      </c>
    </row>
    <row r="131" spans="1:1">
      <c r="A131" s="128" t="s">
        <v>1087</v>
      </c>
    </row>
    <row r="132" spans="1:1">
      <c r="A132" s="81" t="s">
        <v>1088</v>
      </c>
    </row>
    <row r="133" spans="1:1">
      <c r="A133" s="128" t="s">
        <v>1089</v>
      </c>
    </row>
    <row r="134" spans="1:1">
      <c r="A134" s="81" t="s">
        <v>1094</v>
      </c>
    </row>
    <row r="135" spans="1:1">
      <c r="A135" s="128" t="s">
        <v>1095</v>
      </c>
    </row>
    <row r="136" spans="1:1">
      <c r="A136" s="81" t="s">
        <v>1092</v>
      </c>
    </row>
    <row r="137" spans="1:1">
      <c r="A137" s="128" t="s">
        <v>1093</v>
      </c>
    </row>
    <row r="138" spans="1:1">
      <c r="A138" s="81" t="s">
        <v>1090</v>
      </c>
    </row>
    <row r="139" spans="1:1">
      <c r="A139" s="128" t="s">
        <v>1091</v>
      </c>
    </row>
    <row r="140" spans="1:1">
      <c r="A140" s="35"/>
    </row>
    <row r="141" spans="1:1">
      <c r="A141" s="125" t="s">
        <v>586</v>
      </c>
    </row>
    <row r="142" spans="1:1">
      <c r="A142" s="35"/>
    </row>
    <row r="143" spans="1:1">
      <c r="A143" s="81" t="s">
        <v>1096</v>
      </c>
    </row>
    <row r="144" spans="1:1">
      <c r="A144" s="128" t="s">
        <v>1097</v>
      </c>
    </row>
    <row r="145" spans="1:1">
      <c r="A145" s="81" t="s">
        <v>1054</v>
      </c>
    </row>
    <row r="146" spans="1:1">
      <c r="A146" s="128" t="s">
        <v>1098</v>
      </c>
    </row>
    <row r="147" spans="1:1">
      <c r="A147" s="81" t="s">
        <v>1099</v>
      </c>
    </row>
    <row r="148" spans="1:1">
      <c r="A148" s="128" t="s">
        <v>1100</v>
      </c>
    </row>
    <row r="149" spans="1:1">
      <c r="A149" s="81" t="s">
        <v>618</v>
      </c>
    </row>
    <row r="150" spans="1:1">
      <c r="A150" s="128" t="s">
        <v>619</v>
      </c>
    </row>
    <row r="151" spans="1:1">
      <c r="A151" s="81" t="s">
        <v>839</v>
      </c>
    </row>
    <row r="152" spans="1:1">
      <c r="A152" s="128" t="s">
        <v>840</v>
      </c>
    </row>
    <row r="153" spans="1:1">
      <c r="A153" s="81" t="s">
        <v>1101</v>
      </c>
    </row>
    <row r="154" spans="1:1">
      <c r="A154" s="128" t="s">
        <v>1059</v>
      </c>
    </row>
    <row r="155" spans="1:1">
      <c r="A155" s="81" t="s">
        <v>1060</v>
      </c>
    </row>
    <row r="156" spans="1:1">
      <c r="A156" s="128" t="s">
        <v>1061</v>
      </c>
    </row>
    <row r="157" spans="1:1">
      <c r="A157" s="81" t="s">
        <v>1102</v>
      </c>
    </row>
    <row r="158" spans="1:1">
      <c r="A158" s="128" t="s">
        <v>1103</v>
      </c>
    </row>
    <row r="159" spans="1:1">
      <c r="A159" s="105" t="s">
        <v>1104</v>
      </c>
    </row>
    <row r="160" spans="1:1">
      <c r="A160" s="150" t="s">
        <v>1065</v>
      </c>
    </row>
    <row r="161" spans="1:1">
      <c r="A161" s="105" t="s">
        <v>1066</v>
      </c>
    </row>
    <row r="162" spans="1:1">
      <c r="A162" s="150" t="s">
        <v>1067</v>
      </c>
    </row>
    <row r="163" spans="1:1">
      <c r="A163" s="5"/>
    </row>
    <row r="164" spans="1:1">
      <c r="A164" s="125" t="s">
        <v>587</v>
      </c>
    </row>
    <row r="165" spans="1:1">
      <c r="A165" s="5"/>
    </row>
    <row r="166" spans="1:1">
      <c r="A166" s="121" t="s">
        <v>1068</v>
      </c>
    </row>
    <row r="167" spans="1:1">
      <c r="A167" s="662" t="s">
        <v>1069</v>
      </c>
    </row>
    <row r="168" spans="1:1">
      <c r="A168" s="121" t="s">
        <v>1070</v>
      </c>
    </row>
    <row r="169" spans="1:1">
      <c r="A169" s="662" t="s">
        <v>1071</v>
      </c>
    </row>
    <row r="170" spans="1:1">
      <c r="A170" s="121" t="s">
        <v>1105</v>
      </c>
    </row>
    <row r="171" spans="1:1">
      <c r="A171" s="662" t="s">
        <v>1106</v>
      </c>
    </row>
    <row r="172" spans="1:1">
      <c r="A172" s="5"/>
    </row>
    <row r="177" spans="1:1">
      <c r="A177" s="41" t="s">
        <v>167</v>
      </c>
    </row>
    <row r="178" spans="1:1" ht="25.5">
      <c r="A178" s="80" t="s">
        <v>1150</v>
      </c>
    </row>
    <row r="179" spans="1:1">
      <c r="A179" s="6"/>
    </row>
    <row r="180" spans="1:1">
      <c r="A180" s="42" t="s">
        <v>34</v>
      </c>
    </row>
    <row r="181" spans="1:1">
      <c r="A181"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 10.1'!A1" display="Tablica 10.: Vrijednosti obračunskih jedinica OMF-ova"/>
    <hyperlink ref="A32" location="'9 Tablica 10, 10.1'!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 UCITS fondovi"/>
    <hyperlink ref="A125" location="'28 Tablica 33'!A1" display="Table 33: Open-end Investment funds / UCITS funds"/>
    <hyperlink ref="A157" location="'34 Tablica 45,46 '!A1" display="Tablica 46: Izvještaj o strukturi portfelja prema objektu - novozaključeni ugovori"/>
    <hyperlink ref="A158" location="'34 Tablica 45,46 '!A1" display="Table 46: Report on the portfolio structure by leased asset -  newly concluded contracts"/>
    <hyperlink ref="A159" location="'35 Tablica 47'!A1" display="Tablica 47: Izvještaj o strukturi portfelja  po leasing društvima"/>
    <hyperlink ref="A160" location="'35 Tablica 47'!A1" display="Table 47: Report on the portfolio structure by leasing companies"/>
    <hyperlink ref="A161" location="'36 Tablica 48 '!A1" display="Tablica 48: Skraćeni izvještaj o agregiranoj sveobuhvatnoj dobiti leasing društava "/>
    <hyperlink ref="A162" location="'36 Tablica 48 '!A1" display="Table 48: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OMF-ova"/>
    <hyperlink ref="A38" location="'11 Tablica 11'!A1" display="Table 11: OMF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ODMF-ova"/>
    <hyperlink ref="A60" location="'17 Tablica 17'!A1" display="Table 17: ODMF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Struktura ulaganja UCITS fondova"/>
    <hyperlink ref="A127" location="'29 Tablica 34'!A1" display="Table 34: UCITS funds investment structure"/>
    <hyperlink ref="A128" location="'30 Tablica 35.36.37'!A1" display="Tablica 35: Osnovni alternativni fondovi s privatnom ponudom"/>
    <hyperlink ref="A129" location="'30 Tablica 35.36.37'!A1" display="Table 35: Base alternative funds with private offering"/>
    <hyperlink ref="A130" location="'30 Tablica 35.36.37'!A1" display="Tablica 36: Alternativni investicijski fondovi rizičnog kapitala s privatnom ponudom"/>
    <hyperlink ref="A131" location="'30 Tablica 35.36.37'!A1" display="Table 36: Venture capital open-end alternative investment funds with private offering"/>
    <hyperlink ref="A132" location="'30 Tablica 35.36.37'!A1" display="Tablica 37: Alternativni investicijski fondovi rizičnog kapitala s privatnom ponudom - Fondovi za gospodarsku suradnju"/>
    <hyperlink ref="A133" location="'30 Tablica 35.36.37'!A1" display="Table 37: Venture capital open-end alternative investment funds with private offering - Funds for Economic Cooperation"/>
    <hyperlink ref="A134" location="'31 Tablica 38,39,40 '!A1" display="Tablica 38: Zatvoreni alternativni investicijski fondovi s javnom ponudom"/>
    <hyperlink ref="A135" location="'31 Tablica 38,39,40 '!A1" display="Table 38: Closed-end alternative investment funds with public offering"/>
    <hyperlink ref="A136" location="'31 Tablica 38,39,40 '!A1" display="Tablica 39: Zatvoreni alternativni investicijski fondovi s javnom ponudom za ulaganje u nekretnine"/>
    <hyperlink ref="A137" location="'31 Tablica 38,39,40 '!A1" display="Table 39: Closed-end alternative investment funds with public offering in real estate"/>
    <hyperlink ref="A138" location="'31 Tablica 38,39,40 '!A1" display="Tablica 40: Investicijski fondovi osnovani posebnim zakonom"/>
    <hyperlink ref="A139" location="'31 Tablica 38,39,40 '!A1" display="Table 40: Investment Funds established under special legal act"/>
    <hyperlink ref="A143" location="'32 Tablica 41,42,43-Graf 19,20 '!A1" display="Tablica 41: Broj registriranih leasing društava"/>
    <hyperlink ref="A144" location="'32 Tablica 41,42,43-Graf 19,20 '!A1" display="Table 41: Number of registrated leasing companies"/>
    <hyperlink ref="A145" location="'32 Tablica 41,42,43-Graf 19,20 '!A1" display="Tablica 42: Izvještaj o strukturi portfelja po vrstama leasinga/zajma - aktivni ugovori"/>
    <hyperlink ref="A146" location="'32 Tablica 41,42,43-Graf 19,20 '!A1" display="Table 42: Report on the portfolio structure by type of leasing/loan - active contracts"/>
    <hyperlink ref="A147" location="'32 Tablica 41,42,43-Graf 19,20 '!A1" display="Tablica 43: Izvještaj o strukturi portfelja po vrstama leasinga - novozaključeni ugovori"/>
    <hyperlink ref="A148" location="'32 Tablica 41,42,43-Graf 19,20 '!A1" display="Table 43: Report on the portfolio structure by type of leasing -  newly concluded contracts"/>
    <hyperlink ref="A149" location="'32 Tablica 41,42,43-Graf 19,20 '!A1" display="Grafikon 19: Udjel broja aktivnih ugovora u ukupnom broju ugovora "/>
    <hyperlink ref="A150" location="'32 Tablica 41,42,43-Graf 19,20 '!A1" display="Chart 19: Share of the number of active contracts in total number of contracts "/>
    <hyperlink ref="A151" location="'32 Tablica 41,42,43-Graf 19,20 '!A1" display="Grafikon 20: Godišnja promjena vrijednosti aktivnih ugovora "/>
    <hyperlink ref="A152" location="'32 Tablica 41,42,43-Graf 19,20 '!A1" display="Chart 20: Annual change in value of active contracts "/>
    <hyperlink ref="A153" location="'33 Tablica 44'!A1" display="Tablica 44: Skraćeni izvještaj o agregiranom financijskom položaju leasing društava  "/>
    <hyperlink ref="A154" location="'33 Tablica 44'!A1" display="Table 44: Abbreviated report on the aggregate financial position of leasing companies "/>
    <hyperlink ref="A155" location="'34 Tablica 45,46 '!A1" display="Tablica 45: Izvještaj o strukturi portfelja prema objektu - aktivni ugovori"/>
    <hyperlink ref="A156" location="'34 Tablica 45,46 '!A1" display="Table 45: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6" location="'37 Tablica 49,50,51'!A1" display="Tablica 49:  Skraćeni prikaz agregirane bilance factoring društava "/>
    <hyperlink ref="A167" location="'37 Tablica 49,50,51'!A1" display="Table 49: Abbreviated overview of the aggregate balance sheet of factoring companies "/>
    <hyperlink ref="A168" location="'37 Tablica 49,50,51'!A1" display="Tablica 50: Skraćeni prikaz agregiranog računa dobiti i gubitka factoring društava "/>
    <hyperlink ref="A169" location="'37 Tablica 49,50,51'!A1" display="Table 50: Abbreviated overview of the aggregate profit and loss account of factoring companies "/>
    <hyperlink ref="A170" location="'37 Tablica 49,50,51'!A1" display="Tablica 51: Skraćeni prikaz agregiranog volumena transakcija factoring društava "/>
    <hyperlink ref="A171" location="'37 Tablica 49,50,51'!A1" display="Table 51: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25" t="s">
        <v>487</v>
      </c>
      <c r="J1" s="407" t="str">
        <f>Naslovnica!A20</f>
        <v>Veljača 2014.</v>
      </c>
    </row>
    <row r="2" spans="1:11" ht="12.75" customHeight="1">
      <c r="A2" s="129" t="s">
        <v>488</v>
      </c>
      <c r="J2" s="130" t="str">
        <f>Naslovnica!A24</f>
        <v>February 2014</v>
      </c>
    </row>
    <row r="3" spans="1:11" ht="12.75" customHeight="1"/>
    <row r="4" spans="1:11" ht="51" customHeight="1">
      <c r="A4" s="711" t="s">
        <v>713</v>
      </c>
      <c r="B4" s="704" t="s">
        <v>714</v>
      </c>
      <c r="C4" s="692" t="s">
        <v>712</v>
      </c>
      <c r="D4" s="692"/>
      <c r="E4" s="692" t="s">
        <v>711</v>
      </c>
      <c r="F4" s="692"/>
      <c r="G4" s="692"/>
      <c r="H4" s="692"/>
      <c r="I4" s="692"/>
      <c r="J4" s="413"/>
    </row>
    <row r="5" spans="1:11" ht="33.75" customHeight="1">
      <c r="A5" s="736"/>
      <c r="B5" s="704"/>
      <c r="C5" s="424" t="str">
        <f>Naslovnica!A20</f>
        <v>Veljača 2014.</v>
      </c>
      <c r="D5" s="426" t="str">
        <f>'4 Tablica 2 - Graf 2'!F5</f>
        <v>Siječanj 2014.</v>
      </c>
      <c r="E5" s="424" t="str">
        <f>Naslovnica!A20</f>
        <v>Veljača 2014.</v>
      </c>
      <c r="F5" s="426" t="str">
        <f>'4 Tablica 2 - Graf 2'!F5</f>
        <v>Siječanj 2014.</v>
      </c>
      <c r="G5" s="489" t="s">
        <v>230</v>
      </c>
      <c r="H5" s="489" t="s">
        <v>231</v>
      </c>
      <c r="I5" s="478" t="s">
        <v>197</v>
      </c>
      <c r="J5" s="478" t="s">
        <v>232</v>
      </c>
    </row>
    <row r="6" spans="1:11" ht="46.5" customHeight="1">
      <c r="A6" s="736"/>
      <c r="B6" s="704"/>
      <c r="C6" s="427" t="str">
        <f>Naslovnica!A24</f>
        <v>February 2014</v>
      </c>
      <c r="D6" s="428" t="str">
        <f>'4 Tablica 2 - Graf 2'!F6</f>
        <v>January 2014</v>
      </c>
      <c r="E6" s="427" t="str">
        <f>Naslovnica!A24</f>
        <v>February 2014</v>
      </c>
      <c r="F6" s="428" t="str">
        <f>'4 Tablica 2 - Graf 2'!F6</f>
        <v>January 2014</v>
      </c>
      <c r="G6" s="427" t="s">
        <v>199</v>
      </c>
      <c r="H6" s="427" t="s">
        <v>233</v>
      </c>
      <c r="I6" s="429" t="s">
        <v>234</v>
      </c>
      <c r="J6" s="468" t="s">
        <v>202</v>
      </c>
    </row>
    <row r="7" spans="1:11" ht="12.75" customHeight="1">
      <c r="A7" s="237" t="s">
        <v>213</v>
      </c>
      <c r="B7" s="237" t="s">
        <v>811</v>
      </c>
      <c r="C7" s="238">
        <v>128.12110000000001</v>
      </c>
      <c r="D7" s="238">
        <v>124.2722</v>
      </c>
      <c r="E7" s="188">
        <v>3.0971528628285446E-2</v>
      </c>
      <c r="F7" s="188">
        <v>1.1108408071475279E-2</v>
      </c>
      <c r="G7" s="188">
        <v>4.2423981078361102E-2</v>
      </c>
      <c r="H7" s="188">
        <v>6.3394783168759933E-2</v>
      </c>
      <c r="I7" s="188">
        <v>0.12098010425650063</v>
      </c>
      <c r="J7" s="239" t="s">
        <v>810</v>
      </c>
      <c r="K7" s="97"/>
    </row>
    <row r="8" spans="1:11" ht="12.75" customHeight="1">
      <c r="A8" s="237" t="s">
        <v>213</v>
      </c>
      <c r="B8" s="237" t="s">
        <v>812</v>
      </c>
      <c r="C8" s="238">
        <v>216.49879999999999</v>
      </c>
      <c r="D8" s="238">
        <v>211.881</v>
      </c>
      <c r="E8" s="188">
        <v>2.1794309069713604E-2</v>
      </c>
      <c r="F8" s="188">
        <v>9.9671099671100067E-3</v>
      </c>
      <c r="G8" s="188">
        <v>3.197864531197863E-2</v>
      </c>
      <c r="H8" s="188">
        <v>3.9488290447601694E-2</v>
      </c>
      <c r="I8" s="188">
        <v>8.7447607951425699E-2</v>
      </c>
      <c r="J8" s="239" t="s">
        <v>215</v>
      </c>
      <c r="K8" s="97"/>
    </row>
    <row r="9" spans="1:11" ht="12.75" customHeight="1">
      <c r="A9" s="240" t="s">
        <v>213</v>
      </c>
      <c r="B9" s="237" t="s">
        <v>813</v>
      </c>
      <c r="C9" s="238">
        <v>211.04910000000001</v>
      </c>
      <c r="D9" s="238">
        <v>205.40199999999999</v>
      </c>
      <c r="E9" s="188">
        <v>2.7492916329928743E-2</v>
      </c>
      <c r="F9" s="188">
        <v>7.120873431046869E-3</v>
      </c>
      <c r="G9" s="188">
        <v>3.4809563338411398E-2</v>
      </c>
      <c r="H9" s="188">
        <v>3.8782357802369168E-2</v>
      </c>
      <c r="I9" s="188">
        <v>8.6862881102318656E-2</v>
      </c>
      <c r="J9" s="239" t="s">
        <v>216</v>
      </c>
      <c r="K9" s="97"/>
    </row>
    <row r="10" spans="1:11" ht="12.75" customHeight="1">
      <c r="A10" s="240" t="s">
        <v>213</v>
      </c>
      <c r="B10" s="240" t="s">
        <v>814</v>
      </c>
      <c r="C10" s="238">
        <v>227.9023</v>
      </c>
      <c r="D10" s="238">
        <v>221.80160000000001</v>
      </c>
      <c r="E10" s="188">
        <v>2.7505211865018055E-2</v>
      </c>
      <c r="F10" s="188">
        <v>7.3319430012281266E-3</v>
      </c>
      <c r="G10" s="188">
        <v>3.5038821511877198E-2</v>
      </c>
      <c r="H10" s="188">
        <v>3.9202480563598596E-2</v>
      </c>
      <c r="I10" s="188">
        <v>8.6009878434438081E-2</v>
      </c>
      <c r="J10" s="239" t="s">
        <v>214</v>
      </c>
    </row>
    <row r="11" spans="1:11" ht="12.75" customHeight="1">
      <c r="A11" s="240" t="s">
        <v>213</v>
      </c>
      <c r="B11" s="240" t="s">
        <v>815</v>
      </c>
      <c r="C11" s="238">
        <v>108.7868</v>
      </c>
      <c r="D11" s="238">
        <v>105.70229999999999</v>
      </c>
      <c r="E11" s="188">
        <v>2.9181011198431875E-2</v>
      </c>
      <c r="F11" s="188">
        <v>9.642496905231196E-3</v>
      </c>
      <c r="G11" s="188">
        <v>3.9104885913835465E-2</v>
      </c>
      <c r="H11" s="188">
        <v>7.7429859520960903E-2</v>
      </c>
      <c r="I11" s="188">
        <v>6.1630465732355644E-2</v>
      </c>
      <c r="J11" s="239" t="s">
        <v>808</v>
      </c>
    </row>
    <row r="12" spans="1:11" ht="12.75" customHeight="1">
      <c r="A12" s="240" t="s">
        <v>213</v>
      </c>
      <c r="B12" s="240" t="s">
        <v>816</v>
      </c>
      <c r="C12" s="238">
        <v>166.6652</v>
      </c>
      <c r="D12" s="238">
        <v>161.94460000000001</v>
      </c>
      <c r="E12" s="188">
        <v>2.9149474573403437E-2</v>
      </c>
      <c r="F12" s="188">
        <v>8.0277663488633744E-3</v>
      </c>
      <c r="G12" s="188">
        <v>3.7411246093334224E-2</v>
      </c>
      <c r="H12" s="188">
        <v>4.7848318848798567E-2</v>
      </c>
      <c r="I12" s="188">
        <v>9.9372880805561836E-2</v>
      </c>
      <c r="J12" s="239" t="s">
        <v>217</v>
      </c>
    </row>
    <row r="13" spans="1:11" ht="12.75" customHeight="1">
      <c r="A13" s="240" t="s">
        <v>220</v>
      </c>
      <c r="B13" s="240" t="s">
        <v>817</v>
      </c>
      <c r="C13" s="238">
        <v>121.8203</v>
      </c>
      <c r="D13" s="238">
        <v>119.3458</v>
      </c>
      <c r="E13" s="188">
        <v>2.0733867467476914E-2</v>
      </c>
      <c r="F13" s="188">
        <v>5.2932426080759785E-3</v>
      </c>
      <c r="G13" s="188">
        <v>2.6136859466261941E-2</v>
      </c>
      <c r="H13" s="188">
        <v>3.3595592084554128E-2</v>
      </c>
      <c r="I13" s="188">
        <v>2.3642837591445032E-2</v>
      </c>
      <c r="J13" s="239" t="s">
        <v>221</v>
      </c>
    </row>
    <row r="14" spans="1:11" ht="12.75" customHeight="1">
      <c r="A14" s="240" t="s">
        <v>220</v>
      </c>
      <c r="B14" s="240" t="s">
        <v>818</v>
      </c>
      <c r="C14" s="238">
        <v>111.87479999999999</v>
      </c>
      <c r="D14" s="238">
        <v>109.352</v>
      </c>
      <c r="E14" s="188">
        <v>2.3070451386348577E-2</v>
      </c>
      <c r="F14" s="188">
        <v>7.8553212589527865E-3</v>
      </c>
      <c r="G14" s="188">
        <v>3.110699845253018E-2</v>
      </c>
      <c r="H14" s="188">
        <v>4.2881499552084486E-2</v>
      </c>
      <c r="I14" s="188">
        <v>6.6408296861854232E-2</v>
      </c>
      <c r="J14" s="239" t="s">
        <v>809</v>
      </c>
    </row>
    <row r="15" spans="1:11" ht="12.75" customHeight="1">
      <c r="A15" s="240" t="s">
        <v>220</v>
      </c>
      <c r="B15" s="240" t="s">
        <v>819</v>
      </c>
      <c r="C15" s="238">
        <v>139.82679999999999</v>
      </c>
      <c r="D15" s="238">
        <v>136.48099999999999</v>
      </c>
      <c r="E15" s="188">
        <v>2.4514767623332163E-2</v>
      </c>
      <c r="F15" s="188">
        <v>8.3963453288862684E-3</v>
      </c>
      <c r="G15" s="188">
        <v>3.3116947406841332E-2</v>
      </c>
      <c r="H15" s="188">
        <v>4.2410055316166831E-2</v>
      </c>
      <c r="I15" s="188">
        <v>6.0115765929805498E-2</v>
      </c>
      <c r="J15" s="239" t="s">
        <v>223</v>
      </c>
    </row>
    <row r="16" spans="1:11" ht="12.75" customHeight="1">
      <c r="A16" s="240" t="s">
        <v>220</v>
      </c>
      <c r="B16" s="240" t="s">
        <v>820</v>
      </c>
      <c r="C16" s="238">
        <v>128.87569999999999</v>
      </c>
      <c r="D16" s="238">
        <v>126.13200000000001</v>
      </c>
      <c r="E16" s="188">
        <v>2.1752608378524003E-2</v>
      </c>
      <c r="F16" s="188">
        <v>6.8666691146770948E-3</v>
      </c>
      <c r="G16" s="188">
        <v>2.8768645457317575E-2</v>
      </c>
      <c r="H16" s="188">
        <v>4.1345746726697427E-2</v>
      </c>
      <c r="I16" s="188">
        <v>3.2998591879643602E-2</v>
      </c>
      <c r="J16" s="239" t="s">
        <v>222</v>
      </c>
    </row>
    <row r="17" spans="1:10" ht="12.75" customHeight="1">
      <c r="A17" s="237" t="s">
        <v>218</v>
      </c>
      <c r="B17" s="237" t="s">
        <v>821</v>
      </c>
      <c r="C17" s="238">
        <v>146.82990000000001</v>
      </c>
      <c r="D17" s="238">
        <v>143.8913</v>
      </c>
      <c r="E17" s="188">
        <v>2.0422360490175626E-2</v>
      </c>
      <c r="F17" s="188">
        <v>5.3976137306909226E-3</v>
      </c>
      <c r="G17" s="188">
        <v>2.5930206234261441E-2</v>
      </c>
      <c r="H17" s="188">
        <v>5.2755391763221297E-2</v>
      </c>
      <c r="I17" s="188">
        <v>7.7168946716719145E-2</v>
      </c>
      <c r="J17" s="239" t="s">
        <v>219</v>
      </c>
    </row>
    <row r="18" spans="1:10" ht="12.75" customHeight="1">
      <c r="A18" s="240" t="s">
        <v>224</v>
      </c>
      <c r="B18" s="237" t="s">
        <v>822</v>
      </c>
      <c r="C18" s="238">
        <v>192.1652</v>
      </c>
      <c r="D18" s="238">
        <v>187.3408</v>
      </c>
      <c r="E18" s="188">
        <v>2.575199849685705E-2</v>
      </c>
      <c r="F18" s="188">
        <v>7.5937629921975702E-3</v>
      </c>
      <c r="G18" s="188">
        <v>3.3541316062215179E-2</v>
      </c>
      <c r="H18" s="188">
        <v>6.8944973852831493E-2</v>
      </c>
      <c r="I18" s="188">
        <v>7.5061470190237234E-2</v>
      </c>
      <c r="J18" s="239" t="s">
        <v>226</v>
      </c>
    </row>
    <row r="19" spans="1:10" ht="12.75" customHeight="1">
      <c r="A19" s="237" t="s">
        <v>224</v>
      </c>
      <c r="B19" s="237" t="s">
        <v>823</v>
      </c>
      <c r="C19" s="238">
        <v>205.3109</v>
      </c>
      <c r="D19" s="238">
        <v>199.36539999999999</v>
      </c>
      <c r="E19" s="188">
        <v>2.9822125604543264E-2</v>
      </c>
      <c r="F19" s="188">
        <v>6.8542615911866582E-3</v>
      </c>
      <c r="G19" s="188">
        <v>3.6880795845828686E-2</v>
      </c>
      <c r="H19" s="188">
        <v>6.0606326725860492E-2</v>
      </c>
      <c r="I19" s="188">
        <v>7.7239769104164191E-2</v>
      </c>
      <c r="J19" s="239" t="s">
        <v>225</v>
      </c>
    </row>
    <row r="20" spans="1:10" ht="12.75" customHeight="1">
      <c r="A20" s="240" t="s">
        <v>224</v>
      </c>
      <c r="B20" s="240" t="s">
        <v>824</v>
      </c>
      <c r="C20" s="238">
        <v>176.02670000000001</v>
      </c>
      <c r="D20" s="238">
        <v>171.92509999999999</v>
      </c>
      <c r="E20" s="188">
        <v>2.3856900475846862E-2</v>
      </c>
      <c r="F20" s="188">
        <v>6.7416664617171492E-3</v>
      </c>
      <c r="G20" s="188">
        <v>3.0759402203382552E-2</v>
      </c>
      <c r="H20" s="188">
        <v>6.2668620231469616E-2</v>
      </c>
      <c r="I20" s="188">
        <v>6.9799626400955939E-2</v>
      </c>
      <c r="J20" s="239" t="s">
        <v>227</v>
      </c>
    </row>
    <row r="21" spans="1:10" ht="12.75" customHeight="1">
      <c r="A21" s="240" t="s">
        <v>224</v>
      </c>
      <c r="B21" s="240" t="s">
        <v>825</v>
      </c>
      <c r="C21" s="238">
        <v>140.00819999999999</v>
      </c>
      <c r="D21" s="238">
        <v>138.7226</v>
      </c>
      <c r="E21" s="188">
        <v>9.2674156914589849E-3</v>
      </c>
      <c r="F21" s="188">
        <v>5.0723613903529636E-3</v>
      </c>
      <c r="G21" s="188">
        <v>1.4386784763353656E-2</v>
      </c>
      <c r="H21" s="188">
        <v>2.8122647848228419E-2</v>
      </c>
      <c r="I21" s="188">
        <v>5.4931384828582841E-2</v>
      </c>
      <c r="J21" s="239" t="s">
        <v>229</v>
      </c>
    </row>
    <row r="22" spans="1:10" ht="12.75" customHeight="1">
      <c r="A22" s="237" t="s">
        <v>224</v>
      </c>
      <c r="B22" s="237" t="s">
        <v>826</v>
      </c>
      <c r="C22" s="238">
        <v>164.51429999999999</v>
      </c>
      <c r="D22" s="238">
        <v>161.76419999999999</v>
      </c>
      <c r="E22" s="188">
        <v>1.7000671347554053E-2</v>
      </c>
      <c r="F22" s="188">
        <v>6.4030858244935734E-3</v>
      </c>
      <c r="G22" s="188">
        <v>2.3512613929760024E-2</v>
      </c>
      <c r="H22" s="188">
        <v>6.2251570962568052E-2</v>
      </c>
      <c r="I22" s="188">
        <v>7.1617299348970098E-2</v>
      </c>
      <c r="J22" s="239" t="s">
        <v>228</v>
      </c>
    </row>
    <row r="23" spans="1:10" ht="12.75" customHeight="1">
      <c r="A23" s="51" t="s">
        <v>715</v>
      </c>
    </row>
    <row r="24" spans="1:10" ht="12.75" customHeight="1"/>
    <row r="25" spans="1:10" ht="12.75" customHeight="1">
      <c r="A25" s="109"/>
    </row>
    <row r="26" spans="1:10" ht="12.75" customHeight="1">
      <c r="A26" s="100"/>
    </row>
    <row r="27" spans="1:10" ht="12.75" customHeight="1"/>
    <row r="28" spans="1:10" ht="12.75" customHeight="1"/>
    <row r="29" spans="1:10" ht="12.75" customHeight="1"/>
    <row r="30" spans="1:10" ht="12.75" customHeight="1"/>
    <row r="31" spans="1:10" ht="12.75" customHeight="1">
      <c r="A31" s="527" t="s">
        <v>489</v>
      </c>
      <c r="J31" s="407" t="str">
        <f>Naslovnica!A20</f>
        <v>Veljača 2014.</v>
      </c>
    </row>
    <row r="32" spans="1:10" ht="12.75" customHeight="1">
      <c r="A32" s="141" t="s">
        <v>490</v>
      </c>
      <c r="J32" s="130" t="str">
        <f>Naslovnica!A24</f>
        <v>February 2014</v>
      </c>
    </row>
    <row r="33" spans="11:11" ht="12.75" customHeight="1"/>
    <row r="34" spans="11:11" ht="12.75" customHeight="1">
      <c r="K34" s="97"/>
    </row>
    <row r="35" spans="11:11" ht="12.75" customHeight="1"/>
    <row r="36" spans="11:11" ht="12.75" customHeight="1">
      <c r="K36" s="97"/>
    </row>
    <row r="37" spans="11:11" ht="12.75" customHeight="1">
      <c r="K37" s="97"/>
    </row>
    <row r="38" spans="11:11" ht="12.75" customHeight="1">
      <c r="K38" s="97"/>
    </row>
    <row r="39" spans="11:11" ht="12.75" customHeight="1">
      <c r="K39" s="97"/>
    </row>
    <row r="40" spans="11:11" ht="12.75" customHeight="1">
      <c r="K40" s="97"/>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715</v>
      </c>
    </row>
    <row r="66" spans="1:10" ht="12.75" customHeight="1"/>
    <row r="67" spans="1:10" ht="12.75" customHeight="1">
      <c r="A67" s="84" t="s">
        <v>419</v>
      </c>
    </row>
    <row r="68" spans="1:10" ht="12.75" customHeight="1"/>
    <row r="69" spans="1:10" ht="12.75" customHeight="1"/>
    <row r="70" spans="1:10" ht="12.75" customHeight="1"/>
    <row r="71" spans="1:10" ht="12.75" customHeight="1"/>
    <row r="72" spans="1:10" ht="12.75" customHeight="1"/>
    <row r="73" spans="1:10">
      <c r="J73" s="40" t="s">
        <v>500</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2" customWidth="1"/>
    <col min="2" max="2" width="11.140625" style="112" customWidth="1"/>
    <col min="3" max="3" width="10.7109375" style="112" customWidth="1"/>
    <col min="4" max="4" width="3.5703125" style="112" customWidth="1"/>
    <col min="5" max="9" width="11.42578125" style="112" customWidth="1"/>
    <col min="10" max="16384" width="9.140625" style="112"/>
  </cols>
  <sheetData>
    <row r="1" spans="1:9" ht="15">
      <c r="A1" s="622" t="s">
        <v>564</v>
      </c>
      <c r="B1" s="623"/>
      <c r="C1" s="623"/>
      <c r="D1" s="623"/>
      <c r="E1" s="623"/>
      <c r="F1" s="623"/>
      <c r="G1" s="623"/>
      <c r="H1" s="623"/>
      <c r="I1" s="623"/>
    </row>
    <row r="2" spans="1:9">
      <c r="A2" s="624" t="s">
        <v>565</v>
      </c>
      <c r="B2" s="623"/>
      <c r="C2" s="623"/>
      <c r="D2" s="623"/>
      <c r="E2" s="623"/>
      <c r="F2" s="623"/>
      <c r="G2" s="623"/>
      <c r="H2" s="623"/>
      <c r="I2" s="623"/>
    </row>
    <row r="4" spans="1:9">
      <c r="A4" s="113" t="s">
        <v>566</v>
      </c>
      <c r="I4" s="114"/>
    </row>
    <row r="5" spans="1:9">
      <c r="A5" s="115" t="s">
        <v>567</v>
      </c>
      <c r="I5" s="116"/>
    </row>
    <row r="7" spans="1:9" ht="26.25" customHeight="1">
      <c r="A7" s="740" t="s">
        <v>568</v>
      </c>
      <c r="B7" s="740"/>
      <c r="C7" s="740"/>
      <c r="D7" s="113"/>
      <c r="E7" s="740" t="s">
        <v>630</v>
      </c>
      <c r="F7" s="740"/>
      <c r="G7" s="740"/>
      <c r="H7" s="740"/>
      <c r="I7" s="113"/>
    </row>
    <row r="8" spans="1:9" ht="27.75" customHeight="1">
      <c r="A8" s="739" t="s">
        <v>639</v>
      </c>
      <c r="B8" s="739"/>
      <c r="C8" s="739"/>
      <c r="E8" s="739" t="s">
        <v>629</v>
      </c>
      <c r="F8" s="739"/>
      <c r="G8" s="739"/>
      <c r="H8" s="739"/>
    </row>
    <row r="10" spans="1:9" ht="26.25" customHeight="1">
      <c r="A10" s="490" t="s">
        <v>569</v>
      </c>
      <c r="B10" s="490" t="s">
        <v>628</v>
      </c>
      <c r="C10" s="490" t="s">
        <v>570</v>
      </c>
    </row>
    <row r="11" spans="1:9">
      <c r="A11" s="241" t="s">
        <v>622</v>
      </c>
      <c r="B11" s="242">
        <v>133</v>
      </c>
      <c r="C11" s="242">
        <v>133</v>
      </c>
    </row>
    <row r="12" spans="1:9">
      <c r="A12" s="241" t="s">
        <v>623</v>
      </c>
      <c r="B12" s="242">
        <v>218</v>
      </c>
      <c r="C12" s="242">
        <v>218</v>
      </c>
    </row>
    <row r="13" spans="1:9">
      <c r="A13" s="241" t="s">
        <v>624</v>
      </c>
      <c r="B13" s="242">
        <v>602</v>
      </c>
      <c r="C13" s="242">
        <v>602</v>
      </c>
    </row>
    <row r="14" spans="1:9">
      <c r="A14" s="241" t="s">
        <v>625</v>
      </c>
      <c r="B14" s="242">
        <v>214</v>
      </c>
      <c r="C14" s="242">
        <v>214</v>
      </c>
    </row>
    <row r="15" spans="1:9">
      <c r="A15" s="241" t="s">
        <v>878</v>
      </c>
      <c r="B15" s="242">
        <v>49</v>
      </c>
      <c r="C15" s="242">
        <v>49</v>
      </c>
    </row>
    <row r="16" spans="1:9">
      <c r="A16" s="241" t="s">
        <v>1003</v>
      </c>
      <c r="B16" s="242">
        <v>59</v>
      </c>
      <c r="C16" s="242">
        <v>59</v>
      </c>
    </row>
    <row r="17" spans="1:9">
      <c r="A17" s="51" t="s">
        <v>715</v>
      </c>
    </row>
    <row r="23" spans="1:9">
      <c r="E23" s="51" t="s">
        <v>715</v>
      </c>
    </row>
    <row r="24" spans="1:9">
      <c r="E24" s="51"/>
    </row>
    <row r="25" spans="1:9" ht="27" customHeight="1">
      <c r="A25" s="740" t="s">
        <v>843</v>
      </c>
      <c r="B25" s="740"/>
      <c r="C25" s="740"/>
      <c r="E25" s="740" t="s">
        <v>841</v>
      </c>
      <c r="F25" s="740"/>
      <c r="G25" s="740"/>
      <c r="H25" s="741" t="s">
        <v>969</v>
      </c>
      <c r="I25" s="741"/>
    </row>
    <row r="26" spans="1:9" ht="30" customHeight="1">
      <c r="A26" s="739" t="s">
        <v>844</v>
      </c>
      <c r="B26" s="739"/>
      <c r="C26" s="739"/>
      <c r="E26" s="739" t="s">
        <v>842</v>
      </c>
      <c r="F26" s="739"/>
      <c r="G26" s="739"/>
      <c r="H26" s="158"/>
      <c r="I26" s="159"/>
    </row>
    <row r="28" spans="1:9" ht="27" customHeight="1">
      <c r="A28" s="490" t="s">
        <v>571</v>
      </c>
      <c r="B28" s="490" t="s">
        <v>845</v>
      </c>
      <c r="C28" s="490" t="s">
        <v>570</v>
      </c>
    </row>
    <row r="29" spans="1:9">
      <c r="A29" s="243" t="s">
        <v>879</v>
      </c>
      <c r="B29" s="242">
        <v>49</v>
      </c>
      <c r="C29" s="242">
        <v>49</v>
      </c>
    </row>
    <row r="30" spans="1:9">
      <c r="A30" s="243" t="s">
        <v>906</v>
      </c>
      <c r="B30" s="242">
        <v>50</v>
      </c>
      <c r="C30" s="242">
        <v>50</v>
      </c>
    </row>
    <row r="31" spans="1:9">
      <c r="A31" s="243" t="s">
        <v>970</v>
      </c>
      <c r="B31" s="242">
        <v>52</v>
      </c>
      <c r="C31" s="242">
        <v>52</v>
      </c>
    </row>
    <row r="32" spans="1:9">
      <c r="A32" s="243" t="s">
        <v>988</v>
      </c>
      <c r="B32" s="242">
        <v>57</v>
      </c>
      <c r="C32" s="242">
        <v>57</v>
      </c>
    </row>
    <row r="33" spans="1:9">
      <c r="A33" s="243" t="s">
        <v>1004</v>
      </c>
      <c r="B33" s="242">
        <v>59</v>
      </c>
      <c r="C33" s="242">
        <v>59</v>
      </c>
    </row>
    <row r="34" spans="1:9" ht="15">
      <c r="A34" s="51" t="s">
        <v>715</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715</v>
      </c>
    </row>
    <row r="41" spans="1:9">
      <c r="E41" s="51"/>
    </row>
    <row r="42" spans="1:9" ht="68.25" customHeight="1">
      <c r="A42" s="737" t="s">
        <v>850</v>
      </c>
      <c r="B42" s="737"/>
      <c r="C42" s="737"/>
      <c r="D42" s="737"/>
      <c r="E42" s="737"/>
      <c r="F42" s="737"/>
      <c r="G42" s="737"/>
      <c r="H42" s="737"/>
      <c r="I42" s="737"/>
    </row>
    <row r="44" spans="1:9" ht="69" customHeight="1">
      <c r="A44" s="738" t="s">
        <v>851</v>
      </c>
      <c r="B44" s="738"/>
      <c r="C44" s="738"/>
      <c r="D44" s="738"/>
      <c r="E44" s="738"/>
      <c r="F44" s="738"/>
      <c r="G44" s="738"/>
      <c r="H44" s="738"/>
      <c r="I44" s="738"/>
    </row>
    <row r="45" spans="1:9">
      <c r="A45" s="84" t="s">
        <v>419</v>
      </c>
    </row>
    <row r="46" spans="1:9">
      <c r="I46" s="117" t="s">
        <v>572</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2" customWidth="1"/>
    <col min="4" max="4" width="3.5703125" style="112" customWidth="1"/>
    <col min="5" max="9" width="11.42578125" style="112" customWidth="1"/>
    <col min="10" max="16384" width="9.140625" style="112"/>
  </cols>
  <sheetData>
    <row r="1" spans="1:9">
      <c r="A1" s="113" t="s">
        <v>573</v>
      </c>
      <c r="I1" s="114"/>
    </row>
    <row r="2" spans="1:9">
      <c r="A2" s="115" t="s">
        <v>574</v>
      </c>
      <c r="I2" s="116"/>
    </row>
    <row r="4" spans="1:9" ht="26.25" customHeight="1">
      <c r="A4" s="740" t="s">
        <v>575</v>
      </c>
      <c r="B4" s="740"/>
      <c r="C4" s="740"/>
      <c r="D4" s="113"/>
      <c r="E4" s="740" t="s">
        <v>631</v>
      </c>
      <c r="F4" s="740"/>
      <c r="G4" s="740"/>
      <c r="H4" s="740"/>
      <c r="I4" s="113"/>
    </row>
    <row r="5" spans="1:9" ht="27.75" customHeight="1">
      <c r="A5" s="739" t="s">
        <v>638</v>
      </c>
      <c r="B5" s="739"/>
      <c r="C5" s="739"/>
      <c r="E5" s="739" t="s">
        <v>632</v>
      </c>
      <c r="F5" s="739"/>
      <c r="G5" s="739"/>
      <c r="H5" s="739"/>
    </row>
    <row r="7" spans="1:9" ht="26.25" customHeight="1">
      <c r="A7" s="490" t="s">
        <v>569</v>
      </c>
      <c r="B7" s="490" t="s">
        <v>628</v>
      </c>
      <c r="C7" s="490" t="s">
        <v>570</v>
      </c>
    </row>
    <row r="8" spans="1:9">
      <c r="A8" s="241" t="s">
        <v>622</v>
      </c>
      <c r="B8" s="242">
        <v>1215</v>
      </c>
      <c r="C8" s="242">
        <v>1281</v>
      </c>
    </row>
    <row r="9" spans="1:9">
      <c r="A9" s="241" t="s">
        <v>623</v>
      </c>
      <c r="B9" s="242">
        <v>3106</v>
      </c>
      <c r="C9" s="242">
        <v>3224</v>
      </c>
    </row>
    <row r="10" spans="1:9">
      <c r="A10" s="241" t="s">
        <v>624</v>
      </c>
      <c r="B10" s="242">
        <v>5641</v>
      </c>
      <c r="C10" s="242">
        <v>5877</v>
      </c>
    </row>
    <row r="11" spans="1:9">
      <c r="A11" s="241" t="s">
        <v>625</v>
      </c>
      <c r="B11" s="242">
        <v>8027</v>
      </c>
      <c r="C11" s="242">
        <v>8367</v>
      </c>
    </row>
    <row r="12" spans="1:9">
      <c r="A12" s="241" t="s">
        <v>878</v>
      </c>
      <c r="B12" s="242">
        <v>10639</v>
      </c>
      <c r="C12" s="242">
        <v>11091</v>
      </c>
    </row>
    <row r="13" spans="1:9">
      <c r="A13" s="241" t="s">
        <v>1003</v>
      </c>
      <c r="B13" s="242">
        <v>13311</v>
      </c>
      <c r="C13" s="242">
        <v>13874</v>
      </c>
    </row>
    <row r="14" spans="1:9">
      <c r="A14" s="51" t="s">
        <v>715</v>
      </c>
    </row>
    <row r="20" spans="1:9">
      <c r="E20" s="51" t="s">
        <v>715</v>
      </c>
    </row>
    <row r="22" spans="1:9" ht="27" customHeight="1">
      <c r="A22" s="740" t="s">
        <v>848</v>
      </c>
      <c r="B22" s="740"/>
      <c r="C22" s="740"/>
      <c r="E22" s="740" t="s">
        <v>846</v>
      </c>
      <c r="F22" s="740"/>
      <c r="G22" s="740"/>
      <c r="H22" s="741" t="s">
        <v>969</v>
      </c>
      <c r="I22" s="741"/>
    </row>
    <row r="23" spans="1:9" ht="30" customHeight="1">
      <c r="A23" s="739" t="s">
        <v>849</v>
      </c>
      <c r="B23" s="739"/>
      <c r="C23" s="739"/>
      <c r="E23" s="739" t="s">
        <v>847</v>
      </c>
      <c r="F23" s="739"/>
      <c r="G23" s="739"/>
      <c r="H23" s="158"/>
    </row>
    <row r="25" spans="1:9" ht="27" customHeight="1">
      <c r="A25" s="490" t="s">
        <v>571</v>
      </c>
      <c r="B25" s="490" t="s">
        <v>628</v>
      </c>
      <c r="C25" s="490" t="s">
        <v>570</v>
      </c>
    </row>
    <row r="26" spans="1:9">
      <c r="A26" s="243" t="s">
        <v>879</v>
      </c>
      <c r="B26" s="242">
        <v>10639</v>
      </c>
      <c r="C26" s="242">
        <v>11091</v>
      </c>
    </row>
    <row r="27" spans="1:9">
      <c r="A27" s="243" t="s">
        <v>906</v>
      </c>
      <c r="B27" s="242">
        <v>11541</v>
      </c>
      <c r="C27" s="242">
        <v>12020</v>
      </c>
    </row>
    <row r="28" spans="1:9">
      <c r="A28" s="243" t="s">
        <v>970</v>
      </c>
      <c r="B28" s="242">
        <v>12337</v>
      </c>
      <c r="C28" s="242">
        <v>12865</v>
      </c>
    </row>
    <row r="29" spans="1:9">
      <c r="A29" s="243" t="s">
        <v>988</v>
      </c>
      <c r="B29" s="242">
        <v>12855</v>
      </c>
      <c r="C29" s="242">
        <v>13416</v>
      </c>
    </row>
    <row r="30" spans="1:9">
      <c r="A30" s="243" t="s">
        <v>1004</v>
      </c>
      <c r="B30" s="242">
        <v>13311</v>
      </c>
      <c r="C30" s="242">
        <v>13874</v>
      </c>
    </row>
    <row r="31" spans="1:9" ht="15">
      <c r="A31" s="51" t="s">
        <v>715</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715</v>
      </c>
    </row>
    <row r="38" spans="1:5" ht="15">
      <c r="A38"/>
      <c r="B38"/>
      <c r="C38"/>
      <c r="E38" s="51"/>
    </row>
    <row r="39" spans="1:5">
      <c r="A39" s="84" t="s">
        <v>419</v>
      </c>
    </row>
    <row r="55" spans="9:9">
      <c r="I55" s="117" t="s">
        <v>576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16" t="s">
        <v>588</v>
      </c>
      <c r="B1" s="390"/>
      <c r="C1" s="390"/>
      <c r="D1" s="391"/>
      <c r="E1" s="391"/>
      <c r="F1" s="391"/>
      <c r="G1" s="391"/>
      <c r="H1" s="391"/>
      <c r="I1" s="391"/>
      <c r="J1" s="391"/>
      <c r="K1" s="391"/>
      <c r="L1" s="391"/>
      <c r="M1" s="391"/>
      <c r="N1" s="391"/>
      <c r="O1" s="391"/>
      <c r="P1" s="391"/>
    </row>
    <row r="2" spans="1:16" ht="18">
      <c r="A2" s="392" t="s">
        <v>589</v>
      </c>
      <c r="B2" s="390"/>
      <c r="C2" s="390"/>
      <c r="D2" s="391"/>
      <c r="E2" s="391"/>
      <c r="F2" s="391"/>
      <c r="G2" s="391"/>
      <c r="H2" s="391"/>
      <c r="I2" s="391"/>
      <c r="J2" s="391"/>
      <c r="K2" s="391"/>
      <c r="L2" s="391"/>
      <c r="M2" s="391"/>
      <c r="N2" s="391"/>
      <c r="O2" s="391"/>
      <c r="P2" s="391"/>
    </row>
    <row r="3" spans="1:16" ht="12.75" customHeight="1">
      <c r="A3" s="565" t="s">
        <v>1170</v>
      </c>
    </row>
    <row r="4" spans="1:16" ht="12.75" customHeight="1">
      <c r="A4" s="142" t="s">
        <v>1169</v>
      </c>
      <c r="H4" s="97"/>
      <c r="J4" s="97"/>
    </row>
    <row r="5" spans="1:16" ht="12.75" customHeight="1">
      <c r="L5" s="742" t="s">
        <v>164</v>
      </c>
      <c r="M5" s="743"/>
      <c r="N5" s="743"/>
      <c r="O5" s="743"/>
      <c r="P5" s="743"/>
    </row>
    <row r="6" spans="1:16" ht="24" customHeight="1">
      <c r="A6" s="744" t="s">
        <v>720</v>
      </c>
      <c r="B6" s="746" t="s">
        <v>974</v>
      </c>
      <c r="C6" s="746"/>
      <c r="D6" s="746"/>
      <c r="E6" s="746"/>
      <c r="F6" s="746"/>
      <c r="G6" s="746" t="s">
        <v>975</v>
      </c>
      <c r="H6" s="746"/>
      <c r="I6" s="746"/>
      <c r="J6" s="746"/>
      <c r="K6" s="746"/>
      <c r="L6" s="746" t="s">
        <v>973</v>
      </c>
      <c r="M6" s="746"/>
      <c r="N6" s="746"/>
      <c r="O6" s="746"/>
      <c r="P6" s="746"/>
    </row>
    <row r="7" spans="1:16" ht="48" customHeight="1">
      <c r="A7" s="745"/>
      <c r="B7" s="744" t="s">
        <v>716</v>
      </c>
      <c r="C7" s="744"/>
      <c r="D7" s="744"/>
      <c r="E7" s="744" t="s">
        <v>717</v>
      </c>
      <c r="F7" s="744"/>
      <c r="G7" s="744" t="s">
        <v>716</v>
      </c>
      <c r="H7" s="744"/>
      <c r="I7" s="744"/>
      <c r="J7" s="744" t="s">
        <v>718</v>
      </c>
      <c r="K7" s="744"/>
      <c r="L7" s="744" t="s">
        <v>719</v>
      </c>
      <c r="M7" s="744"/>
      <c r="N7" s="744"/>
      <c r="O7" s="744" t="s">
        <v>718</v>
      </c>
      <c r="P7" s="744"/>
    </row>
    <row r="8" spans="1:16" ht="24">
      <c r="A8" s="745"/>
      <c r="B8" s="491" t="s">
        <v>1171</v>
      </c>
      <c r="C8" s="491" t="s">
        <v>1172</v>
      </c>
      <c r="D8" s="492" t="s">
        <v>721</v>
      </c>
      <c r="E8" s="664" t="s">
        <v>1171</v>
      </c>
      <c r="F8" s="664" t="s">
        <v>1172</v>
      </c>
      <c r="G8" s="664" t="s">
        <v>1171</v>
      </c>
      <c r="H8" s="664" t="s">
        <v>1172</v>
      </c>
      <c r="I8" s="492" t="s">
        <v>721</v>
      </c>
      <c r="J8" s="664" t="s">
        <v>1171</v>
      </c>
      <c r="K8" s="664" t="s">
        <v>1172</v>
      </c>
      <c r="L8" s="664" t="s">
        <v>1171</v>
      </c>
      <c r="M8" s="664" t="s">
        <v>1172</v>
      </c>
      <c r="N8" s="492" t="s">
        <v>721</v>
      </c>
      <c r="O8" s="664" t="s">
        <v>1171</v>
      </c>
      <c r="P8" s="664" t="s">
        <v>1172</v>
      </c>
    </row>
    <row r="9" spans="1:16" ht="14.25" customHeight="1">
      <c r="A9" s="244" t="s">
        <v>1214</v>
      </c>
      <c r="B9" s="245">
        <v>0</v>
      </c>
      <c r="C9" s="245">
        <v>0</v>
      </c>
      <c r="D9" s="246" t="s">
        <v>1215</v>
      </c>
      <c r="E9" s="247" t="s">
        <v>1215</v>
      </c>
      <c r="F9" s="248" t="s">
        <v>1215</v>
      </c>
      <c r="G9" s="245">
        <v>26519.429</v>
      </c>
      <c r="H9" s="245">
        <v>28551.682000000001</v>
      </c>
      <c r="I9" s="246">
        <v>107.66330000000001</v>
      </c>
      <c r="J9" s="247">
        <v>6.6620349472476137E-2</v>
      </c>
      <c r="K9" s="248">
        <v>6.6100000000000006E-2</v>
      </c>
      <c r="L9" s="245">
        <v>26519.429</v>
      </c>
      <c r="M9" s="245">
        <v>28551.682000000001</v>
      </c>
      <c r="N9" s="249">
        <v>107.66330000000001</v>
      </c>
      <c r="O9" s="250">
        <v>1.6046255902702127E-2</v>
      </c>
      <c r="P9" s="248">
        <v>1.7600000000000001E-2</v>
      </c>
    </row>
    <row r="10" spans="1:16" ht="14.25" customHeight="1">
      <c r="A10" s="244" t="s">
        <v>1216</v>
      </c>
      <c r="B10" s="245">
        <v>149800.68687999999</v>
      </c>
      <c r="C10" s="245">
        <v>153519.09307</v>
      </c>
      <c r="D10" s="246">
        <v>102.48220000000001</v>
      </c>
      <c r="E10" s="247">
        <v>0.11939940116848448</v>
      </c>
      <c r="F10" s="248">
        <v>0.12920000000000001</v>
      </c>
      <c r="G10" s="245">
        <v>81641.810799999992</v>
      </c>
      <c r="H10" s="245">
        <v>113141.26676</v>
      </c>
      <c r="I10" s="246">
        <v>138.58250000000001</v>
      </c>
      <c r="J10" s="247">
        <v>0.20509513862692053</v>
      </c>
      <c r="K10" s="248">
        <v>0.26200000000000001</v>
      </c>
      <c r="L10" s="245">
        <v>231442.49768</v>
      </c>
      <c r="M10" s="245">
        <v>266660.35983000003</v>
      </c>
      <c r="N10" s="249">
        <v>115.2167</v>
      </c>
      <c r="O10" s="250">
        <v>0.14004017750660558</v>
      </c>
      <c r="P10" s="248">
        <v>0.1646</v>
      </c>
    </row>
    <row r="11" spans="1:16" ht="14.25" customHeight="1">
      <c r="A11" s="244" t="s">
        <v>1217</v>
      </c>
      <c r="B11" s="245">
        <v>37494.166939999996</v>
      </c>
      <c r="C11" s="245">
        <v>37848.873299999999</v>
      </c>
      <c r="D11" s="246">
        <v>100.946</v>
      </c>
      <c r="E11" s="247">
        <v>2.9884916906511769E-2</v>
      </c>
      <c r="F11" s="248">
        <v>3.1800000000000002E-2</v>
      </c>
      <c r="G11" s="245">
        <v>27204.676510000001</v>
      </c>
      <c r="H11" s="245">
        <v>26086.676769999998</v>
      </c>
      <c r="I11" s="246">
        <v>95.8904</v>
      </c>
      <c r="J11" s="247">
        <v>6.8341782788078231E-2</v>
      </c>
      <c r="K11" s="248">
        <v>6.0400000000000002E-2</v>
      </c>
      <c r="L11" s="245">
        <v>64698.84345</v>
      </c>
      <c r="M11" s="245">
        <v>63935.550069999998</v>
      </c>
      <c r="N11" s="249">
        <v>98.8202</v>
      </c>
      <c r="O11" s="250">
        <v>3.9147682953790723E-2</v>
      </c>
      <c r="P11" s="248">
        <v>3.95E-2</v>
      </c>
    </row>
    <row r="12" spans="1:16" ht="14.25" customHeight="1">
      <c r="A12" s="244" t="s">
        <v>1218</v>
      </c>
      <c r="B12" s="245">
        <v>8184.2128000000002</v>
      </c>
      <c r="C12" s="245">
        <v>5853.1773200000007</v>
      </c>
      <c r="D12" s="246">
        <v>71.517899999999997</v>
      </c>
      <c r="E12" s="247">
        <v>6.5232685357326696E-3</v>
      </c>
      <c r="F12" s="248">
        <v>4.8999999999999998E-3</v>
      </c>
      <c r="G12" s="245">
        <v>0</v>
      </c>
      <c r="H12" s="245">
        <v>0</v>
      </c>
      <c r="I12" s="246" t="s">
        <v>1215</v>
      </c>
      <c r="J12" s="246" t="s">
        <v>1215</v>
      </c>
      <c r="K12" s="248" t="s">
        <v>1215</v>
      </c>
      <c r="L12" s="245">
        <v>8184.2128000000002</v>
      </c>
      <c r="M12" s="245">
        <v>5853.1773200000007</v>
      </c>
      <c r="N12" s="249">
        <v>71.517899999999997</v>
      </c>
      <c r="O12" s="250">
        <v>4.9520663869109067E-3</v>
      </c>
      <c r="P12" s="248">
        <v>3.5999999999999999E-3</v>
      </c>
    </row>
    <row r="13" spans="1:16" ht="14.25" customHeight="1">
      <c r="A13" s="244" t="s">
        <v>1219</v>
      </c>
      <c r="B13" s="245">
        <v>539787.44604999991</v>
      </c>
      <c r="C13" s="245">
        <v>477783.10642000003</v>
      </c>
      <c r="D13" s="246">
        <v>88.513199999999998</v>
      </c>
      <c r="E13" s="247">
        <v>0.43024033573533915</v>
      </c>
      <c r="F13" s="248">
        <v>0.40200000000000002</v>
      </c>
      <c r="G13" s="245">
        <v>60646.105790000001</v>
      </c>
      <c r="H13" s="245">
        <v>65008.460810000004</v>
      </c>
      <c r="I13" s="246">
        <v>107.1931</v>
      </c>
      <c r="J13" s="247">
        <v>0.15235112195947201</v>
      </c>
      <c r="K13" s="248">
        <v>0.15049999999999999</v>
      </c>
      <c r="L13" s="245">
        <v>600433.55184000009</v>
      </c>
      <c r="M13" s="245">
        <v>542791.56723000004</v>
      </c>
      <c r="N13" s="249">
        <v>90.399900000000002</v>
      </c>
      <c r="O13" s="250">
        <v>0.36330761214327073</v>
      </c>
      <c r="P13" s="248">
        <v>0.33500000000000002</v>
      </c>
    </row>
    <row r="14" spans="1:16" ht="14.25" customHeight="1">
      <c r="A14" s="244" t="s">
        <v>1220</v>
      </c>
      <c r="B14" s="245">
        <v>23365.11665</v>
      </c>
      <c r="C14" s="245">
        <v>23821.784210000002</v>
      </c>
      <c r="D14" s="246">
        <v>101.9545</v>
      </c>
      <c r="E14" s="247">
        <v>1.8623285342320096E-2</v>
      </c>
      <c r="F14" s="248">
        <v>0.02</v>
      </c>
      <c r="G14" s="245">
        <v>0</v>
      </c>
      <c r="H14" s="245">
        <v>0</v>
      </c>
      <c r="I14" s="246" t="s">
        <v>1215</v>
      </c>
      <c r="J14" s="247" t="s">
        <v>1215</v>
      </c>
      <c r="K14" s="248" t="s">
        <v>1215</v>
      </c>
      <c r="L14" s="245">
        <v>23365.11665</v>
      </c>
      <c r="M14" s="245">
        <v>23821.784210000002</v>
      </c>
      <c r="N14" s="249">
        <v>101.9545</v>
      </c>
      <c r="O14" s="250">
        <v>1.4137658882564413E-2</v>
      </c>
      <c r="P14" s="248">
        <v>1.47E-2</v>
      </c>
    </row>
    <row r="15" spans="1:16" ht="14.25" customHeight="1">
      <c r="A15" s="244" t="s">
        <v>1221</v>
      </c>
      <c r="B15" s="245">
        <v>96.655280000000005</v>
      </c>
      <c r="C15" s="245">
        <v>1119.91463</v>
      </c>
      <c r="D15" s="246">
        <v>1158.6688999999999</v>
      </c>
      <c r="E15" s="247">
        <v>7.7039583677055803E-5</v>
      </c>
      <c r="F15" s="248">
        <v>8.9999999999999998E-4</v>
      </c>
      <c r="G15" s="245">
        <v>0</v>
      </c>
      <c r="H15" s="245">
        <v>0</v>
      </c>
      <c r="I15" s="246" t="s">
        <v>1215</v>
      </c>
      <c r="J15" s="247" t="s">
        <v>1215</v>
      </c>
      <c r="K15" s="248" t="s">
        <v>1215</v>
      </c>
      <c r="L15" s="245">
        <v>96.655280000000005</v>
      </c>
      <c r="M15" s="245">
        <v>1119.91463</v>
      </c>
      <c r="N15" s="249">
        <v>1158.6688999999999</v>
      </c>
      <c r="O15" s="250">
        <v>5.8483738742162477E-5</v>
      </c>
      <c r="P15" s="248">
        <v>6.9999999999999999E-4</v>
      </c>
    </row>
    <row r="16" spans="1:16" ht="14.25" customHeight="1">
      <c r="A16" s="244" t="s">
        <v>1222</v>
      </c>
      <c r="B16" s="245">
        <v>0</v>
      </c>
      <c r="C16" s="245">
        <v>0</v>
      </c>
      <c r="D16" s="246" t="s">
        <v>1215</v>
      </c>
      <c r="E16" s="247" t="s">
        <v>1215</v>
      </c>
      <c r="F16" s="248" t="s">
        <v>1215</v>
      </c>
      <c r="G16" s="245">
        <v>798.39307999999994</v>
      </c>
      <c r="H16" s="245">
        <v>293.53628000000003</v>
      </c>
      <c r="I16" s="246">
        <v>36.765900000000002</v>
      </c>
      <c r="J16" s="247">
        <v>2.0056701072261622E-3</v>
      </c>
      <c r="K16" s="248">
        <v>6.9999999999999999E-4</v>
      </c>
      <c r="L16" s="245">
        <v>798.39307999999994</v>
      </c>
      <c r="M16" s="245">
        <v>293.53628000000003</v>
      </c>
      <c r="N16" s="249">
        <v>36.765900000000002</v>
      </c>
      <c r="O16" s="250">
        <v>4.8308806621087246E-4</v>
      </c>
      <c r="P16" s="248">
        <v>2.0000000000000001E-4</v>
      </c>
    </row>
    <row r="17" spans="1:16" ht="14.25" customHeight="1">
      <c r="A17" s="244" t="s">
        <v>1223</v>
      </c>
      <c r="B17" s="245">
        <v>0</v>
      </c>
      <c r="C17" s="245">
        <v>0</v>
      </c>
      <c r="D17" s="246" t="s">
        <v>1215</v>
      </c>
      <c r="E17" s="247" t="s">
        <v>1215</v>
      </c>
      <c r="F17" s="248" t="s">
        <v>1215</v>
      </c>
      <c r="G17" s="245">
        <v>17957.57547</v>
      </c>
      <c r="H17" s="245">
        <v>20965.682800000002</v>
      </c>
      <c r="I17" s="246">
        <v>116.7512</v>
      </c>
      <c r="J17" s="247">
        <v>4.5111829273917055E-2</v>
      </c>
      <c r="K17" s="248">
        <v>4.8500000000000001E-2</v>
      </c>
      <c r="L17" s="245">
        <v>17957.57547</v>
      </c>
      <c r="M17" s="245">
        <v>20965.682800000002</v>
      </c>
      <c r="N17" s="249">
        <v>116.7512</v>
      </c>
      <c r="O17" s="250">
        <v>1.0865688374501067E-2</v>
      </c>
      <c r="P17" s="248">
        <v>1.29E-2</v>
      </c>
    </row>
    <row r="18" spans="1:16" ht="14.25" customHeight="1">
      <c r="A18" s="244" t="s">
        <v>1224</v>
      </c>
      <c r="B18" s="245">
        <v>131469.49822000001</v>
      </c>
      <c r="C18" s="245">
        <v>131671.39301</v>
      </c>
      <c r="D18" s="246">
        <v>100.1536</v>
      </c>
      <c r="E18" s="247">
        <v>0.10478843379378995</v>
      </c>
      <c r="F18" s="248">
        <v>0.1108</v>
      </c>
      <c r="G18" s="245">
        <v>0</v>
      </c>
      <c r="H18" s="245">
        <v>0</v>
      </c>
      <c r="I18" s="246" t="s">
        <v>1215</v>
      </c>
      <c r="J18" s="247" t="s">
        <v>1215</v>
      </c>
      <c r="K18" s="248" t="s">
        <v>1215</v>
      </c>
      <c r="L18" s="245">
        <v>131469.49822000001</v>
      </c>
      <c r="M18" s="245">
        <v>131671.39301</v>
      </c>
      <c r="N18" s="249">
        <v>100.1536</v>
      </c>
      <c r="O18" s="250">
        <v>7.9548968110812718E-2</v>
      </c>
      <c r="P18" s="248">
        <v>8.1299999999999997E-2</v>
      </c>
    </row>
    <row r="19" spans="1:16" ht="14.25" customHeight="1">
      <c r="A19" s="244" t="s">
        <v>1225</v>
      </c>
      <c r="B19" s="245">
        <v>39759.03729</v>
      </c>
      <c r="C19" s="245">
        <v>46080.250479999995</v>
      </c>
      <c r="D19" s="246">
        <v>115.89879999999999</v>
      </c>
      <c r="E19" s="247">
        <v>3.1690143365392318E-2</v>
      </c>
      <c r="F19" s="248">
        <v>3.8800000000000001E-2</v>
      </c>
      <c r="G19" s="245">
        <v>18321.01353</v>
      </c>
      <c r="H19" s="245">
        <v>18832.375809999998</v>
      </c>
      <c r="I19" s="246">
        <v>102.7911</v>
      </c>
      <c r="J19" s="247">
        <v>4.6024834247319721E-2</v>
      </c>
      <c r="K19" s="248">
        <v>4.36E-2</v>
      </c>
      <c r="L19" s="245">
        <v>58080.050819999997</v>
      </c>
      <c r="M19" s="245">
        <v>64912.62629</v>
      </c>
      <c r="N19" s="249">
        <v>111.7641</v>
      </c>
      <c r="O19" s="250">
        <v>3.5142813908235523E-2</v>
      </c>
      <c r="P19" s="248">
        <v>4.0099999999999997E-2</v>
      </c>
    </row>
    <row r="20" spans="1:16" ht="14.25" customHeight="1">
      <c r="A20" s="244" t="s">
        <v>1226</v>
      </c>
      <c r="B20" s="245">
        <v>20995.08266</v>
      </c>
      <c r="C20" s="245">
        <v>24071.405159999998</v>
      </c>
      <c r="D20" s="246">
        <v>114.65260000000001</v>
      </c>
      <c r="E20" s="247">
        <v>1.6734237668048484E-2</v>
      </c>
      <c r="F20" s="248">
        <v>2.0299999999999999E-2</v>
      </c>
      <c r="G20" s="245">
        <v>37005.487719999997</v>
      </c>
      <c r="H20" s="245">
        <v>38228.571859999996</v>
      </c>
      <c r="I20" s="246">
        <v>103.3051</v>
      </c>
      <c r="J20" s="246">
        <v>9.2962730242262148E-2</v>
      </c>
      <c r="K20" s="248">
        <v>8.8499999999999995E-2</v>
      </c>
      <c r="L20" s="245">
        <v>58000.570380000005</v>
      </c>
      <c r="M20" s="245">
        <v>62299.977020000006</v>
      </c>
      <c r="N20" s="249">
        <v>107.4127</v>
      </c>
      <c r="O20" s="250">
        <v>3.5094722243837348E-2</v>
      </c>
      <c r="P20" s="248">
        <v>3.8399999999999997E-2</v>
      </c>
    </row>
    <row r="21" spans="1:16" ht="14.25" customHeight="1">
      <c r="A21" s="244" t="s">
        <v>1227</v>
      </c>
      <c r="B21" s="245">
        <v>10234.569369999999</v>
      </c>
      <c r="C21" s="245">
        <v>0</v>
      </c>
      <c r="D21" s="246" t="s">
        <v>1215</v>
      </c>
      <c r="E21" s="247">
        <v>8.157515692663115E-3</v>
      </c>
      <c r="F21" s="248"/>
      <c r="G21" s="245">
        <v>16697.232789999998</v>
      </c>
      <c r="H21" s="245">
        <v>0</v>
      </c>
      <c r="I21" s="246" t="s">
        <v>1215</v>
      </c>
      <c r="J21" s="246">
        <v>4.1945680040587886E-2</v>
      </c>
      <c r="K21" s="248"/>
      <c r="L21" s="245">
        <v>26931.802159999999</v>
      </c>
      <c r="M21" s="245">
        <v>0</v>
      </c>
      <c r="N21" s="249" t="s">
        <v>1215</v>
      </c>
      <c r="O21" s="250">
        <v>1.6295772785315472E-2</v>
      </c>
      <c r="P21" s="248" t="s">
        <v>1215</v>
      </c>
    </row>
    <row r="22" spans="1:16" ht="14.25" customHeight="1">
      <c r="A22" s="244" t="s">
        <v>1228</v>
      </c>
      <c r="B22" s="245">
        <v>31469.912049999999</v>
      </c>
      <c r="C22" s="245">
        <v>32720.092969999998</v>
      </c>
      <c r="D22" s="246">
        <v>103.9726</v>
      </c>
      <c r="E22" s="247">
        <v>2.5083253834509212E-2</v>
      </c>
      <c r="F22" s="248">
        <v>2.75E-2</v>
      </c>
      <c r="G22" s="245">
        <v>0</v>
      </c>
      <c r="H22" s="245">
        <v>0</v>
      </c>
      <c r="I22" s="246" t="s">
        <v>1215</v>
      </c>
      <c r="J22" s="246" t="s">
        <v>1215</v>
      </c>
      <c r="K22" s="248" t="s">
        <v>1215</v>
      </c>
      <c r="L22" s="245">
        <v>31469.912049999999</v>
      </c>
      <c r="M22" s="245">
        <v>32720.092969999998</v>
      </c>
      <c r="N22" s="249">
        <v>103.9726</v>
      </c>
      <c r="O22" s="250">
        <v>1.9041671749034615E-2</v>
      </c>
      <c r="P22" s="248">
        <v>2.0199999999999999E-2</v>
      </c>
    </row>
    <row r="23" spans="1:16" ht="14.25" customHeight="1">
      <c r="A23" s="244" t="s">
        <v>1229</v>
      </c>
      <c r="B23" s="245">
        <v>1153.2378600000002</v>
      </c>
      <c r="C23" s="245">
        <v>1356.90914</v>
      </c>
      <c r="D23" s="246">
        <v>117.66079999999999</v>
      </c>
      <c r="E23" s="247">
        <v>9.1919411557256651E-4</v>
      </c>
      <c r="F23" s="248">
        <v>1.1000000000000001E-3</v>
      </c>
      <c r="G23" s="245">
        <v>0</v>
      </c>
      <c r="H23" s="245">
        <v>0</v>
      </c>
      <c r="I23" s="246" t="s">
        <v>1215</v>
      </c>
      <c r="J23" s="246" t="s">
        <v>1215</v>
      </c>
      <c r="K23" s="248" t="s">
        <v>1215</v>
      </c>
      <c r="L23" s="245">
        <v>1153.2378600000002</v>
      </c>
      <c r="M23" s="245">
        <v>1356.90914</v>
      </c>
      <c r="N23" s="249">
        <v>117.66079999999999</v>
      </c>
      <c r="O23" s="250">
        <v>6.9779593739535543E-4</v>
      </c>
      <c r="P23" s="248">
        <v>8.0000000000000004E-4</v>
      </c>
    </row>
    <row r="24" spans="1:16" ht="14.25" customHeight="1">
      <c r="A24" s="244" t="s">
        <v>1230</v>
      </c>
      <c r="B24" s="245">
        <v>7527.9338600000001</v>
      </c>
      <c r="C24" s="245">
        <v>7570.8972999999996</v>
      </c>
      <c r="D24" s="246">
        <v>100.5707</v>
      </c>
      <c r="E24" s="247">
        <v>6.0001780608654976E-3</v>
      </c>
      <c r="F24" s="248">
        <v>6.4000000000000003E-3</v>
      </c>
      <c r="G24" s="245">
        <v>0</v>
      </c>
      <c r="H24" s="245">
        <v>0</v>
      </c>
      <c r="I24" s="246" t="s">
        <v>1215</v>
      </c>
      <c r="J24" s="247" t="s">
        <v>1215</v>
      </c>
      <c r="K24" s="248" t="s">
        <v>1215</v>
      </c>
      <c r="L24" s="245">
        <v>7527.9338600000001</v>
      </c>
      <c r="M24" s="245">
        <v>7570.8972999999996</v>
      </c>
      <c r="N24" s="249">
        <v>100.5707</v>
      </c>
      <c r="O24" s="250">
        <v>4.5549681004133317E-3</v>
      </c>
      <c r="P24" s="248">
        <v>4.7000000000000002E-3</v>
      </c>
    </row>
    <row r="25" spans="1:16" ht="14.25" customHeight="1">
      <c r="A25" s="244" t="s">
        <v>1231</v>
      </c>
      <c r="B25" s="245">
        <v>92108.826400000005</v>
      </c>
      <c r="C25" s="245">
        <v>89162.231050000002</v>
      </c>
      <c r="D25" s="246">
        <v>96.801000000000002</v>
      </c>
      <c r="E25" s="247">
        <v>7.3415809657146586E-2</v>
      </c>
      <c r="F25" s="248">
        <v>7.4999999999999997E-2</v>
      </c>
      <c r="G25" s="245">
        <v>0</v>
      </c>
      <c r="H25" s="245">
        <v>0</v>
      </c>
      <c r="I25" s="246" t="s">
        <v>1215</v>
      </c>
      <c r="J25" s="247" t="s">
        <v>1215</v>
      </c>
      <c r="K25" s="248" t="s">
        <v>1215</v>
      </c>
      <c r="L25" s="245">
        <v>92108.826400000005</v>
      </c>
      <c r="M25" s="245">
        <v>89162.231050000002</v>
      </c>
      <c r="N25" s="249">
        <v>96.801000000000002</v>
      </c>
      <c r="O25" s="250">
        <v>5.5732791204213553E-2</v>
      </c>
      <c r="P25" s="248">
        <v>5.5E-2</v>
      </c>
    </row>
    <row r="26" spans="1:16" ht="14.25" customHeight="1">
      <c r="A26" s="244" t="s">
        <v>1232</v>
      </c>
      <c r="B26" s="245">
        <v>0</v>
      </c>
      <c r="C26" s="245">
        <v>0</v>
      </c>
      <c r="D26" s="246" t="s">
        <v>1215</v>
      </c>
      <c r="E26" s="247" t="s">
        <v>1215</v>
      </c>
      <c r="F26" s="248" t="s">
        <v>1215</v>
      </c>
      <c r="G26" s="245">
        <v>2080.9467199999999</v>
      </c>
      <c r="H26" s="245">
        <v>2385.4477200000001</v>
      </c>
      <c r="I26" s="246">
        <v>114.6328</v>
      </c>
      <c r="J26" s="247">
        <v>5.2276162401536982E-3</v>
      </c>
      <c r="K26" s="248">
        <v>5.4999999999999997E-3</v>
      </c>
      <c r="L26" s="245">
        <v>2080.9467199999999</v>
      </c>
      <c r="M26" s="245">
        <v>2385.4477200000001</v>
      </c>
      <c r="N26" s="249">
        <v>114.6328</v>
      </c>
      <c r="O26" s="250">
        <v>1.259129809657992E-3</v>
      </c>
      <c r="P26" s="248">
        <v>1.5E-3</v>
      </c>
    </row>
    <row r="27" spans="1:16" ht="14.25" customHeight="1">
      <c r="A27" s="244" t="s">
        <v>1233</v>
      </c>
      <c r="B27" s="245">
        <v>6117.4653200000002</v>
      </c>
      <c r="C27" s="245">
        <v>5474.0218499999992</v>
      </c>
      <c r="D27" s="246">
        <v>89.481899999999996</v>
      </c>
      <c r="E27" s="247">
        <v>4.8759569204251127E-3</v>
      </c>
      <c r="F27" s="248">
        <v>4.5999999999999999E-3</v>
      </c>
      <c r="G27" s="245">
        <v>37683.139470000002</v>
      </c>
      <c r="H27" s="245">
        <v>35783.725130000006</v>
      </c>
      <c r="I27" s="246">
        <v>94.959500000000006</v>
      </c>
      <c r="J27" s="247">
        <v>9.4665081993713346E-2</v>
      </c>
      <c r="K27" s="248">
        <v>8.2900000000000001E-2</v>
      </c>
      <c r="L27" s="245">
        <v>43800.604789999998</v>
      </c>
      <c r="M27" s="245">
        <v>41257.746979999996</v>
      </c>
      <c r="N27" s="249">
        <v>94.194500000000005</v>
      </c>
      <c r="O27" s="250">
        <v>2.6502671424541629E-2</v>
      </c>
      <c r="P27" s="248">
        <v>2.5499999999999998E-2</v>
      </c>
    </row>
    <row r="28" spans="1:16" ht="14.25" customHeight="1">
      <c r="A28" s="244" t="s">
        <v>1234</v>
      </c>
      <c r="B28" s="245">
        <v>0</v>
      </c>
      <c r="C28" s="245">
        <v>0</v>
      </c>
      <c r="D28" s="246" t="s">
        <v>1215</v>
      </c>
      <c r="E28" s="247" t="s">
        <v>1215</v>
      </c>
      <c r="F28" s="248" t="s">
        <v>1215</v>
      </c>
      <c r="G28" s="245">
        <v>6870.6964400000006</v>
      </c>
      <c r="H28" s="245">
        <v>6303.7788099999998</v>
      </c>
      <c r="I28" s="246">
        <v>91.748800000000003</v>
      </c>
      <c r="J28" s="247">
        <v>1.7260107597041312E-2</v>
      </c>
      <c r="K28" s="248">
        <v>1.46E-2</v>
      </c>
      <c r="L28" s="245">
        <v>6870.6964400000006</v>
      </c>
      <c r="M28" s="245">
        <v>6303.7788099999998</v>
      </c>
      <c r="N28" s="249">
        <v>91.748800000000003</v>
      </c>
      <c r="O28" s="250">
        <v>4.1572898611815703E-3</v>
      </c>
      <c r="P28" s="248">
        <v>3.8999999999999998E-3</v>
      </c>
    </row>
    <row r="29" spans="1:16" ht="14.25" customHeight="1">
      <c r="A29" s="244" t="s">
        <v>1235</v>
      </c>
      <c r="B29" s="245">
        <v>20226.946</v>
      </c>
      <c r="C29" s="245">
        <v>11507.305</v>
      </c>
      <c r="D29" s="246">
        <v>56.890999999999998</v>
      </c>
      <c r="E29" s="247">
        <v>1.6121990427199518E-2</v>
      </c>
      <c r="F29" s="248">
        <v>9.7000000000000003E-3</v>
      </c>
      <c r="G29" s="245">
        <v>0</v>
      </c>
      <c r="H29" s="245">
        <v>0</v>
      </c>
      <c r="I29" s="246" t="s">
        <v>1215</v>
      </c>
      <c r="J29" s="247" t="s">
        <v>1215</v>
      </c>
      <c r="K29" s="248" t="s">
        <v>1215</v>
      </c>
      <c r="L29" s="245">
        <v>20226.946</v>
      </c>
      <c r="M29" s="245">
        <v>11507.305</v>
      </c>
      <c r="N29" s="249">
        <v>56.890999999999998</v>
      </c>
      <c r="O29" s="250">
        <v>1.2238828809102081E-2</v>
      </c>
      <c r="P29" s="248">
        <v>7.1000000000000004E-3</v>
      </c>
    </row>
    <row r="30" spans="1:16" ht="14.25" customHeight="1">
      <c r="A30" s="244" t="s">
        <v>1236</v>
      </c>
      <c r="B30" s="245">
        <v>62884.700539999998</v>
      </c>
      <c r="C30" s="245">
        <v>52474.256890000004</v>
      </c>
      <c r="D30" s="246">
        <v>83.4452</v>
      </c>
      <c r="E30" s="247">
        <v>5.0122571154497988E-2</v>
      </c>
      <c r="F30" s="248">
        <v>4.41E-2</v>
      </c>
      <c r="G30" s="245">
        <v>10815.649670000001</v>
      </c>
      <c r="H30" s="245">
        <v>10265.230710000002</v>
      </c>
      <c r="I30" s="246">
        <v>94.910899999999998</v>
      </c>
      <c r="J30" s="247">
        <v>2.7170357279837031E-2</v>
      </c>
      <c r="K30" s="248">
        <v>2.3800000000000002E-2</v>
      </c>
      <c r="L30" s="245">
        <v>73700.35020999999</v>
      </c>
      <c r="M30" s="245">
        <v>62739.4876</v>
      </c>
      <c r="N30" s="249">
        <v>85.127799999999993</v>
      </c>
      <c r="O30" s="250">
        <v>4.4594273865716579E-2</v>
      </c>
      <c r="P30" s="248">
        <v>3.8699999999999998E-2</v>
      </c>
    </row>
    <row r="31" spans="1:16" ht="14.25" customHeight="1">
      <c r="A31" s="244" t="s">
        <v>1237</v>
      </c>
      <c r="B31" s="245">
        <v>21029.77521</v>
      </c>
      <c r="C31" s="245">
        <v>28061.33324</v>
      </c>
      <c r="D31" s="246">
        <v>133.43620000000001</v>
      </c>
      <c r="E31" s="247">
        <v>1.6761889541890198E-2</v>
      </c>
      <c r="F31" s="248">
        <v>2.3599999999999999E-2</v>
      </c>
      <c r="G31" s="245">
        <v>22498.00963</v>
      </c>
      <c r="H31" s="245">
        <v>18769.21225</v>
      </c>
      <c r="I31" s="246">
        <v>83.426100000000005</v>
      </c>
      <c r="J31" s="247">
        <v>5.6518006627734464E-2</v>
      </c>
      <c r="K31" s="248">
        <v>4.3499999999999997E-2</v>
      </c>
      <c r="L31" s="245">
        <v>43527.78484</v>
      </c>
      <c r="M31" s="245">
        <v>46830.545490000004</v>
      </c>
      <c r="N31" s="249">
        <v>107.5877</v>
      </c>
      <c r="O31" s="250">
        <v>2.6337594765724337E-2</v>
      </c>
      <c r="P31" s="248">
        <v>2.8899999999999999E-2</v>
      </c>
    </row>
    <row r="32" spans="1:16" ht="14.25" customHeight="1">
      <c r="A32" s="244" t="s">
        <v>1238</v>
      </c>
      <c r="B32" s="245">
        <v>12002.195119999998</v>
      </c>
      <c r="C32" s="245">
        <v>11249.90792</v>
      </c>
      <c r="D32" s="246">
        <v>93.732100000000003</v>
      </c>
      <c r="E32" s="247">
        <v>9.5664108081378561E-3</v>
      </c>
      <c r="F32" s="248">
        <v>9.4999999999999998E-3</v>
      </c>
      <c r="G32" s="245">
        <v>0</v>
      </c>
      <c r="H32" s="245">
        <v>0</v>
      </c>
      <c r="I32" s="246" t="s">
        <v>1215</v>
      </c>
      <c r="J32" s="247" t="s">
        <v>1215</v>
      </c>
      <c r="K32" s="248" t="s">
        <v>1215</v>
      </c>
      <c r="L32" s="245">
        <v>12002.195119999998</v>
      </c>
      <c r="M32" s="245">
        <v>11249.90792</v>
      </c>
      <c r="N32" s="249">
        <v>93.732100000000003</v>
      </c>
      <c r="O32" s="250">
        <v>7.2622338244795036E-3</v>
      </c>
      <c r="P32" s="248">
        <v>6.8999999999999999E-3</v>
      </c>
    </row>
    <row r="33" spans="1:16" ht="14.25" customHeight="1">
      <c r="A33" s="244" t="s">
        <v>1239</v>
      </c>
      <c r="B33" s="245">
        <v>0</v>
      </c>
      <c r="C33" s="245">
        <v>0</v>
      </c>
      <c r="D33" s="246" t="s">
        <v>1215</v>
      </c>
      <c r="E33" s="247" t="s">
        <v>1215</v>
      </c>
      <c r="F33" s="248" t="s">
        <v>1215</v>
      </c>
      <c r="G33" s="245">
        <v>2003.30628</v>
      </c>
      <c r="H33" s="245">
        <v>3241.0513300000002</v>
      </c>
      <c r="I33" s="246">
        <v>161.7851</v>
      </c>
      <c r="J33" s="247">
        <v>5.0325730796845639E-3</v>
      </c>
      <c r="K33" s="248">
        <v>7.4999999999999997E-3</v>
      </c>
      <c r="L33" s="245">
        <v>2003.30628</v>
      </c>
      <c r="M33" s="245">
        <v>3241.0513300000002</v>
      </c>
      <c r="N33" s="249">
        <v>161.7851</v>
      </c>
      <c r="O33" s="250">
        <v>1.2121514841201989E-3</v>
      </c>
      <c r="P33" s="248">
        <v>2E-3</v>
      </c>
    </row>
    <row r="34" spans="1:16" ht="14.25" customHeight="1">
      <c r="A34" s="244" t="s">
        <v>1240</v>
      </c>
      <c r="B34" s="245">
        <v>38910.945759999995</v>
      </c>
      <c r="C34" s="245">
        <v>47306.000610000003</v>
      </c>
      <c r="D34" s="246">
        <v>121.575</v>
      </c>
      <c r="E34" s="247">
        <v>3.1014167687796253E-2</v>
      </c>
      <c r="F34" s="248">
        <v>3.9800000000000002E-2</v>
      </c>
      <c r="G34" s="245">
        <v>26917.413430000001</v>
      </c>
      <c r="H34" s="245">
        <v>40346.626619999995</v>
      </c>
      <c r="I34" s="246">
        <v>149.8904</v>
      </c>
      <c r="J34" s="247">
        <v>6.762013954379345E-2</v>
      </c>
      <c r="K34" s="248">
        <v>9.3399999999999997E-2</v>
      </c>
      <c r="L34" s="245">
        <v>65828.359190000003</v>
      </c>
      <c r="M34" s="245">
        <v>87652.627229999998</v>
      </c>
      <c r="N34" s="249">
        <v>133.1533</v>
      </c>
      <c r="O34" s="250">
        <v>3.9831125218334582E-2</v>
      </c>
      <c r="P34" s="248">
        <v>5.4100000000000002E-2</v>
      </c>
    </row>
    <row r="35" spans="1:16" ht="14.25" customHeight="1">
      <c r="A35" s="244" t="s">
        <v>1241</v>
      </c>
      <c r="B35" s="245">
        <v>0</v>
      </c>
      <c r="C35" s="245">
        <v>0</v>
      </c>
      <c r="D35" s="246" t="s">
        <v>1215</v>
      </c>
      <c r="E35" s="247" t="s">
        <v>1215</v>
      </c>
      <c r="F35" s="248" t="s">
        <v>1215</v>
      </c>
      <c r="G35" s="245">
        <v>2407.1095599999999</v>
      </c>
      <c r="H35" s="245">
        <v>3652.8939700000001</v>
      </c>
      <c r="I35" s="246">
        <v>151.7544</v>
      </c>
      <c r="J35" s="247">
        <v>6.0469808797820749E-3</v>
      </c>
      <c r="K35" s="248">
        <v>8.5000000000000006E-3</v>
      </c>
      <c r="L35" s="245">
        <v>2407.1095599999999</v>
      </c>
      <c r="M35" s="245">
        <v>3652.8939700000001</v>
      </c>
      <c r="N35" s="249">
        <v>151.7544</v>
      </c>
      <c r="O35" s="250">
        <v>1.456482942585254E-3</v>
      </c>
      <c r="P35" s="248">
        <v>2.3E-3</v>
      </c>
    </row>
    <row r="36" spans="1:16" ht="18.75" customHeight="1">
      <c r="A36" s="637" t="s">
        <v>425</v>
      </c>
      <c r="B36" s="493">
        <v>1254618.41026</v>
      </c>
      <c r="C36" s="493">
        <v>1188651.9535699999</v>
      </c>
      <c r="D36" s="494">
        <v>94.742109939521001</v>
      </c>
      <c r="E36" s="495">
        <v>1</v>
      </c>
      <c r="F36" s="496">
        <v>1</v>
      </c>
      <c r="G36" s="497">
        <v>398067.99589000008</v>
      </c>
      <c r="H36" s="493">
        <v>431856.21963000001</v>
      </c>
      <c r="I36" s="494">
        <v>108.48805331974911</v>
      </c>
      <c r="J36" s="495">
        <v>1</v>
      </c>
      <c r="K36" s="496">
        <v>1</v>
      </c>
      <c r="L36" s="498">
        <v>1652686.4061499997</v>
      </c>
      <c r="M36" s="499">
        <v>1620508.1732000001</v>
      </c>
      <c r="N36" s="500">
        <v>98.052974065118619</v>
      </c>
      <c r="O36" s="501">
        <v>1</v>
      </c>
      <c r="P36" s="496">
        <v>1</v>
      </c>
    </row>
    <row r="37" spans="1:16" ht="12.75" customHeight="1">
      <c r="A37" s="51" t="s">
        <v>715</v>
      </c>
    </row>
    <row r="38" spans="1:16" ht="12.75" customHeight="1"/>
    <row r="39" spans="1:16" ht="12.75" customHeight="1">
      <c r="A39" s="617" t="s">
        <v>939</v>
      </c>
    </row>
    <row r="40" spans="1:16" ht="12.75" customHeight="1">
      <c r="A40" s="618" t="s">
        <v>940</v>
      </c>
    </row>
    <row r="41" spans="1:16" ht="12.75" customHeight="1">
      <c r="A41" s="618" t="s">
        <v>941</v>
      </c>
    </row>
    <row r="42" spans="1:16" ht="12.75" customHeight="1">
      <c r="A42" s="387" t="s">
        <v>942</v>
      </c>
    </row>
    <row r="43" spans="1:16" ht="12.75" customHeight="1">
      <c r="A43" s="388" t="s">
        <v>943</v>
      </c>
    </row>
    <row r="44" spans="1:16" ht="12.75" customHeight="1">
      <c r="A44" s="388" t="s">
        <v>944</v>
      </c>
    </row>
    <row r="45" spans="1:16" ht="12.75" customHeight="1"/>
    <row r="46" spans="1:16" ht="12.75" customHeight="1">
      <c r="A46" s="84" t="s">
        <v>419</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577</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62" t="s">
        <v>1173</v>
      </c>
    </row>
    <row r="2" spans="1:7" ht="12.75" customHeight="1">
      <c r="A2" s="143" t="s">
        <v>1174</v>
      </c>
    </row>
    <row r="3" spans="1:7" ht="12.75" customHeight="1"/>
    <row r="4" spans="1:7" ht="12.75" customHeight="1">
      <c r="B4" s="742" t="s">
        <v>652</v>
      </c>
      <c r="C4" s="743"/>
      <c r="D4" s="743"/>
      <c r="E4" s="743"/>
      <c r="F4" s="743"/>
    </row>
    <row r="5" spans="1:7">
      <c r="A5" s="747" t="s">
        <v>936</v>
      </c>
      <c r="B5" s="747" t="s">
        <v>722</v>
      </c>
      <c r="C5" s="748" t="s">
        <v>723</v>
      </c>
      <c r="D5" s="748"/>
      <c r="E5" s="745" t="s">
        <v>724</v>
      </c>
      <c r="F5" s="745"/>
    </row>
    <row r="6" spans="1:7" ht="65.25">
      <c r="A6" s="747"/>
      <c r="B6" s="747"/>
      <c r="C6" s="502" t="s">
        <v>935</v>
      </c>
      <c r="D6" s="502" t="s">
        <v>725</v>
      </c>
      <c r="E6" s="502" t="s">
        <v>726</v>
      </c>
      <c r="F6" s="502" t="s">
        <v>727</v>
      </c>
    </row>
    <row r="7" spans="1:7" ht="22.5">
      <c r="A7" s="251">
        <v>1</v>
      </c>
      <c r="B7" s="252" t="s">
        <v>728</v>
      </c>
      <c r="C7" s="253">
        <v>331845</v>
      </c>
      <c r="D7" s="253">
        <v>88536.206080000004</v>
      </c>
      <c r="E7" s="253">
        <v>2672</v>
      </c>
      <c r="F7" s="253">
        <v>20715.722030000001</v>
      </c>
      <c r="G7" s="97"/>
    </row>
    <row r="8" spans="1:7" ht="22.5">
      <c r="A8" s="251">
        <v>2</v>
      </c>
      <c r="B8" s="252" t="s">
        <v>729</v>
      </c>
      <c r="C8" s="253">
        <v>36846</v>
      </c>
      <c r="D8" s="253">
        <v>54633.802020000003</v>
      </c>
      <c r="E8" s="253">
        <v>72991</v>
      </c>
      <c r="F8" s="253">
        <v>22813.635309999998</v>
      </c>
      <c r="G8" s="97"/>
    </row>
    <row r="9" spans="1:7" ht="22.5">
      <c r="A9" s="251">
        <v>3</v>
      </c>
      <c r="B9" s="252" t="s">
        <v>730</v>
      </c>
      <c r="C9" s="253">
        <v>59403</v>
      </c>
      <c r="D9" s="253">
        <v>107768.27548000001</v>
      </c>
      <c r="E9" s="253">
        <v>16766</v>
      </c>
      <c r="F9" s="253">
        <v>99748.081260000006</v>
      </c>
      <c r="G9" s="97"/>
    </row>
    <row r="10" spans="1:7" ht="33.75">
      <c r="A10" s="251">
        <v>4</v>
      </c>
      <c r="B10" s="252" t="s">
        <v>731</v>
      </c>
      <c r="C10" s="253">
        <v>6</v>
      </c>
      <c r="D10" s="253">
        <v>78.365639999999999</v>
      </c>
      <c r="E10" s="253">
        <v>51</v>
      </c>
      <c r="F10" s="253">
        <v>41.43486</v>
      </c>
    </row>
    <row r="11" spans="1:7" ht="22.5">
      <c r="A11" s="251">
        <v>5</v>
      </c>
      <c r="B11" s="254" t="s">
        <v>732</v>
      </c>
      <c r="C11" s="253">
        <v>17</v>
      </c>
      <c r="D11" s="253">
        <v>3756.8977400000003</v>
      </c>
      <c r="E11" s="253">
        <v>0</v>
      </c>
      <c r="F11" s="253">
        <v>1.8</v>
      </c>
    </row>
    <row r="12" spans="1:7" ht="22.5">
      <c r="A12" s="251">
        <v>6</v>
      </c>
      <c r="B12" s="252" t="s">
        <v>733</v>
      </c>
      <c r="C12" s="253">
        <v>1887</v>
      </c>
      <c r="D12" s="253">
        <v>65195.389569999999</v>
      </c>
      <c r="E12" s="253">
        <v>215</v>
      </c>
      <c r="F12" s="253">
        <v>17168.559860000001</v>
      </c>
    </row>
    <row r="13" spans="1:7" ht="22.5">
      <c r="A13" s="251">
        <v>7</v>
      </c>
      <c r="B13" s="252" t="s">
        <v>734</v>
      </c>
      <c r="C13" s="253">
        <v>2714</v>
      </c>
      <c r="D13" s="253">
        <v>11316.07366</v>
      </c>
      <c r="E13" s="253">
        <v>785</v>
      </c>
      <c r="F13" s="253">
        <v>2527.0934099999999</v>
      </c>
    </row>
    <row r="14" spans="1:7" ht="22.5">
      <c r="A14" s="251">
        <v>8</v>
      </c>
      <c r="B14" s="252" t="s">
        <v>735</v>
      </c>
      <c r="C14" s="253">
        <v>94017</v>
      </c>
      <c r="D14" s="253">
        <v>164184.64184</v>
      </c>
      <c r="E14" s="253">
        <v>5234</v>
      </c>
      <c r="F14" s="253">
        <v>38215.80085</v>
      </c>
    </row>
    <row r="15" spans="1:7" ht="22.5">
      <c r="A15" s="251">
        <v>9</v>
      </c>
      <c r="B15" s="252" t="s">
        <v>736</v>
      </c>
      <c r="C15" s="253">
        <v>100776</v>
      </c>
      <c r="D15" s="253">
        <v>140909.58677000002</v>
      </c>
      <c r="E15" s="253">
        <v>12906</v>
      </c>
      <c r="F15" s="253">
        <v>69194.994760000001</v>
      </c>
    </row>
    <row r="16" spans="1:7" ht="33.75">
      <c r="A16" s="251">
        <v>10</v>
      </c>
      <c r="B16" s="252" t="s">
        <v>737</v>
      </c>
      <c r="C16" s="253">
        <v>294732</v>
      </c>
      <c r="D16" s="253">
        <v>400748.92556</v>
      </c>
      <c r="E16" s="253">
        <v>12596</v>
      </c>
      <c r="F16" s="253">
        <v>161290.82196</v>
      </c>
    </row>
    <row r="17" spans="1:6" ht="33.75">
      <c r="A17" s="251">
        <v>11</v>
      </c>
      <c r="B17" s="252" t="s">
        <v>738</v>
      </c>
      <c r="C17" s="253">
        <v>13</v>
      </c>
      <c r="D17" s="253">
        <v>1962.82476</v>
      </c>
      <c r="E17" s="253">
        <v>0</v>
      </c>
      <c r="F17" s="253">
        <v>0</v>
      </c>
    </row>
    <row r="18" spans="1:6" ht="22.5">
      <c r="A18" s="251">
        <v>12</v>
      </c>
      <c r="B18" s="252" t="s">
        <v>739</v>
      </c>
      <c r="C18" s="253">
        <v>2159</v>
      </c>
      <c r="D18" s="253">
        <v>15799.671</v>
      </c>
      <c r="E18" s="253">
        <v>22</v>
      </c>
      <c r="F18" s="253">
        <v>839.32422999999994</v>
      </c>
    </row>
    <row r="19" spans="1:6" ht="22.5">
      <c r="A19" s="251">
        <v>13</v>
      </c>
      <c r="B19" s="252" t="s">
        <v>740</v>
      </c>
      <c r="C19" s="253">
        <v>37736</v>
      </c>
      <c r="D19" s="253">
        <v>66338.790770000007</v>
      </c>
      <c r="E19" s="253">
        <v>1859</v>
      </c>
      <c r="F19" s="253">
        <v>22515.391729999999</v>
      </c>
    </row>
    <row r="20" spans="1:6" ht="22.5">
      <c r="A20" s="251">
        <v>14</v>
      </c>
      <c r="B20" s="252" t="s">
        <v>741</v>
      </c>
      <c r="C20" s="253">
        <v>4864</v>
      </c>
      <c r="D20" s="253">
        <v>21237.769379999998</v>
      </c>
      <c r="E20" s="253">
        <v>453</v>
      </c>
      <c r="F20" s="253">
        <v>735.53538000000003</v>
      </c>
    </row>
    <row r="21" spans="1:6" ht="22.5">
      <c r="A21" s="251">
        <v>15</v>
      </c>
      <c r="B21" s="252" t="s">
        <v>742</v>
      </c>
      <c r="C21" s="253">
        <v>151</v>
      </c>
      <c r="D21" s="253">
        <v>1271.5076000000001</v>
      </c>
      <c r="E21" s="253">
        <v>84</v>
      </c>
      <c r="F21" s="253">
        <v>658.74793</v>
      </c>
    </row>
    <row r="22" spans="1:6" ht="22.5">
      <c r="A22" s="251">
        <v>16</v>
      </c>
      <c r="B22" s="252" t="s">
        <v>743</v>
      </c>
      <c r="C22" s="253">
        <v>41554</v>
      </c>
      <c r="D22" s="253">
        <v>31755.961910000002</v>
      </c>
      <c r="E22" s="253">
        <v>275</v>
      </c>
      <c r="F22" s="253">
        <v>2430.8940499999999</v>
      </c>
    </row>
    <row r="23" spans="1:6" ht="22.5">
      <c r="A23" s="251">
        <v>17</v>
      </c>
      <c r="B23" s="252" t="s">
        <v>744</v>
      </c>
      <c r="C23" s="253">
        <v>920</v>
      </c>
      <c r="D23" s="253">
        <v>353.51774</v>
      </c>
      <c r="E23" s="253">
        <v>0</v>
      </c>
      <c r="F23" s="253">
        <v>24.271429999999999</v>
      </c>
    </row>
    <row r="24" spans="1:6" ht="22.5">
      <c r="A24" s="251">
        <v>18</v>
      </c>
      <c r="B24" s="252" t="s">
        <v>745</v>
      </c>
      <c r="C24" s="253">
        <v>48136</v>
      </c>
      <c r="D24" s="253">
        <v>12803.746050000002</v>
      </c>
      <c r="E24" s="253">
        <v>9795</v>
      </c>
      <c r="F24" s="253">
        <v>1960.13897</v>
      </c>
    </row>
    <row r="25" spans="1:6" ht="22.5">
      <c r="A25" s="251">
        <v>19</v>
      </c>
      <c r="B25" s="252" t="s">
        <v>746</v>
      </c>
      <c r="C25" s="253">
        <v>778926</v>
      </c>
      <c r="D25" s="253">
        <v>392116.40451999998</v>
      </c>
      <c r="E25" s="253">
        <v>7527</v>
      </c>
      <c r="F25" s="253">
        <v>217316.67946000001</v>
      </c>
    </row>
    <row r="26" spans="1:6" ht="22.5">
      <c r="A26" s="251">
        <v>20</v>
      </c>
      <c r="B26" s="252" t="s">
        <v>747</v>
      </c>
      <c r="C26" s="253">
        <v>1999</v>
      </c>
      <c r="D26" s="253">
        <v>2412.2737999999999</v>
      </c>
      <c r="E26" s="253">
        <v>142</v>
      </c>
      <c r="F26" s="253">
        <v>1229.511</v>
      </c>
    </row>
    <row r="27" spans="1:6" ht="33.75">
      <c r="A27" s="251">
        <v>21</v>
      </c>
      <c r="B27" s="252" t="s">
        <v>748</v>
      </c>
      <c r="C27" s="253">
        <v>609465</v>
      </c>
      <c r="D27" s="253">
        <v>24417.680170000003</v>
      </c>
      <c r="E27" s="253">
        <v>712</v>
      </c>
      <c r="F27" s="253">
        <v>4040.9130399999999</v>
      </c>
    </row>
    <row r="28" spans="1:6" ht="22.5">
      <c r="A28" s="251">
        <v>22</v>
      </c>
      <c r="B28" s="252" t="s">
        <v>749</v>
      </c>
      <c r="C28" s="253">
        <v>3806</v>
      </c>
      <c r="D28" s="253">
        <v>1069.8436399999998</v>
      </c>
      <c r="E28" s="253">
        <v>45</v>
      </c>
      <c r="F28" s="253">
        <v>1146.80324</v>
      </c>
    </row>
    <row r="29" spans="1:6" ht="45">
      <c r="A29" s="251">
        <v>23</v>
      </c>
      <c r="B29" s="252" t="s">
        <v>750</v>
      </c>
      <c r="C29" s="253">
        <v>46839</v>
      </c>
      <c r="D29" s="253">
        <v>11840.0175</v>
      </c>
      <c r="E29" s="253">
        <v>1097</v>
      </c>
      <c r="F29" s="253">
        <v>14810.528039999999</v>
      </c>
    </row>
    <row r="30" spans="1:6" ht="22.5">
      <c r="A30" s="251">
        <v>24</v>
      </c>
      <c r="B30" s="252" t="s">
        <v>751</v>
      </c>
      <c r="C30" s="253">
        <v>0</v>
      </c>
      <c r="D30" s="253">
        <v>0</v>
      </c>
      <c r="E30" s="253">
        <v>0</v>
      </c>
      <c r="F30" s="253">
        <v>0</v>
      </c>
    </row>
    <row r="31" spans="1:6" ht="22.5">
      <c r="A31" s="251">
        <v>25</v>
      </c>
      <c r="B31" s="252" t="s">
        <v>752</v>
      </c>
      <c r="C31" s="253">
        <v>0</v>
      </c>
      <c r="D31" s="253">
        <v>0</v>
      </c>
      <c r="E31" s="253">
        <v>0</v>
      </c>
      <c r="F31" s="253">
        <v>0</v>
      </c>
    </row>
    <row r="32" spans="1:6" ht="22.5">
      <c r="A32" s="503"/>
      <c r="B32" s="504" t="s">
        <v>753</v>
      </c>
      <c r="C32" s="505">
        <v>1057776</v>
      </c>
      <c r="D32" s="505">
        <v>1188651.9535699999</v>
      </c>
      <c r="E32" s="505">
        <v>136704</v>
      </c>
      <c r="F32" s="505">
        <v>460882.24802</v>
      </c>
    </row>
    <row r="33" spans="1:7" ht="22.5">
      <c r="A33" s="503"/>
      <c r="B33" s="504" t="s">
        <v>754</v>
      </c>
      <c r="C33" s="505">
        <v>1441035</v>
      </c>
      <c r="D33" s="505">
        <v>431856.21963000001</v>
      </c>
      <c r="E33" s="505">
        <v>9523</v>
      </c>
      <c r="F33" s="505">
        <v>238544.43478000001</v>
      </c>
    </row>
    <row r="34" spans="1:7">
      <c r="A34" s="503"/>
      <c r="B34" s="506" t="s">
        <v>755</v>
      </c>
      <c r="C34" s="507">
        <v>2498811</v>
      </c>
      <c r="D34" s="507">
        <v>1620508.1732000001</v>
      </c>
      <c r="E34" s="507">
        <v>146227</v>
      </c>
      <c r="F34" s="507">
        <v>699426.68279999995</v>
      </c>
    </row>
    <row r="35" spans="1:7" ht="12.75" customHeight="1">
      <c r="A35" s="51" t="s">
        <v>757</v>
      </c>
    </row>
    <row r="36" spans="1:7" ht="12.75" customHeight="1"/>
    <row r="37" spans="1:7" ht="12.75" customHeight="1">
      <c r="A37" s="565" t="s">
        <v>578</v>
      </c>
    </row>
    <row r="38" spans="1:7" ht="12.75" customHeight="1">
      <c r="A38" s="142" t="s">
        <v>579</v>
      </c>
    </row>
    <row r="39" spans="1:7" ht="12.75" customHeight="1"/>
    <row r="40" spans="1:7" ht="12.75" customHeight="1"/>
    <row r="41" spans="1:7" ht="12.75" customHeight="1">
      <c r="G41" s="87"/>
    </row>
    <row r="42" spans="1:7" ht="12.75" customHeight="1">
      <c r="G42" s="97"/>
    </row>
    <row r="43" spans="1:7" ht="12.75" customHeight="1"/>
    <row r="44" spans="1:7" ht="12.75" customHeight="1">
      <c r="G44" s="97"/>
    </row>
    <row r="45" spans="1:7" ht="12.75" customHeight="1">
      <c r="G45" s="87"/>
    </row>
    <row r="46" spans="1:7" ht="12.75" customHeight="1">
      <c r="G46" s="8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756</v>
      </c>
    </row>
    <row r="66" spans="1:1" ht="12.75" customHeight="1"/>
    <row r="67" spans="1:1" ht="12.75" customHeight="1"/>
    <row r="68" spans="1:1" ht="12.75" customHeight="1">
      <c r="A68" s="84" t="s">
        <v>419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580</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06" t="s">
        <v>1175</v>
      </c>
    </row>
    <row r="2" spans="1:18" ht="12.75" customHeight="1">
      <c r="A2" s="129" t="s">
        <v>1176</v>
      </c>
      <c r="Q2" s="97"/>
    </row>
    <row r="3" spans="1:18" ht="12.75" customHeight="1">
      <c r="A3" s="15"/>
      <c r="M3" s="87"/>
      <c r="Q3" s="87"/>
    </row>
    <row r="4" spans="1:18" ht="12.75" customHeight="1">
      <c r="M4" s="87"/>
      <c r="O4" s="87"/>
      <c r="Q4" s="87"/>
    </row>
    <row r="5" spans="1:18" ht="12.75" customHeight="1"/>
    <row r="6" spans="1:18" ht="12.75" customHeight="1">
      <c r="P6" s="87"/>
    </row>
    <row r="7" spans="1:18" ht="12.75" customHeight="1"/>
    <row r="8" spans="1:18" ht="12.75" customHeight="1">
      <c r="R8" s="87"/>
    </row>
    <row r="9" spans="1:18" ht="12.75" customHeight="1">
      <c r="R9" s="97"/>
    </row>
    <row r="10" spans="1:18" ht="12.75" customHeight="1">
      <c r="Q10" s="87"/>
    </row>
    <row r="11" spans="1:18" ht="12.75" customHeight="1">
      <c r="Q11" s="9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757</v>
      </c>
    </row>
    <row r="43" spans="1:17" ht="12.75" customHeight="1">
      <c r="A43" s="54"/>
      <c r="Q43" s="97"/>
    </row>
    <row r="44" spans="1:17" ht="12.75" customHeight="1">
      <c r="A44" s="619" t="s">
        <v>235</v>
      </c>
    </row>
    <row r="45" spans="1:17" ht="12.75" customHeight="1">
      <c r="A45" s="619" t="s">
        <v>236</v>
      </c>
    </row>
    <row r="46" spans="1:17" ht="12.75" customHeight="1">
      <c r="A46" s="619" t="s">
        <v>237</v>
      </c>
    </row>
    <row r="47" spans="1:17" ht="12.75" customHeight="1">
      <c r="A47" s="55"/>
    </row>
    <row r="48" spans="1:17" ht="12.75" customHeight="1">
      <c r="A48" s="144" t="s">
        <v>238</v>
      </c>
    </row>
    <row r="49" spans="1:8" ht="12.75" customHeight="1">
      <c r="A49" s="144" t="s">
        <v>239</v>
      </c>
    </row>
    <row r="50" spans="1:8" ht="12.75" customHeight="1">
      <c r="A50" s="145" t="s">
        <v>240</v>
      </c>
    </row>
    <row r="51" spans="1:8" ht="12.75" customHeight="1">
      <c r="A51" s="56"/>
    </row>
    <row r="52" spans="1:8" ht="12.75" customHeight="1">
      <c r="A52" s="57" t="s">
        <v>758</v>
      </c>
    </row>
    <row r="53" spans="1:8" ht="12.75" customHeight="1">
      <c r="A53" s="57" t="s">
        <v>905</v>
      </c>
      <c r="B53" s="30"/>
      <c r="C53" s="30"/>
      <c r="D53" s="30"/>
      <c r="E53" s="30"/>
      <c r="F53" s="30"/>
      <c r="G53" s="30"/>
      <c r="H53" s="30"/>
    </row>
    <row r="54" spans="1:8" ht="12.75" customHeight="1">
      <c r="A54" s="57" t="s">
        <v>899</v>
      </c>
      <c r="B54" s="30"/>
      <c r="C54" s="30"/>
      <c r="D54" s="30"/>
      <c r="E54" s="30"/>
      <c r="F54" s="30"/>
      <c r="G54" s="30"/>
      <c r="H54" s="30"/>
    </row>
    <row r="55" spans="1:8" ht="12.75" customHeight="1">
      <c r="A55" s="57" t="s">
        <v>903</v>
      </c>
      <c r="B55" s="30"/>
      <c r="C55" s="30"/>
      <c r="D55" s="30"/>
      <c r="E55" s="30"/>
      <c r="F55" s="30"/>
      <c r="G55" s="30"/>
      <c r="H55" s="30"/>
    </row>
    <row r="56" spans="1:8" ht="12.75" customHeight="1">
      <c r="A56" s="57" t="s">
        <v>901</v>
      </c>
      <c r="B56" s="30"/>
      <c r="C56" s="30"/>
      <c r="D56" s="30"/>
      <c r="E56" s="30"/>
      <c r="F56" s="30"/>
      <c r="G56" s="30"/>
      <c r="H56" s="30"/>
    </row>
    <row r="57" spans="1:8" ht="12.75" customHeight="1">
      <c r="A57" s="57" t="s">
        <v>902</v>
      </c>
      <c r="H57" s="30"/>
    </row>
    <row r="58" spans="1:8" ht="12.75" customHeight="1">
      <c r="A58" s="57" t="s">
        <v>904</v>
      </c>
      <c r="B58" s="30"/>
      <c r="C58" s="30"/>
      <c r="D58" s="30"/>
      <c r="E58" s="30"/>
      <c r="F58" s="30"/>
      <c r="G58" s="30"/>
      <c r="H58" s="30"/>
    </row>
    <row r="59" spans="1:8" ht="12.75" customHeight="1">
      <c r="A59" s="57" t="s">
        <v>900</v>
      </c>
      <c r="B59" s="30"/>
      <c r="C59" s="30"/>
      <c r="D59" s="30"/>
      <c r="E59" s="30"/>
      <c r="F59" s="30"/>
      <c r="G59" s="30"/>
      <c r="H59" s="30"/>
    </row>
    <row r="60" spans="1:8" ht="12.75" customHeight="1">
      <c r="A60" s="661" t="s">
        <v>1079</v>
      </c>
      <c r="B60" s="30"/>
      <c r="C60" s="30"/>
      <c r="D60" s="30"/>
      <c r="E60" s="30"/>
      <c r="F60" s="30"/>
      <c r="G60" s="30"/>
      <c r="H60" s="30"/>
    </row>
    <row r="61" spans="1:8" ht="12.75" customHeight="1">
      <c r="A61" s="661" t="s">
        <v>1078</v>
      </c>
    </row>
    <row r="62" spans="1:8" ht="12.75" customHeight="1"/>
    <row r="63" spans="1:8" ht="12.75" customHeight="1">
      <c r="A63" s="84" t="s">
        <v>419</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501</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90" t="s">
        <v>590</v>
      </c>
      <c r="B1" s="591"/>
      <c r="C1" s="591"/>
      <c r="D1" s="591"/>
      <c r="E1" s="591"/>
      <c r="F1" s="591"/>
      <c r="G1" s="591"/>
    </row>
    <row r="2" spans="1:12">
      <c r="A2" s="588" t="s">
        <v>591</v>
      </c>
      <c r="B2" s="591"/>
      <c r="C2" s="591"/>
      <c r="D2" s="591"/>
      <c r="E2" s="591"/>
      <c r="F2" s="591"/>
      <c r="G2" s="591"/>
    </row>
    <row r="3" spans="1:12" ht="12.75" customHeight="1">
      <c r="A3" s="38" t="s">
        <v>600</v>
      </c>
      <c r="G3" s="407" t="str">
        <f>Naslovnica!A20</f>
        <v>Veljača 2014.</v>
      </c>
    </row>
    <row r="4" spans="1:12" ht="12.75" customHeight="1">
      <c r="A4" s="141" t="s">
        <v>601</v>
      </c>
      <c r="G4" s="130" t="str">
        <f>Naslovnica!A24</f>
        <v>February 2014</v>
      </c>
    </row>
    <row r="5" spans="1:12" ht="12.75" customHeight="1"/>
    <row r="6" spans="1:12" ht="23.25" customHeight="1">
      <c r="A6" s="749" t="s">
        <v>759</v>
      </c>
      <c r="B6" s="749"/>
      <c r="C6" s="749"/>
      <c r="D6" s="749"/>
      <c r="E6" s="749"/>
      <c r="F6" s="749"/>
      <c r="G6" s="749"/>
    </row>
    <row r="7" spans="1:12" ht="26.25" customHeight="1">
      <c r="A7" s="146" t="s">
        <v>766</v>
      </c>
      <c r="B7" s="146"/>
      <c r="C7" s="146"/>
      <c r="D7" s="146"/>
      <c r="E7" s="146"/>
      <c r="F7" s="146"/>
      <c r="G7" s="147" t="s">
        <v>244</v>
      </c>
    </row>
    <row r="8" spans="1:12" ht="18.75" customHeight="1">
      <c r="A8" s="644" t="s">
        <v>989</v>
      </c>
      <c r="B8" s="256"/>
      <c r="C8" s="256"/>
      <c r="D8" s="256"/>
      <c r="E8" s="256"/>
      <c r="F8" s="257"/>
      <c r="G8" s="258"/>
      <c r="H8" s="97"/>
    </row>
    <row r="9" spans="1:12" ht="18.75" customHeight="1">
      <c r="A9" s="255" t="s">
        <v>760</v>
      </c>
      <c r="B9" s="256"/>
      <c r="C9" s="256"/>
      <c r="D9" s="256"/>
      <c r="E9" s="256"/>
      <c r="F9" s="259">
        <v>238517640</v>
      </c>
      <c r="G9" s="260">
        <v>3.8790729360383455E-2</v>
      </c>
      <c r="H9" s="97"/>
    </row>
    <row r="10" spans="1:12" ht="18.75" customHeight="1">
      <c r="A10" s="255" t="s">
        <v>761</v>
      </c>
      <c r="B10" s="256"/>
      <c r="C10" s="256"/>
      <c r="D10" s="256"/>
      <c r="E10" s="256"/>
      <c r="F10" s="259">
        <v>60806677</v>
      </c>
      <c r="G10" s="260">
        <v>3.7220942642406567</v>
      </c>
      <c r="H10" s="87"/>
    </row>
    <row r="11" spans="1:12" ht="18.75" customHeight="1">
      <c r="A11" s="255" t="s">
        <v>762</v>
      </c>
      <c r="B11" s="256"/>
      <c r="C11" s="256"/>
      <c r="D11" s="256"/>
      <c r="E11" s="256"/>
      <c r="F11" s="259">
        <v>840</v>
      </c>
      <c r="G11" s="259">
        <v>0</v>
      </c>
    </row>
    <row r="12" spans="1:12" ht="18.75" customHeight="1">
      <c r="A12" s="255" t="s">
        <v>763</v>
      </c>
      <c r="B12" s="256"/>
      <c r="C12" s="256"/>
      <c r="D12" s="256"/>
      <c r="E12" s="256"/>
      <c r="F12" s="259">
        <v>39440</v>
      </c>
      <c r="G12" s="259">
        <v>0</v>
      </c>
    </row>
    <row r="13" spans="1:12" ht="18.75" customHeight="1">
      <c r="A13" s="255" t="s">
        <v>464</v>
      </c>
      <c r="B13" s="256"/>
      <c r="C13" s="256"/>
      <c r="D13" s="256"/>
      <c r="E13" s="256"/>
      <c r="F13" s="259">
        <v>11789729</v>
      </c>
      <c r="G13" s="260">
        <v>-0.20935314480141431</v>
      </c>
    </row>
    <row r="14" spans="1:12" ht="18.75" customHeight="1">
      <c r="A14" s="255" t="s">
        <v>764</v>
      </c>
      <c r="B14" s="256"/>
      <c r="C14" s="256"/>
      <c r="D14" s="256"/>
      <c r="E14" s="256"/>
      <c r="F14" s="259">
        <v>20951965</v>
      </c>
      <c r="G14" s="260">
        <v>-0.35467024617067361</v>
      </c>
    </row>
    <row r="15" spans="1:12" ht="18.75" customHeight="1">
      <c r="A15" s="255" t="s">
        <v>765</v>
      </c>
      <c r="B15" s="256"/>
      <c r="C15" s="256"/>
      <c r="D15" s="256"/>
      <c r="E15" s="256"/>
      <c r="F15" s="259">
        <v>55079824</v>
      </c>
      <c r="G15" s="384">
        <v>-0.39645827919602683</v>
      </c>
    </row>
    <row r="16" spans="1:12" ht="18.75" customHeight="1">
      <c r="A16" s="508" t="s">
        <v>771</v>
      </c>
      <c r="B16" s="509"/>
      <c r="C16" s="509"/>
      <c r="D16" s="509"/>
      <c r="E16" s="509"/>
      <c r="F16" s="510">
        <v>387186115</v>
      </c>
      <c r="G16" s="511">
        <v>1.5817730787235158E-2</v>
      </c>
      <c r="I16" s="88"/>
      <c r="L16" s="88"/>
    </row>
    <row r="17" spans="1:7" ht="18.75" customHeight="1">
      <c r="A17" s="146" t="s">
        <v>767</v>
      </c>
      <c r="B17" s="146"/>
      <c r="C17" s="146"/>
      <c r="D17" s="146"/>
      <c r="E17" s="146"/>
      <c r="F17" s="161"/>
      <c r="G17" s="162"/>
    </row>
    <row r="18" spans="1:7" ht="18.75" customHeight="1">
      <c r="A18" s="644" t="s">
        <v>990</v>
      </c>
      <c r="B18" s="256"/>
      <c r="C18" s="256"/>
      <c r="D18" s="256"/>
      <c r="E18" s="256"/>
      <c r="F18" s="257"/>
      <c r="G18" s="258"/>
    </row>
    <row r="19" spans="1:7" ht="18.75" customHeight="1">
      <c r="A19" s="255" t="s">
        <v>760</v>
      </c>
      <c r="B19" s="256"/>
      <c r="C19" s="256"/>
      <c r="D19" s="256"/>
      <c r="E19" s="256"/>
      <c r="F19" s="259">
        <v>2418158</v>
      </c>
      <c r="G19" s="260">
        <v>-0.53961779350446581</v>
      </c>
    </row>
    <row r="20" spans="1:7" ht="18.75" customHeight="1">
      <c r="A20" s="255" t="s">
        <v>761</v>
      </c>
      <c r="B20" s="256"/>
      <c r="C20" s="256"/>
      <c r="D20" s="256"/>
      <c r="E20" s="256"/>
      <c r="F20" s="259">
        <v>14056804</v>
      </c>
      <c r="G20" s="260">
        <v>6.4185979989508164</v>
      </c>
    </row>
    <row r="21" spans="1:7" ht="18.75" customHeight="1">
      <c r="A21" s="255" t="s">
        <v>762</v>
      </c>
      <c r="B21" s="256"/>
      <c r="C21" s="256"/>
      <c r="D21" s="256"/>
      <c r="E21" s="256"/>
      <c r="F21" s="259">
        <v>840</v>
      </c>
      <c r="G21" s="259">
        <v>0</v>
      </c>
    </row>
    <row r="22" spans="1:7" ht="18.75" customHeight="1">
      <c r="A22" s="255" t="s">
        <v>763</v>
      </c>
      <c r="B22" s="256"/>
      <c r="C22" s="256"/>
      <c r="D22" s="256"/>
      <c r="E22" s="256"/>
      <c r="F22" s="259">
        <v>40000</v>
      </c>
      <c r="G22" s="259">
        <v>0</v>
      </c>
    </row>
    <row r="23" spans="1:7" ht="18.75" customHeight="1">
      <c r="A23" s="255" t="s">
        <v>464</v>
      </c>
      <c r="B23" s="256"/>
      <c r="C23" s="256"/>
      <c r="D23" s="256"/>
      <c r="E23" s="256"/>
      <c r="F23" s="259">
        <v>435872</v>
      </c>
      <c r="G23" s="260">
        <v>-0.25899707421895585</v>
      </c>
    </row>
    <row r="24" spans="1:7" ht="18.75" customHeight="1">
      <c r="A24" s="255" t="s">
        <v>764</v>
      </c>
      <c r="B24" s="256"/>
      <c r="C24" s="256"/>
      <c r="D24" s="256"/>
      <c r="E24" s="256"/>
      <c r="F24" s="259">
        <v>100725</v>
      </c>
      <c r="G24" s="260">
        <v>-0.43099006880656204</v>
      </c>
    </row>
    <row r="25" spans="1:7" ht="18.75" customHeight="1">
      <c r="A25" s="255" t="s">
        <v>765</v>
      </c>
      <c r="B25" s="256"/>
      <c r="C25" s="256"/>
      <c r="D25" s="256"/>
      <c r="E25" s="256"/>
      <c r="F25" s="259">
        <v>13900000</v>
      </c>
      <c r="G25" s="384">
        <v>-0.54388843314191959</v>
      </c>
    </row>
    <row r="26" spans="1:7" ht="18.75" customHeight="1">
      <c r="A26" s="508" t="s">
        <v>772</v>
      </c>
      <c r="B26" s="509"/>
      <c r="C26" s="509"/>
      <c r="D26" s="509"/>
      <c r="E26" s="509"/>
      <c r="F26" s="510">
        <v>30952399</v>
      </c>
      <c r="G26" s="511">
        <v>-0.19431603956775581</v>
      </c>
    </row>
    <row r="27" spans="1:7" ht="18.75" customHeight="1">
      <c r="A27" s="146" t="s">
        <v>768</v>
      </c>
      <c r="B27" s="146"/>
      <c r="C27" s="146"/>
      <c r="D27" s="146"/>
      <c r="E27" s="146"/>
      <c r="F27" s="161"/>
      <c r="G27" s="163"/>
    </row>
    <row r="28" spans="1:7" ht="18.75" customHeight="1">
      <c r="A28" s="261" t="s">
        <v>245</v>
      </c>
      <c r="B28" s="256"/>
      <c r="C28" s="256"/>
      <c r="D28" s="256"/>
      <c r="E28" s="256"/>
      <c r="F28" s="259">
        <v>3967338912</v>
      </c>
      <c r="G28" s="260">
        <v>0.28137333441554646</v>
      </c>
    </row>
    <row r="29" spans="1:7" ht="18.75" customHeight="1">
      <c r="A29" s="261" t="s">
        <v>246</v>
      </c>
      <c r="B29" s="256"/>
      <c r="C29" s="256"/>
      <c r="D29" s="256"/>
      <c r="E29" s="256"/>
      <c r="F29" s="259">
        <v>1110801851</v>
      </c>
      <c r="G29" s="260">
        <v>9.2485894738687565E-3</v>
      </c>
    </row>
    <row r="30" spans="1:7" ht="18.75" customHeight="1">
      <c r="A30" s="508" t="s">
        <v>773</v>
      </c>
      <c r="B30" s="509"/>
      <c r="C30" s="509"/>
      <c r="D30" s="509"/>
      <c r="E30" s="509"/>
      <c r="F30" s="510">
        <v>398</v>
      </c>
      <c r="G30" s="511">
        <v>0.32225913621262459</v>
      </c>
    </row>
    <row r="31" spans="1:7" ht="18.75" customHeight="1">
      <c r="A31" s="262" t="s">
        <v>247</v>
      </c>
      <c r="B31" s="256"/>
      <c r="C31" s="256"/>
      <c r="D31" s="256"/>
      <c r="E31" s="256"/>
      <c r="F31" s="263">
        <v>1795.09</v>
      </c>
      <c r="G31" s="260">
        <v>-4.6797114547581994E-3</v>
      </c>
    </row>
    <row r="32" spans="1:7" ht="18.75" customHeight="1">
      <c r="A32" s="264" t="s">
        <v>248</v>
      </c>
      <c r="B32" s="256"/>
      <c r="C32" s="256"/>
      <c r="D32" s="256"/>
      <c r="E32" s="256"/>
      <c r="F32" s="263">
        <v>1010.48</v>
      </c>
      <c r="G32" s="260">
        <v>7.3069830035388935E-3</v>
      </c>
    </row>
    <row r="33" spans="1:7" ht="18.75" customHeight="1">
      <c r="A33" s="264" t="s">
        <v>886</v>
      </c>
      <c r="B33" s="256"/>
      <c r="C33" s="256"/>
      <c r="D33" s="256"/>
      <c r="E33" s="256"/>
      <c r="F33" s="263">
        <v>954.49</v>
      </c>
      <c r="G33" s="260">
        <v>-2.5443889688690088E-2</v>
      </c>
    </row>
    <row r="34" spans="1:7" ht="18.75" customHeight="1">
      <c r="A34" s="264" t="s">
        <v>887</v>
      </c>
      <c r="B34" s="256"/>
      <c r="C34" s="256"/>
      <c r="D34" s="256"/>
      <c r="E34" s="256"/>
      <c r="F34" s="263">
        <v>1064.33</v>
      </c>
      <c r="G34" s="260">
        <v>-2.0468078448696365E-2</v>
      </c>
    </row>
    <row r="35" spans="1:7" ht="18.75" customHeight="1">
      <c r="A35" s="264" t="s">
        <v>888</v>
      </c>
      <c r="B35" s="256"/>
      <c r="C35" s="256"/>
      <c r="D35" s="256"/>
      <c r="E35" s="256"/>
      <c r="F35" s="263">
        <v>674.08</v>
      </c>
      <c r="G35" s="260">
        <v>-0.11424141284066114</v>
      </c>
    </row>
    <row r="36" spans="1:7" ht="18.75" customHeight="1">
      <c r="A36" s="264" t="s">
        <v>889</v>
      </c>
      <c r="B36" s="256"/>
      <c r="C36" s="256"/>
      <c r="D36" s="256"/>
      <c r="E36" s="256"/>
      <c r="F36" s="263">
        <v>833.08</v>
      </c>
      <c r="G36" s="260">
        <v>-3.3045093146073838E-2</v>
      </c>
    </row>
    <row r="37" spans="1:7" ht="18.75" customHeight="1">
      <c r="A37" s="264" t="s">
        <v>1177</v>
      </c>
      <c r="B37" s="256"/>
      <c r="C37" s="256"/>
      <c r="D37" s="256"/>
      <c r="E37" s="256"/>
      <c r="F37" s="263">
        <v>1004.44</v>
      </c>
      <c r="G37" s="260">
        <v>-4.6672942575434005E-3</v>
      </c>
    </row>
    <row r="38" spans="1:7" ht="18.75" customHeight="1">
      <c r="A38" s="264" t="s">
        <v>890</v>
      </c>
      <c r="B38" s="256"/>
      <c r="C38" s="256"/>
      <c r="D38" s="256"/>
      <c r="E38" s="256"/>
      <c r="F38" s="263">
        <v>1260.3900000000001</v>
      </c>
      <c r="G38" s="260">
        <v>7.0458541059765789E-2</v>
      </c>
    </row>
    <row r="39" spans="1:7" ht="18.75" customHeight="1">
      <c r="A39" s="264" t="s">
        <v>891</v>
      </c>
      <c r="B39" s="256"/>
      <c r="C39" s="256"/>
      <c r="D39" s="256"/>
      <c r="E39" s="256"/>
      <c r="F39" s="263">
        <v>1335.36</v>
      </c>
      <c r="G39" s="260">
        <v>-1.2884483179207463E-2</v>
      </c>
    </row>
    <row r="40" spans="1:7" ht="18.75" customHeight="1">
      <c r="A40" s="262" t="s">
        <v>249</v>
      </c>
      <c r="B40" s="256"/>
      <c r="C40" s="256"/>
      <c r="D40" s="256"/>
      <c r="E40" s="256"/>
      <c r="F40" s="263">
        <v>101.39</v>
      </c>
      <c r="G40" s="260">
        <v>1.6950852557672997E-2</v>
      </c>
    </row>
    <row r="41" spans="1:7" ht="18.75" customHeight="1">
      <c r="A41" s="262" t="s">
        <v>420</v>
      </c>
      <c r="B41" s="256"/>
      <c r="C41" s="256"/>
      <c r="D41" s="256"/>
      <c r="E41" s="256"/>
      <c r="F41" s="263">
        <v>127.0189</v>
      </c>
      <c r="G41" s="260">
        <v>2.0610041147766343E-2</v>
      </c>
    </row>
    <row r="42" spans="1:7" ht="18.75" customHeight="1">
      <c r="A42" s="508" t="s">
        <v>774</v>
      </c>
      <c r="B42" s="509"/>
      <c r="C42" s="509"/>
      <c r="D42" s="509"/>
      <c r="E42" s="509"/>
      <c r="F42" s="512">
        <v>17942</v>
      </c>
      <c r="G42" s="511">
        <v>-0.2435919055649241</v>
      </c>
    </row>
    <row r="43" spans="1:7" ht="18.75" customHeight="1">
      <c r="A43" s="146" t="s">
        <v>769</v>
      </c>
      <c r="B43" s="146"/>
      <c r="C43" s="146"/>
      <c r="D43" s="146"/>
      <c r="E43" s="146"/>
      <c r="F43" s="161"/>
      <c r="G43" s="163"/>
    </row>
    <row r="44" spans="1:7" ht="18.75" customHeight="1">
      <c r="A44" s="255" t="s">
        <v>760</v>
      </c>
      <c r="B44" s="256"/>
      <c r="C44" s="256"/>
      <c r="D44" s="256"/>
      <c r="E44" s="256"/>
      <c r="F44" s="259">
        <v>120525.8</v>
      </c>
      <c r="G44" s="260">
        <v>3.4818258700701057E-2</v>
      </c>
    </row>
    <row r="45" spans="1:7" ht="18.75" customHeight="1">
      <c r="A45" s="255" t="s">
        <v>761</v>
      </c>
      <c r="B45" s="256"/>
      <c r="C45" s="256"/>
      <c r="D45" s="256"/>
      <c r="E45" s="256"/>
      <c r="F45" s="259">
        <v>69891.899999999994</v>
      </c>
      <c r="G45" s="260">
        <v>8.2000027865890696E-2</v>
      </c>
    </row>
    <row r="46" spans="1:7" ht="18.75" customHeight="1">
      <c r="A46" s="255" t="s">
        <v>464</v>
      </c>
      <c r="B46" s="256"/>
      <c r="C46" s="256"/>
      <c r="D46" s="256"/>
      <c r="E46" s="256"/>
      <c r="F46" s="259">
        <v>596.20000000000005</v>
      </c>
      <c r="G46" s="260">
        <v>5.653021442495143E-2</v>
      </c>
    </row>
    <row r="47" spans="1:7" ht="18.75" customHeight="1">
      <c r="A47" s="508" t="s">
        <v>775</v>
      </c>
      <c r="B47" s="509"/>
      <c r="C47" s="509"/>
      <c r="D47" s="509"/>
      <c r="E47" s="509"/>
      <c r="F47" s="510">
        <v>191013.90000000002</v>
      </c>
      <c r="G47" s="511">
        <v>5.1665502210814569E-2</v>
      </c>
    </row>
    <row r="48" spans="1:7" ht="18.75" customHeight="1">
      <c r="A48" s="146" t="s">
        <v>770</v>
      </c>
      <c r="B48" s="146"/>
      <c r="C48" s="146"/>
      <c r="D48" s="146"/>
      <c r="E48" s="146"/>
      <c r="F48" s="161"/>
      <c r="G48" s="163"/>
    </row>
    <row r="49" spans="1:7" ht="18.75" customHeight="1">
      <c r="A49" s="255" t="s">
        <v>776</v>
      </c>
      <c r="B49" s="256"/>
      <c r="C49" s="256"/>
      <c r="D49" s="256"/>
      <c r="E49" s="256"/>
      <c r="F49" s="259">
        <v>19359306</v>
      </c>
      <c r="G49" s="260">
        <v>6.660862550375786E-2</v>
      </c>
    </row>
    <row r="50" spans="1:7" ht="18.75" customHeight="1">
      <c r="A50" s="262" t="s">
        <v>777</v>
      </c>
      <c r="B50" s="256"/>
      <c r="C50" s="256"/>
      <c r="D50" s="256"/>
      <c r="E50" s="256"/>
      <c r="F50" s="259">
        <v>1547620</v>
      </c>
      <c r="G50" s="260">
        <v>-0.15403188027595827</v>
      </c>
    </row>
    <row r="51" spans="1:7" ht="18.75" customHeight="1">
      <c r="A51" s="262" t="s">
        <v>778</v>
      </c>
      <c r="B51" s="256"/>
      <c r="C51" s="256"/>
      <c r="D51" s="256"/>
      <c r="E51" s="256"/>
      <c r="F51" s="259">
        <v>897</v>
      </c>
      <c r="G51" s="260">
        <v>-0.20619469026548673</v>
      </c>
    </row>
    <row r="52" spans="1:7" ht="12.75" customHeight="1">
      <c r="A52" s="32" t="s">
        <v>779</v>
      </c>
      <c r="B52" s="67"/>
      <c r="C52" s="67"/>
      <c r="D52" s="67"/>
      <c r="E52" s="67"/>
      <c r="F52" s="68"/>
      <c r="G52" s="68"/>
    </row>
    <row r="53" spans="1:7" ht="12.75" customHeight="1">
      <c r="A53" s="84" t="s">
        <v>419</v>
      </c>
      <c r="B53" s="95"/>
      <c r="C53" s="95"/>
      <c r="D53" s="95"/>
      <c r="E53" s="95"/>
      <c r="F53" s="95"/>
      <c r="G53" s="21" t="s">
        <v>581</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27" t="s">
        <v>602</v>
      </c>
      <c r="E1" s="407" t="str">
        <f>Naslovnica!A20</f>
        <v>Veljača 2014.</v>
      </c>
    </row>
    <row r="2" spans="1:6" ht="12.75" customHeight="1">
      <c r="A2" s="141" t="s">
        <v>603</v>
      </c>
      <c r="E2" s="130" t="str">
        <f>Naslovnica!A24</f>
        <v>February 2014</v>
      </c>
    </row>
    <row r="3" spans="1:6" ht="12.75" customHeight="1"/>
    <row r="4" spans="1:6" ht="45" customHeight="1">
      <c r="A4" s="513" t="s">
        <v>784</v>
      </c>
      <c r="B4" s="513" t="s">
        <v>785</v>
      </c>
      <c r="C4" s="513" t="s">
        <v>786</v>
      </c>
      <c r="D4" s="513" t="s">
        <v>787</v>
      </c>
      <c r="E4" s="513" t="s">
        <v>788</v>
      </c>
    </row>
    <row r="5" spans="1:6" ht="12.75" customHeight="1">
      <c r="A5" s="265" t="s">
        <v>1178</v>
      </c>
      <c r="B5" s="266">
        <v>70025003</v>
      </c>
      <c r="C5" s="267">
        <v>0.29358416475715382</v>
      </c>
      <c r="D5" s="268">
        <v>169.75</v>
      </c>
      <c r="E5" s="377">
        <v>-0.1</v>
      </c>
      <c r="F5" s="97"/>
    </row>
    <row r="6" spans="1:6" ht="12.75" customHeight="1">
      <c r="A6" s="265" t="s">
        <v>1179</v>
      </c>
      <c r="B6" s="266">
        <v>25310449</v>
      </c>
      <c r="C6" s="267">
        <v>0.1061156260042365</v>
      </c>
      <c r="D6" s="268">
        <v>8640</v>
      </c>
      <c r="E6" s="377">
        <v>-0.2</v>
      </c>
      <c r="F6" s="97"/>
    </row>
    <row r="7" spans="1:6" ht="12.75" customHeight="1">
      <c r="A7" s="265" t="s">
        <v>1180</v>
      </c>
      <c r="B7" s="266">
        <v>16117318</v>
      </c>
      <c r="C7" s="267">
        <v>6.7572854558184611E-2</v>
      </c>
      <c r="D7" s="268">
        <v>285.81</v>
      </c>
      <c r="E7" s="377">
        <v>3.6</v>
      </c>
      <c r="F7" s="97"/>
    </row>
    <row r="8" spans="1:6" ht="12.75" customHeight="1">
      <c r="A8" s="265" t="s">
        <v>1181</v>
      </c>
      <c r="B8" s="266">
        <v>8753748</v>
      </c>
      <c r="C8" s="267">
        <v>3.670063098854285E-2</v>
      </c>
      <c r="D8" s="268">
        <v>767</v>
      </c>
      <c r="E8" s="377">
        <v>3.2</v>
      </c>
    </row>
    <row r="9" spans="1:6" ht="12.75" customHeight="1">
      <c r="A9" s="265" t="s">
        <v>1182</v>
      </c>
      <c r="B9" s="266">
        <v>8344107</v>
      </c>
      <c r="C9" s="267">
        <v>3.4983185709243317E-2</v>
      </c>
      <c r="D9" s="268">
        <v>1493.02</v>
      </c>
      <c r="E9" s="377">
        <v>-1.1000000000000001</v>
      </c>
    </row>
    <row r="10" spans="1:6" ht="12.75" customHeight="1">
      <c r="A10" s="265" t="s">
        <v>1183</v>
      </c>
      <c r="B10" s="266">
        <v>7860533</v>
      </c>
      <c r="C10" s="267">
        <v>3.2955771745572716E-2</v>
      </c>
      <c r="D10" s="268">
        <v>165.12</v>
      </c>
      <c r="E10" s="378">
        <v>-4.0999999999999996</v>
      </c>
    </row>
    <row r="11" spans="1:6" ht="12.75" customHeight="1">
      <c r="A11" s="265" t="s">
        <v>1184</v>
      </c>
      <c r="B11" s="266">
        <v>6373181</v>
      </c>
      <c r="C11" s="267">
        <v>2.6719956309479379E-2</v>
      </c>
      <c r="D11" s="268">
        <v>263.61</v>
      </c>
      <c r="E11" s="377">
        <v>-3.8</v>
      </c>
    </row>
    <row r="12" spans="1:6" ht="12.75" customHeight="1">
      <c r="A12" s="265" t="s">
        <v>1185</v>
      </c>
      <c r="B12" s="266">
        <v>6116967</v>
      </c>
      <c r="C12" s="267">
        <v>2.5645763236055455E-2</v>
      </c>
      <c r="D12" s="268">
        <v>45.79</v>
      </c>
      <c r="E12" s="377">
        <v>-10.6</v>
      </c>
    </row>
    <row r="13" spans="1:6" ht="12.75" customHeight="1">
      <c r="A13" s="265" t="s">
        <v>1186</v>
      </c>
      <c r="B13" s="266">
        <v>5523336</v>
      </c>
      <c r="C13" s="267">
        <v>2.3156928479290732E-2</v>
      </c>
      <c r="D13" s="268">
        <v>560</v>
      </c>
      <c r="E13" s="377">
        <v>-8.8000000000000007</v>
      </c>
    </row>
    <row r="14" spans="1:6" ht="12.75" customHeight="1">
      <c r="A14" s="265" t="s">
        <v>1187</v>
      </c>
      <c r="B14" s="266">
        <v>5250170</v>
      </c>
      <c r="C14" s="267">
        <v>2.2011663095295637E-2</v>
      </c>
      <c r="D14" s="268">
        <v>460</v>
      </c>
      <c r="E14" s="377">
        <v>4.5</v>
      </c>
    </row>
    <row r="15" spans="1:6" ht="12.75" customHeight="1">
      <c r="A15" s="265" t="s">
        <v>782</v>
      </c>
      <c r="B15" s="266">
        <v>78842828</v>
      </c>
      <c r="C15" s="267">
        <v>0.33055344669685649</v>
      </c>
      <c r="D15" s="269"/>
      <c r="E15" s="267"/>
    </row>
    <row r="16" spans="1:6" ht="15.75" customHeight="1">
      <c r="A16" s="514" t="s">
        <v>783</v>
      </c>
      <c r="B16" s="515">
        <f>SUM(B5:B15)</f>
        <v>238517640</v>
      </c>
      <c r="C16" s="516"/>
      <c r="D16" s="517"/>
      <c r="E16" s="517"/>
    </row>
    <row r="17" spans="1:6" ht="12.75" customHeight="1">
      <c r="A17" s="70" t="s">
        <v>781</v>
      </c>
    </row>
    <row r="18" spans="1:6" ht="12.75" customHeight="1"/>
    <row r="19" spans="1:6" ht="12.75" customHeight="1">
      <c r="A19" s="527" t="s">
        <v>604</v>
      </c>
    </row>
    <row r="20" spans="1:6" ht="12.75" customHeight="1">
      <c r="A20" s="141" t="s">
        <v>605</v>
      </c>
    </row>
    <row r="21" spans="1:6" ht="12.75" customHeight="1">
      <c r="A21" s="71" t="s">
        <v>780</v>
      </c>
    </row>
    <row r="22" spans="1:6" ht="43.5">
      <c r="A22" s="513" t="s">
        <v>789</v>
      </c>
      <c r="B22" s="513" t="s">
        <v>785</v>
      </c>
      <c r="C22" s="513" t="s">
        <v>786</v>
      </c>
      <c r="D22" s="513" t="s">
        <v>787</v>
      </c>
    </row>
    <row r="23" spans="1:6" ht="15" customHeight="1">
      <c r="A23" s="270" t="s">
        <v>250</v>
      </c>
      <c r="B23" s="271"/>
      <c r="C23" s="272"/>
      <c r="D23" s="272"/>
      <c r="E23" s="97"/>
      <c r="F23" s="97"/>
    </row>
    <row r="24" spans="1:6" ht="12.75" customHeight="1">
      <c r="A24" s="273" t="s">
        <v>1188</v>
      </c>
      <c r="B24" s="266">
        <v>25408964</v>
      </c>
      <c r="C24" s="274">
        <v>0.41786470258850028</v>
      </c>
      <c r="D24" s="385">
        <v>104.5</v>
      </c>
      <c r="E24" s="97"/>
      <c r="F24" s="97"/>
    </row>
    <row r="25" spans="1:6" ht="12.75" customHeight="1">
      <c r="A25" s="273" t="s">
        <v>1189</v>
      </c>
      <c r="B25" s="266">
        <v>15798734</v>
      </c>
      <c r="C25" s="274">
        <v>0.25981906559373408</v>
      </c>
      <c r="D25" s="385">
        <v>104.4</v>
      </c>
      <c r="E25" s="97"/>
      <c r="F25" s="97"/>
    </row>
    <row r="26" spans="1:6" ht="12.75" customHeight="1">
      <c r="A26" s="273" t="s">
        <v>1190</v>
      </c>
      <c r="B26" s="266">
        <v>7261830</v>
      </c>
      <c r="C26" s="274">
        <v>0.11942487829091532</v>
      </c>
      <c r="D26" s="385">
        <v>111.75</v>
      </c>
      <c r="E26" s="97"/>
    </row>
    <row r="27" spans="1:6" ht="12.75" customHeight="1">
      <c r="A27" s="273" t="s">
        <v>1191</v>
      </c>
      <c r="B27" s="266">
        <v>5929734</v>
      </c>
      <c r="C27" s="274">
        <v>9.7517810420720732E-2</v>
      </c>
      <c r="D27" s="385">
        <v>112</v>
      </c>
    </row>
    <row r="28" spans="1:6" ht="12.75" customHeight="1">
      <c r="A28" s="273" t="s">
        <v>1192</v>
      </c>
      <c r="B28" s="266">
        <v>4861153</v>
      </c>
      <c r="C28" s="274">
        <v>7.9944394922287887E-2</v>
      </c>
      <c r="D28" s="385">
        <v>110.25</v>
      </c>
    </row>
    <row r="29" spans="1:6" ht="12.75" customHeight="1">
      <c r="A29" s="273" t="s">
        <v>1193</v>
      </c>
      <c r="B29" s="266">
        <v>436288</v>
      </c>
      <c r="C29" s="274">
        <v>7.1750015216256596E-3</v>
      </c>
      <c r="D29" s="386">
        <v>103</v>
      </c>
    </row>
    <row r="30" spans="1:6" ht="12.75" customHeight="1">
      <c r="A30" s="273" t="s">
        <v>1194</v>
      </c>
      <c r="B30" s="266">
        <v>386000</v>
      </c>
      <c r="C30" s="274">
        <v>6.347987080431973E-3</v>
      </c>
      <c r="D30" s="385">
        <v>100</v>
      </c>
    </row>
    <row r="31" spans="1:6" ht="12.75" customHeight="1">
      <c r="A31" s="273" t="s">
        <v>1195</v>
      </c>
      <c r="B31" s="266">
        <v>166842</v>
      </c>
      <c r="C31" s="274">
        <v>2.7438105193612209E-3</v>
      </c>
      <c r="D31" s="385">
        <v>96.26</v>
      </c>
    </row>
    <row r="32" spans="1:6" ht="12.75" customHeight="1">
      <c r="A32" s="273" t="s">
        <v>1196</v>
      </c>
      <c r="B32" s="266">
        <v>130318</v>
      </c>
      <c r="C32" s="274">
        <v>2.1431527988283261E-3</v>
      </c>
      <c r="D32" s="385">
        <v>103.62</v>
      </c>
    </row>
    <row r="33" spans="1:6" ht="12.75" customHeight="1">
      <c r="A33" s="273" t="s">
        <v>1197</v>
      </c>
      <c r="B33" s="266">
        <v>99772</v>
      </c>
      <c r="C33" s="274">
        <v>1.6408066502302042E-3</v>
      </c>
      <c r="D33" s="385">
        <v>75.760000000000005</v>
      </c>
    </row>
    <row r="34" spans="1:6" ht="15" customHeight="1">
      <c r="A34" s="265" t="s">
        <v>782</v>
      </c>
      <c r="B34" s="266">
        <v>327042</v>
      </c>
      <c r="C34" s="274">
        <v>5.3783896133643349E-3</v>
      </c>
      <c r="D34" s="275"/>
    </row>
    <row r="35" spans="1:6" ht="15" customHeight="1">
      <c r="A35" s="276" t="s">
        <v>783</v>
      </c>
      <c r="B35" s="277">
        <f>SUM(B24:B34)</f>
        <v>60806677</v>
      </c>
      <c r="C35" s="274"/>
      <c r="D35" s="275"/>
    </row>
    <row r="36" spans="1:6" ht="15" customHeight="1">
      <c r="A36" s="270" t="s">
        <v>793</v>
      </c>
      <c r="B36" s="266"/>
      <c r="C36" s="274"/>
      <c r="D36" s="275"/>
    </row>
    <row r="37" spans="1:6" ht="15" customHeight="1">
      <c r="A37" s="278" t="s">
        <v>1198</v>
      </c>
      <c r="B37" s="639">
        <v>23758457</v>
      </c>
      <c r="C37" s="274">
        <v>0.43134591352361618</v>
      </c>
      <c r="D37" s="275">
        <v>103.5</v>
      </c>
    </row>
    <row r="38" spans="1:6" ht="15" customHeight="1">
      <c r="A38" s="278" t="s">
        <v>1189</v>
      </c>
      <c r="B38" s="639">
        <v>23081367</v>
      </c>
      <c r="C38" s="274">
        <v>0.41905302747517859</v>
      </c>
      <c r="D38" s="275">
        <v>103.5</v>
      </c>
    </row>
    <row r="39" spans="1:6" ht="15" customHeight="1">
      <c r="A39" s="278" t="s">
        <v>1199</v>
      </c>
      <c r="B39" s="639">
        <v>8240000</v>
      </c>
      <c r="C39" s="274">
        <v>0.14960105900120524</v>
      </c>
      <c r="D39" s="275">
        <v>103</v>
      </c>
    </row>
    <row r="40" spans="1:6" ht="15" customHeight="1">
      <c r="A40" s="276" t="s">
        <v>783</v>
      </c>
      <c r="B40" s="277">
        <f>SUM(B37:B39)</f>
        <v>55079824</v>
      </c>
      <c r="C40" s="274"/>
      <c r="D40" s="275"/>
    </row>
    <row r="41" spans="1:6" ht="26.25" customHeight="1">
      <c r="A41" s="518" t="s">
        <v>791</v>
      </c>
      <c r="B41" s="519">
        <f>B35+B40</f>
        <v>115886501</v>
      </c>
      <c r="C41" s="520"/>
      <c r="D41" s="521"/>
    </row>
    <row r="42" spans="1:6" ht="12.75" customHeight="1"/>
    <row r="43" spans="1:6" ht="12.75" customHeight="1">
      <c r="A43" s="527" t="s">
        <v>606</v>
      </c>
    </row>
    <row r="44" spans="1:6" ht="12.75" customHeight="1">
      <c r="A44" s="141" t="s">
        <v>607</v>
      </c>
      <c r="B44" s="88"/>
    </row>
    <row r="45" spans="1:6" ht="12.75" customHeight="1">
      <c r="A45" s="71" t="s">
        <v>780</v>
      </c>
    </row>
    <row r="46" spans="1:6" ht="43.5">
      <c r="A46" s="513" t="s">
        <v>790</v>
      </c>
      <c r="B46" s="513" t="s">
        <v>785</v>
      </c>
      <c r="C46" s="513" t="s">
        <v>786</v>
      </c>
      <c r="D46" s="513" t="s">
        <v>787</v>
      </c>
    </row>
    <row r="47" spans="1:6" ht="12.75" customHeight="1">
      <c r="A47" s="273" t="s">
        <v>1200</v>
      </c>
      <c r="B47" s="266">
        <v>1717787073</v>
      </c>
      <c r="C47" s="274">
        <v>0.43298218545716666</v>
      </c>
      <c r="D47" s="385">
        <v>105.06</v>
      </c>
      <c r="E47" s="97"/>
      <c r="F47" s="97"/>
    </row>
    <row r="48" spans="1:6" ht="12.75" customHeight="1">
      <c r="A48" s="273" t="s">
        <v>1198</v>
      </c>
      <c r="B48" s="266">
        <v>991540000</v>
      </c>
      <c r="C48" s="274">
        <v>0.2499257113504888</v>
      </c>
      <c r="D48" s="385">
        <v>104.7</v>
      </c>
      <c r="E48" s="97"/>
      <c r="F48" s="97"/>
    </row>
    <row r="49" spans="1:6" ht="12.75" customHeight="1">
      <c r="A49" s="273" t="s">
        <v>1201</v>
      </c>
      <c r="B49" s="266">
        <v>305738890</v>
      </c>
      <c r="C49" s="274">
        <v>7.7063970763417353E-2</v>
      </c>
      <c r="D49" s="385">
        <v>105.8</v>
      </c>
      <c r="E49" s="97"/>
    </row>
    <row r="50" spans="1:6" ht="12.75" customHeight="1">
      <c r="A50" s="273" t="s">
        <v>1202</v>
      </c>
      <c r="B50" s="266">
        <v>292116673</v>
      </c>
      <c r="C50" s="274">
        <v>7.3630380314322286E-2</v>
      </c>
      <c r="D50" s="385">
        <v>111</v>
      </c>
    </row>
    <row r="51" spans="1:6" ht="12.75" customHeight="1">
      <c r="A51" s="273" t="s">
        <v>1203</v>
      </c>
      <c r="B51" s="266">
        <v>182164070</v>
      </c>
      <c r="C51" s="274">
        <v>4.5915933575297253E-2</v>
      </c>
      <c r="D51" s="385">
        <v>104.3</v>
      </c>
    </row>
    <row r="52" spans="1:6" ht="12.75" customHeight="1">
      <c r="A52" s="273" t="s">
        <v>1204</v>
      </c>
      <c r="B52" s="266">
        <v>179306615</v>
      </c>
      <c r="C52" s="274">
        <v>4.5195688831235481E-2</v>
      </c>
      <c r="D52" s="386">
        <v>107.85</v>
      </c>
    </row>
    <row r="53" spans="1:6" ht="12.75" customHeight="1">
      <c r="A53" s="273" t="s">
        <v>1205</v>
      </c>
      <c r="B53" s="266">
        <v>154546993</v>
      </c>
      <c r="C53" s="274">
        <v>3.8954824981951325E-2</v>
      </c>
      <c r="D53" s="385">
        <v>99.9</v>
      </c>
    </row>
    <row r="54" spans="1:6" ht="12.75" customHeight="1">
      <c r="A54" s="273" t="s">
        <v>1206</v>
      </c>
      <c r="B54" s="266">
        <v>65307524</v>
      </c>
      <c r="C54" s="274">
        <v>1.646129192189838E-2</v>
      </c>
      <c r="D54" s="385">
        <v>103.8</v>
      </c>
    </row>
    <row r="55" spans="1:6" ht="12.75" customHeight="1">
      <c r="A55" s="273" t="s">
        <v>1207</v>
      </c>
      <c r="B55" s="266">
        <v>43100121</v>
      </c>
      <c r="C55" s="274">
        <v>1.0863735603422091E-2</v>
      </c>
      <c r="D55" s="385">
        <v>103.65</v>
      </c>
    </row>
    <row r="56" spans="1:6" ht="12.75" customHeight="1">
      <c r="A56" s="279" t="s">
        <v>1208</v>
      </c>
      <c r="B56" s="266">
        <v>16343696</v>
      </c>
      <c r="C56" s="274">
        <v>4.1195613378140448E-3</v>
      </c>
      <c r="D56" s="385">
        <v>102.5</v>
      </c>
    </row>
    <row r="57" spans="1:6" ht="24">
      <c r="A57" s="280" t="s">
        <v>880</v>
      </c>
      <c r="B57" s="266">
        <v>19387257</v>
      </c>
      <c r="C57" s="274">
        <v>4.8867156121599319E-3</v>
      </c>
      <c r="D57" s="275"/>
    </row>
    <row r="58" spans="1:6" ht="26.25" customHeight="1">
      <c r="A58" s="518" t="s">
        <v>792</v>
      </c>
      <c r="B58" s="519">
        <f>SUM(B47:B57)</f>
        <v>3967338912</v>
      </c>
      <c r="C58" s="520"/>
      <c r="D58" s="521"/>
    </row>
    <row r="59" spans="1:6" ht="12.75" customHeight="1"/>
    <row r="60" spans="1:6" ht="12.75" customHeight="1">
      <c r="A60" s="528" t="s">
        <v>608</v>
      </c>
    </row>
    <row r="61" spans="1:6" ht="12.75" customHeight="1">
      <c r="A61" s="148" t="s">
        <v>609</v>
      </c>
    </row>
    <row r="62" spans="1:6" ht="12.75" customHeight="1">
      <c r="A62" s="71" t="s">
        <v>794</v>
      </c>
    </row>
    <row r="63" spans="1:6" ht="12.75" customHeight="1">
      <c r="A63" s="509"/>
      <c r="B63" s="522" t="s">
        <v>252</v>
      </c>
      <c r="C63" s="522" t="s">
        <v>253</v>
      </c>
      <c r="D63" s="522" t="s">
        <v>254</v>
      </c>
      <c r="E63" s="522" t="s">
        <v>255</v>
      </c>
      <c r="F63" s="522" t="s">
        <v>256</v>
      </c>
    </row>
    <row r="64" spans="1:6" ht="12.75" customHeight="1">
      <c r="A64" s="509"/>
      <c r="B64" s="523" t="s">
        <v>257</v>
      </c>
      <c r="C64" s="523" t="s">
        <v>258</v>
      </c>
      <c r="D64" s="523" t="s">
        <v>259</v>
      </c>
      <c r="E64" s="523" t="s">
        <v>260</v>
      </c>
      <c r="F64" s="523" t="s">
        <v>261</v>
      </c>
    </row>
    <row r="65" spans="1:7" ht="12.75" customHeight="1">
      <c r="A65" s="281" t="s">
        <v>1211</v>
      </c>
      <c r="B65" s="282">
        <v>99.99</v>
      </c>
      <c r="C65" s="282">
        <v>99.99</v>
      </c>
      <c r="D65" s="282">
        <v>99.99</v>
      </c>
      <c r="E65" s="283">
        <v>840</v>
      </c>
      <c r="F65" s="283">
        <v>839.92</v>
      </c>
      <c r="G65" s="97"/>
    </row>
    <row r="66" spans="1:7" ht="15" customHeight="1">
      <c r="A66" s="514" t="s">
        <v>783</v>
      </c>
      <c r="B66" s="524"/>
      <c r="C66" s="524"/>
      <c r="D66" s="524"/>
      <c r="E66" s="525">
        <f>SUM(E65)</f>
        <v>840</v>
      </c>
      <c r="F66" s="525">
        <f>SUM(F65)</f>
        <v>839.92</v>
      </c>
    </row>
    <row r="67" spans="1:7" ht="12.75" customHeight="1"/>
    <row r="68" spans="1:7" ht="12.75" customHeight="1">
      <c r="A68" s="528" t="s">
        <v>610</v>
      </c>
    </row>
    <row r="69" spans="1:7" ht="12.75" customHeight="1">
      <c r="A69" s="148" t="s">
        <v>611</v>
      </c>
    </row>
    <row r="70" spans="1:7" ht="12.75" customHeight="1">
      <c r="A70" s="71" t="s">
        <v>251</v>
      </c>
    </row>
    <row r="71" spans="1:7" ht="12.75" customHeight="1">
      <c r="A71" s="509"/>
      <c r="B71" s="522" t="s">
        <v>252</v>
      </c>
      <c r="C71" s="522" t="s">
        <v>253</v>
      </c>
      <c r="D71" s="522" t="s">
        <v>254</v>
      </c>
      <c r="E71" s="522" t="s">
        <v>255</v>
      </c>
      <c r="F71" s="522" t="s">
        <v>256</v>
      </c>
    </row>
    <row r="72" spans="1:7" ht="12.75" customHeight="1">
      <c r="A72" s="509"/>
      <c r="B72" s="523" t="s">
        <v>257</v>
      </c>
      <c r="C72" s="523" t="s">
        <v>258</v>
      </c>
      <c r="D72" s="523" t="s">
        <v>259</v>
      </c>
      <c r="E72" s="523" t="s">
        <v>260</v>
      </c>
      <c r="F72" s="523" t="s">
        <v>261</v>
      </c>
    </row>
    <row r="73" spans="1:7" ht="12.75" customHeight="1">
      <c r="A73" s="281" t="s">
        <v>1209</v>
      </c>
      <c r="B73" s="284">
        <v>98.6</v>
      </c>
      <c r="C73" s="284">
        <v>98.6</v>
      </c>
      <c r="D73" s="284">
        <v>98.6</v>
      </c>
      <c r="E73" s="285">
        <v>40000</v>
      </c>
      <c r="F73" s="285">
        <v>39440</v>
      </c>
      <c r="G73" s="97"/>
    </row>
    <row r="74" spans="1:7" ht="15" customHeight="1">
      <c r="A74" s="514" t="s">
        <v>783</v>
      </c>
      <c r="B74" s="526"/>
      <c r="C74" s="526"/>
      <c r="D74" s="526"/>
      <c r="E74" s="525">
        <f>SUM(E73)</f>
        <v>40000</v>
      </c>
      <c r="F74" s="525">
        <f>SUM(F73)</f>
        <v>39440</v>
      </c>
    </row>
    <row r="75" spans="1:7" ht="12.75" customHeight="1">
      <c r="A75" s="27" t="s">
        <v>795</v>
      </c>
    </row>
    <row r="76" spans="1:7" ht="12.75" customHeight="1">
      <c r="A76" s="84" t="s">
        <v>419</v>
      </c>
      <c r="G76" s="53" t="s">
        <v>175</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181"/>
  <sheetViews>
    <sheetView showGridLines="0" zoomScaleNormal="100" workbookViewId="0"/>
  </sheetViews>
  <sheetFormatPr defaultRowHeight="15"/>
  <cols>
    <col min="1" max="1" width="31.42578125" customWidth="1"/>
    <col min="2" max="2" width="28.5703125" customWidth="1"/>
    <col min="3" max="3" width="10" customWidth="1"/>
    <col min="4" max="4" width="12.85546875" customWidth="1"/>
    <col min="5" max="5" width="10" customWidth="1"/>
    <col min="6" max="6" width="12.85546875" customWidth="1"/>
    <col min="7" max="9" width="10" customWidth="1"/>
  </cols>
  <sheetData>
    <row r="1" spans="1:10" ht="15" customHeight="1">
      <c r="A1" s="585" t="s">
        <v>592</v>
      </c>
      <c r="B1" s="586"/>
      <c r="C1" s="587"/>
      <c r="D1" s="587"/>
      <c r="E1" s="587"/>
      <c r="F1" s="587"/>
      <c r="G1" s="587"/>
      <c r="H1" s="587"/>
      <c r="I1" s="587"/>
    </row>
    <row r="2" spans="1:10" ht="15" customHeight="1">
      <c r="A2" s="588" t="s">
        <v>593</v>
      </c>
      <c r="B2" s="589"/>
      <c r="C2" s="589"/>
      <c r="D2" s="589"/>
      <c r="E2" s="589"/>
      <c r="F2" s="587"/>
      <c r="G2" s="587"/>
      <c r="H2" s="587"/>
      <c r="I2" s="587"/>
    </row>
    <row r="3" spans="1:10" ht="12.75" customHeight="1">
      <c r="A3" s="527" t="s">
        <v>1009</v>
      </c>
    </row>
    <row r="4" spans="1:10" ht="12.75" customHeight="1">
      <c r="A4" s="141" t="s">
        <v>1010</v>
      </c>
    </row>
    <row r="5" spans="1:10" ht="12.75" customHeight="1">
      <c r="D5" s="752" t="str">
        <f>Naslovnica!A20</f>
        <v>Veljača 2014.</v>
      </c>
      <c r="E5" s="752"/>
      <c r="F5" s="754" t="str">
        <f>'4 Tablica 2 - Graf 2'!F5</f>
        <v>Siječanj 2014.</v>
      </c>
      <c r="G5" s="752"/>
    </row>
    <row r="6" spans="1:10" ht="12.75" customHeight="1">
      <c r="D6" s="753" t="str">
        <f>Naslovnica!A24</f>
        <v>February 2014</v>
      </c>
      <c r="E6" s="753"/>
      <c r="F6" s="755" t="str">
        <f>'4 Tablica 2 - Graf 2'!F6</f>
        <v>January 2014</v>
      </c>
      <c r="G6" s="753"/>
    </row>
    <row r="7" spans="1:10" ht="12.75" customHeight="1">
      <c r="A7" s="529"/>
      <c r="B7" s="530"/>
      <c r="C7" s="530"/>
      <c r="D7" s="750" t="s">
        <v>262</v>
      </c>
      <c r="E7" s="751"/>
      <c r="F7" s="750" t="s">
        <v>262</v>
      </c>
      <c r="G7" s="751"/>
      <c r="H7" s="751" t="s">
        <v>263</v>
      </c>
      <c r="I7" s="751"/>
    </row>
    <row r="8" spans="1:10" ht="22.5">
      <c r="A8" s="531" t="s">
        <v>264</v>
      </c>
      <c r="B8" s="531" t="s">
        <v>265</v>
      </c>
      <c r="C8" s="513" t="s">
        <v>1012</v>
      </c>
      <c r="D8" s="513" t="s">
        <v>1020</v>
      </c>
      <c r="E8" s="513" t="s">
        <v>1019</v>
      </c>
      <c r="F8" s="513" t="s">
        <v>1020</v>
      </c>
      <c r="G8" s="513" t="s">
        <v>1019</v>
      </c>
      <c r="H8" s="513" t="s">
        <v>1020</v>
      </c>
      <c r="I8" s="513" t="s">
        <v>1021</v>
      </c>
    </row>
    <row r="9" spans="1:10" ht="21">
      <c r="A9" s="532" t="s">
        <v>1131</v>
      </c>
      <c r="B9" s="532" t="s">
        <v>266</v>
      </c>
      <c r="C9" s="533" t="s">
        <v>1013</v>
      </c>
      <c r="D9" s="650" t="s">
        <v>1125</v>
      </c>
      <c r="E9" s="650" t="s">
        <v>1126</v>
      </c>
      <c r="F9" s="650" t="s">
        <v>1125</v>
      </c>
      <c r="G9" s="650" t="s">
        <v>1126</v>
      </c>
      <c r="H9" s="650" t="s">
        <v>1125</v>
      </c>
      <c r="I9" s="650" t="s">
        <v>1126</v>
      </c>
    </row>
    <row r="10" spans="1:10" ht="12.75" customHeight="1">
      <c r="A10" s="287" t="s">
        <v>271</v>
      </c>
      <c r="B10" s="287" t="s">
        <v>269</v>
      </c>
      <c r="C10" s="288" t="s">
        <v>270</v>
      </c>
      <c r="D10" s="292">
        <v>45810956.600000001</v>
      </c>
      <c r="E10" s="293">
        <v>91.242807164862853</v>
      </c>
      <c r="F10" s="289">
        <v>47484561.969999999</v>
      </c>
      <c r="G10" s="290">
        <v>90.890923061802951</v>
      </c>
      <c r="H10" s="291">
        <v>-3.5245252363438784E-2</v>
      </c>
      <c r="I10" s="291">
        <v>3.8714988384553894E-3</v>
      </c>
      <c r="J10" s="87"/>
    </row>
    <row r="11" spans="1:10" ht="12.75" customHeight="1">
      <c r="A11" s="286" t="s">
        <v>422</v>
      </c>
      <c r="B11" s="287" t="s">
        <v>269</v>
      </c>
      <c r="C11" s="288" t="s">
        <v>268</v>
      </c>
      <c r="D11" s="298">
        <v>6162389.1200000001</v>
      </c>
      <c r="E11" s="299">
        <v>52.509758501762995</v>
      </c>
      <c r="F11" s="296">
        <v>6417875.7300000004</v>
      </c>
      <c r="G11" s="297">
        <v>54.686761597525653</v>
      </c>
      <c r="H11" s="291">
        <v>-3.98085941124946E-2</v>
      </c>
      <c r="I11" s="291">
        <v>-3.98085941124946E-2</v>
      </c>
    </row>
    <row r="12" spans="1:10" ht="12.75" customHeight="1">
      <c r="A12" s="287" t="s">
        <v>273</v>
      </c>
      <c r="B12" s="287" t="s">
        <v>274</v>
      </c>
      <c r="C12" s="288" t="s">
        <v>270</v>
      </c>
      <c r="D12" s="294">
        <v>174274883.53</v>
      </c>
      <c r="E12" s="295">
        <v>116.85155454638763</v>
      </c>
      <c r="F12" s="296">
        <v>206798170.44999999</v>
      </c>
      <c r="G12" s="297">
        <v>116.73493836342361</v>
      </c>
      <c r="H12" s="291">
        <v>-0.15727067047657228</v>
      </c>
      <c r="I12" s="291">
        <v>9.9898269189102606E-4</v>
      </c>
    </row>
    <row r="13" spans="1:10" ht="12.75" customHeight="1">
      <c r="A13" s="287" t="s">
        <v>275</v>
      </c>
      <c r="B13" s="287" t="s">
        <v>274</v>
      </c>
      <c r="C13" s="288" t="s">
        <v>267</v>
      </c>
      <c r="D13" s="294">
        <v>12350720.18</v>
      </c>
      <c r="E13" s="295">
        <v>920.11769876471374</v>
      </c>
      <c r="F13" s="296">
        <v>12081710.34</v>
      </c>
      <c r="G13" s="297">
        <v>918.54327890133197</v>
      </c>
      <c r="H13" s="291">
        <v>2.2265873988831286E-2</v>
      </c>
      <c r="I13" s="291">
        <v>1.7140399364359293E-3</v>
      </c>
    </row>
    <row r="14" spans="1:10" ht="12.75" customHeight="1">
      <c r="A14" s="287" t="s">
        <v>276</v>
      </c>
      <c r="B14" s="287" t="s">
        <v>274</v>
      </c>
      <c r="C14" s="288" t="s">
        <v>268</v>
      </c>
      <c r="D14" s="294">
        <v>9434425.5099999998</v>
      </c>
      <c r="E14" s="295">
        <v>125.18580157156693</v>
      </c>
      <c r="F14" s="296">
        <v>8675243.6799999997</v>
      </c>
      <c r="G14" s="297">
        <v>123.8223442055718</v>
      </c>
      <c r="H14" s="291">
        <v>8.7511297434817337E-2</v>
      </c>
      <c r="I14" s="291">
        <v>1.1011400040460417E-2</v>
      </c>
    </row>
    <row r="15" spans="1:10" ht="12.75" customHeight="1">
      <c r="A15" s="287" t="s">
        <v>277</v>
      </c>
      <c r="B15" s="287" t="s">
        <v>278</v>
      </c>
      <c r="C15" s="288" t="s">
        <v>267</v>
      </c>
      <c r="D15" s="294">
        <v>4793887.63</v>
      </c>
      <c r="E15" s="295">
        <v>69.077325831269604</v>
      </c>
      <c r="F15" s="296">
        <v>4808901.72</v>
      </c>
      <c r="G15" s="297">
        <v>69.29367074108761</v>
      </c>
      <c r="H15" s="291">
        <v>-3.122145320116898E-3</v>
      </c>
      <c r="I15" s="291">
        <v>-3.122145320116898E-3</v>
      </c>
    </row>
    <row r="16" spans="1:10" ht="12.75" customHeight="1">
      <c r="A16" s="383" t="s">
        <v>1124</v>
      </c>
      <c r="B16" s="287" t="s">
        <v>278</v>
      </c>
      <c r="C16" s="288" t="s">
        <v>268</v>
      </c>
      <c r="D16" s="294">
        <v>820789.49</v>
      </c>
      <c r="E16" s="295">
        <v>8.6500028424812889</v>
      </c>
      <c r="F16" s="301">
        <v>817121.03</v>
      </c>
      <c r="G16" s="297">
        <v>8.6113422726102851</v>
      </c>
      <c r="H16" s="291">
        <v>4.4894940471669198E-3</v>
      </c>
      <c r="I16" s="291">
        <v>4.4894940471673639E-3</v>
      </c>
    </row>
    <row r="17" spans="1:9" ht="12.75" customHeight="1">
      <c r="A17" s="300" t="s">
        <v>424</v>
      </c>
      <c r="B17" s="287" t="s">
        <v>421</v>
      </c>
      <c r="C17" s="288" t="s">
        <v>270</v>
      </c>
      <c r="D17" s="294">
        <v>139222923.65000001</v>
      </c>
      <c r="E17" s="295">
        <v>107.52531671176635</v>
      </c>
      <c r="F17" s="296">
        <v>179391936.28999999</v>
      </c>
      <c r="G17" s="297">
        <v>107.3774579216025</v>
      </c>
      <c r="H17" s="291">
        <v>-0.22391760449624609</v>
      </c>
      <c r="I17" s="291">
        <v>1.3770002850301832E-3</v>
      </c>
    </row>
    <row r="18" spans="1:9" ht="12.75" customHeight="1">
      <c r="A18" s="287" t="s">
        <v>938</v>
      </c>
      <c r="B18" s="383" t="s">
        <v>993</v>
      </c>
      <c r="C18" s="288" t="s">
        <v>283</v>
      </c>
      <c r="D18" s="294">
        <v>48833542.009999998</v>
      </c>
      <c r="E18" s="295">
        <v>804.90957463884774</v>
      </c>
      <c r="F18" s="296">
        <v>43833402.020000003</v>
      </c>
      <c r="G18" s="297">
        <v>781.22097557352595</v>
      </c>
      <c r="H18" s="291">
        <v>0.11407145600331381</v>
      </c>
      <c r="I18" s="291">
        <v>3.0322533324109724E-2</v>
      </c>
    </row>
    <row r="19" spans="1:9" ht="12.75" customHeight="1">
      <c r="A19" s="287" t="s">
        <v>281</v>
      </c>
      <c r="B19" s="383" t="s">
        <v>993</v>
      </c>
      <c r="C19" s="288" t="s">
        <v>267</v>
      </c>
      <c r="D19" s="294">
        <v>233801781.59</v>
      </c>
      <c r="E19" s="295">
        <v>571.97850102148846</v>
      </c>
      <c r="F19" s="296">
        <v>238667527.88</v>
      </c>
      <c r="G19" s="297">
        <v>580.10554974612728</v>
      </c>
      <c r="H19" s="291">
        <v>-2.0387131560043792E-2</v>
      </c>
      <c r="I19" s="291">
        <v>-1.400960347336011E-2</v>
      </c>
    </row>
    <row r="20" spans="1:9" ht="12.75" customHeight="1">
      <c r="A20" s="287" t="s">
        <v>282</v>
      </c>
      <c r="B20" s="383" t="s">
        <v>993</v>
      </c>
      <c r="C20" s="288" t="s">
        <v>283</v>
      </c>
      <c r="D20" s="294">
        <v>39080778.689999998</v>
      </c>
      <c r="E20" s="295">
        <v>981.01628948103337</v>
      </c>
      <c r="F20" s="296">
        <v>39670729.68</v>
      </c>
      <c r="G20" s="297">
        <v>951.53014914714879</v>
      </c>
      <c r="H20" s="291">
        <v>-1.4871190793786293E-2</v>
      </c>
      <c r="I20" s="291">
        <v>3.0988130392203272E-2</v>
      </c>
    </row>
    <row r="21" spans="1:9" ht="12.75" customHeight="1">
      <c r="A21" s="287" t="s">
        <v>285</v>
      </c>
      <c r="B21" s="383" t="s">
        <v>993</v>
      </c>
      <c r="C21" s="288" t="s">
        <v>270</v>
      </c>
      <c r="D21" s="294">
        <v>595950806.07000005</v>
      </c>
      <c r="E21" s="295">
        <v>869.82991053668491</v>
      </c>
      <c r="F21" s="296">
        <v>621453106.47000003</v>
      </c>
      <c r="G21" s="297">
        <v>867.62545327357043</v>
      </c>
      <c r="H21" s="291">
        <v>-4.1036564359391514E-2</v>
      </c>
      <c r="I21" s="291">
        <v>2.5407936740411419E-3</v>
      </c>
    </row>
    <row r="22" spans="1:9" ht="12.75" customHeight="1">
      <c r="A22" s="287" t="s">
        <v>287</v>
      </c>
      <c r="B22" s="383" t="s">
        <v>993</v>
      </c>
      <c r="C22" s="288" t="s">
        <v>270</v>
      </c>
      <c r="D22" s="294">
        <v>1573573680.28</v>
      </c>
      <c r="E22" s="295">
        <v>148.6803128342774</v>
      </c>
      <c r="F22" s="296">
        <v>1728385375.0899999</v>
      </c>
      <c r="G22" s="297">
        <v>148.49247808507863</v>
      </c>
      <c r="H22" s="291">
        <v>-8.9570125413690582E-2</v>
      </c>
      <c r="I22" s="291">
        <v>1.2649445387473701E-3</v>
      </c>
    </row>
    <row r="23" spans="1:9" ht="12.75" customHeight="1">
      <c r="A23" s="287" t="s">
        <v>288</v>
      </c>
      <c r="B23" s="287" t="s">
        <v>289</v>
      </c>
      <c r="C23" s="288" t="s">
        <v>267</v>
      </c>
      <c r="D23" s="294">
        <v>12899255.25</v>
      </c>
      <c r="E23" s="295">
        <v>59.785014413152233</v>
      </c>
      <c r="F23" s="296">
        <v>12219354.77</v>
      </c>
      <c r="G23" s="297">
        <v>59.907353367010067</v>
      </c>
      <c r="H23" s="291">
        <v>5.5641275075279717E-2</v>
      </c>
      <c r="I23" s="291">
        <v>-2.0421358478039942E-3</v>
      </c>
    </row>
    <row r="24" spans="1:9" ht="12.75" customHeight="1">
      <c r="A24" s="287" t="s">
        <v>290</v>
      </c>
      <c r="B24" s="287" t="s">
        <v>291</v>
      </c>
      <c r="C24" s="288" t="s">
        <v>267</v>
      </c>
      <c r="D24" s="298">
        <v>21455131.41</v>
      </c>
      <c r="E24" s="299">
        <v>86.329814603012053</v>
      </c>
      <c r="F24" s="303">
        <v>22030077.379999999</v>
      </c>
      <c r="G24" s="304">
        <v>85.623626630808559</v>
      </c>
      <c r="H24" s="291">
        <v>-2.6098227440724431E-2</v>
      </c>
      <c r="I24" s="291">
        <v>8.2475830561163921E-3</v>
      </c>
    </row>
    <row r="25" spans="1:9" ht="12.75" customHeight="1">
      <c r="A25" s="286" t="s">
        <v>292</v>
      </c>
      <c r="B25" s="286" t="s">
        <v>291</v>
      </c>
      <c r="C25" s="302" t="s">
        <v>270</v>
      </c>
      <c r="D25" s="296">
        <v>11859829.07</v>
      </c>
      <c r="E25" s="297">
        <v>807.28586057848361</v>
      </c>
      <c r="F25" s="296">
        <v>11995930.83</v>
      </c>
      <c r="G25" s="297">
        <v>802.28884710548277</v>
      </c>
      <c r="H25" s="291">
        <v>-1.1345660618484854E-2</v>
      </c>
      <c r="I25" s="291">
        <v>6.2284468879620913E-3</v>
      </c>
    </row>
    <row r="26" spans="1:9" ht="12.75" customHeight="1">
      <c r="A26" s="287" t="s">
        <v>293</v>
      </c>
      <c r="B26" s="287" t="s">
        <v>291</v>
      </c>
      <c r="C26" s="288" t="s">
        <v>268</v>
      </c>
      <c r="D26" s="294">
        <v>51259358.670000002</v>
      </c>
      <c r="E26" s="295">
        <v>76.846775279462875</v>
      </c>
      <c r="F26" s="296">
        <v>50587489.149999999</v>
      </c>
      <c r="G26" s="297">
        <v>75.569412929772483</v>
      </c>
      <c r="H26" s="291">
        <v>1.3281337565653972E-2</v>
      </c>
      <c r="I26" s="291">
        <v>1.6903166243695145E-2</v>
      </c>
    </row>
    <row r="27" spans="1:9" ht="12.75" customHeight="1">
      <c r="A27" s="287" t="s">
        <v>294</v>
      </c>
      <c r="B27" s="287" t="s">
        <v>291</v>
      </c>
      <c r="C27" s="288" t="s">
        <v>270</v>
      </c>
      <c r="D27" s="294">
        <v>321675068.29000002</v>
      </c>
      <c r="E27" s="295">
        <v>141.33122967863684</v>
      </c>
      <c r="F27" s="296">
        <v>416739332.95999998</v>
      </c>
      <c r="G27" s="297">
        <v>141.22582474432264</v>
      </c>
      <c r="H27" s="291">
        <v>-0.22811445225191773</v>
      </c>
      <c r="I27" s="291">
        <v>7.4635736420747278E-4</v>
      </c>
    </row>
    <row r="28" spans="1:9" ht="12.75" customHeight="1">
      <c r="A28" s="287" t="s">
        <v>295</v>
      </c>
      <c r="B28" s="287" t="s">
        <v>291</v>
      </c>
      <c r="C28" s="288" t="s">
        <v>283</v>
      </c>
      <c r="D28" s="294">
        <v>18412823.649999999</v>
      </c>
      <c r="E28" s="295">
        <v>1075.7087952161678</v>
      </c>
      <c r="F28" s="296">
        <v>18744621.030000001</v>
      </c>
      <c r="G28" s="297">
        <v>1045.6390206076383</v>
      </c>
      <c r="H28" s="291">
        <v>-1.770093828352004E-2</v>
      </c>
      <c r="I28" s="291">
        <v>2.8757318745675331E-2</v>
      </c>
    </row>
    <row r="29" spans="1:9" ht="12.75" customHeight="1">
      <c r="A29" s="287" t="s">
        <v>296</v>
      </c>
      <c r="B29" s="287" t="s">
        <v>297</v>
      </c>
      <c r="C29" s="288" t="s">
        <v>268</v>
      </c>
      <c r="D29" s="294">
        <v>60981765.409999996</v>
      </c>
      <c r="E29" s="295">
        <v>82.037264214453273</v>
      </c>
      <c r="F29" s="296">
        <v>59478944.979999997</v>
      </c>
      <c r="G29" s="297">
        <v>80.305155992037626</v>
      </c>
      <c r="H29" s="291">
        <v>2.5266427145022918E-2</v>
      </c>
      <c r="I29" s="291">
        <v>2.1569078610436776E-2</v>
      </c>
    </row>
    <row r="30" spans="1:9" ht="12.75" customHeight="1">
      <c r="A30" s="287" t="s">
        <v>298</v>
      </c>
      <c r="B30" s="287" t="s">
        <v>297</v>
      </c>
      <c r="C30" s="288" t="s">
        <v>270</v>
      </c>
      <c r="D30" s="294">
        <v>197373474.44</v>
      </c>
      <c r="E30" s="295">
        <v>148.78065843106143</v>
      </c>
      <c r="F30" s="296">
        <v>260565008.12</v>
      </c>
      <c r="G30" s="297">
        <v>148.50905619920354</v>
      </c>
      <c r="H30" s="291">
        <v>-0.24251734389023538</v>
      </c>
      <c r="I30" s="291">
        <v>1.8288597261946204E-3</v>
      </c>
    </row>
    <row r="31" spans="1:9" ht="12.75" customHeight="1">
      <c r="A31" s="287" t="s">
        <v>299</v>
      </c>
      <c r="B31" s="287" t="s">
        <v>297</v>
      </c>
      <c r="C31" s="288" t="s">
        <v>283</v>
      </c>
      <c r="D31" s="294">
        <v>7729797.2000000002</v>
      </c>
      <c r="E31" s="295">
        <v>98.23255989387097</v>
      </c>
      <c r="F31" s="296">
        <v>7787943.7400000002</v>
      </c>
      <c r="G31" s="297">
        <v>97.390098575273356</v>
      </c>
      <c r="H31" s="291">
        <v>-7.4662249678757453E-3</v>
      </c>
      <c r="I31" s="291">
        <v>8.6503795655004101E-3</v>
      </c>
    </row>
    <row r="32" spans="1:9" ht="12.75" customHeight="1">
      <c r="A32" s="287" t="s">
        <v>300</v>
      </c>
      <c r="B32" s="287" t="s">
        <v>297</v>
      </c>
      <c r="C32" s="288" t="s">
        <v>267</v>
      </c>
      <c r="D32" s="294">
        <v>46109368.829999998</v>
      </c>
      <c r="E32" s="295">
        <v>67.886203161758289</v>
      </c>
      <c r="F32" s="296">
        <v>45019814.119999997</v>
      </c>
      <c r="G32" s="297">
        <v>65.905934261387159</v>
      </c>
      <c r="H32" s="291">
        <v>2.4201670559896193E-2</v>
      </c>
      <c r="I32" s="291">
        <v>3.0046898243142328E-2</v>
      </c>
    </row>
    <row r="33" spans="1:9" ht="12.75" customHeight="1">
      <c r="A33" s="287" t="s">
        <v>301</v>
      </c>
      <c r="B33" s="287" t="s">
        <v>302</v>
      </c>
      <c r="C33" s="288" t="s">
        <v>283</v>
      </c>
      <c r="D33" s="294">
        <v>25569179.433499999</v>
      </c>
      <c r="E33" s="295">
        <v>18820.688459986206</v>
      </c>
      <c r="F33" s="296">
        <v>27522577.838799998</v>
      </c>
      <c r="G33" s="297">
        <v>18413.969647762115</v>
      </c>
      <c r="H33" s="291">
        <v>-7.0974398428122254E-2</v>
      </c>
      <c r="I33" s="291">
        <v>2.208751399096176E-2</v>
      </c>
    </row>
    <row r="34" spans="1:9" ht="12.75" customHeight="1">
      <c r="A34" s="287" t="s">
        <v>303</v>
      </c>
      <c r="B34" s="287" t="s">
        <v>302</v>
      </c>
      <c r="C34" s="288" t="s">
        <v>267</v>
      </c>
      <c r="D34" s="294">
        <v>5474766.0651000002</v>
      </c>
      <c r="E34" s="295">
        <v>6969.9224683618831</v>
      </c>
      <c r="F34" s="296">
        <v>5428144.1789999995</v>
      </c>
      <c r="G34" s="297">
        <v>6910.5681639803197</v>
      </c>
      <c r="H34" s="291">
        <v>8.5889181574003715E-3</v>
      </c>
      <c r="I34" s="291">
        <v>8.5889181574003715E-3</v>
      </c>
    </row>
    <row r="35" spans="1:9" ht="12.75" customHeight="1">
      <c r="A35" s="287" t="s">
        <v>306</v>
      </c>
      <c r="B35" s="287" t="s">
        <v>307</v>
      </c>
      <c r="C35" s="288" t="s">
        <v>267</v>
      </c>
      <c r="D35" s="294">
        <v>5265319.68</v>
      </c>
      <c r="E35" s="295">
        <v>301.81276138894822</v>
      </c>
      <c r="F35" s="296">
        <v>5169517.62</v>
      </c>
      <c r="G35" s="297">
        <v>296.36393562168274</v>
      </c>
      <c r="H35" s="291">
        <v>1.8532108224055044E-2</v>
      </c>
      <c r="I35" s="291">
        <v>1.8385589852002227E-2</v>
      </c>
    </row>
    <row r="36" spans="1:9" ht="12.75" customHeight="1">
      <c r="A36" s="287" t="s">
        <v>308</v>
      </c>
      <c r="B36" s="287" t="s">
        <v>307</v>
      </c>
      <c r="C36" s="288" t="s">
        <v>267</v>
      </c>
      <c r="D36" s="296">
        <v>6392215.5999999996</v>
      </c>
      <c r="E36" s="297">
        <v>500.58049952161008</v>
      </c>
      <c r="F36" s="296">
        <v>6574292.25</v>
      </c>
      <c r="G36" s="297">
        <v>494.37609029183119</v>
      </c>
      <c r="H36" s="291">
        <v>-2.769524734772788E-2</v>
      </c>
      <c r="I36" s="291">
        <v>1.2549978349714275E-2</v>
      </c>
    </row>
    <row r="37" spans="1:9" ht="12.75" customHeight="1">
      <c r="A37" s="287" t="s">
        <v>309</v>
      </c>
      <c r="B37" s="287" t="s">
        <v>307</v>
      </c>
      <c r="C37" s="288" t="s">
        <v>267</v>
      </c>
      <c r="D37" s="296">
        <v>40052326.299999997</v>
      </c>
      <c r="E37" s="297">
        <v>947.59552681489777</v>
      </c>
      <c r="F37" s="296">
        <v>38877529.560000002</v>
      </c>
      <c r="G37" s="297">
        <v>907.63943663423879</v>
      </c>
      <c r="H37" s="291">
        <v>3.0217885583159854E-2</v>
      </c>
      <c r="I37" s="291">
        <v>4.4021985568219124E-2</v>
      </c>
    </row>
    <row r="38" spans="1:9" ht="12.75" customHeight="1">
      <c r="A38" s="287" t="s">
        <v>310</v>
      </c>
      <c r="B38" s="287" t="s">
        <v>311</v>
      </c>
      <c r="C38" s="288" t="s">
        <v>268</v>
      </c>
      <c r="D38" s="294">
        <v>5833078.6200000001</v>
      </c>
      <c r="E38" s="295">
        <v>8.2031354222639852</v>
      </c>
      <c r="F38" s="296">
        <v>5693470.4800000004</v>
      </c>
      <c r="G38" s="297">
        <v>7.9910449708862723</v>
      </c>
      <c r="H38" s="291">
        <v>2.4520745385510301E-2</v>
      </c>
      <c r="I38" s="291">
        <v>2.6541015868440265E-2</v>
      </c>
    </row>
    <row r="39" spans="1:9" ht="12.75" customHeight="1">
      <c r="A39" s="287" t="s">
        <v>312</v>
      </c>
      <c r="B39" s="287" t="s">
        <v>311</v>
      </c>
      <c r="C39" s="288" t="s">
        <v>1016</v>
      </c>
      <c r="D39" s="294">
        <v>5635654.4199999999</v>
      </c>
      <c r="E39" s="295">
        <v>9.4470645604615591</v>
      </c>
      <c r="F39" s="296">
        <v>5374512.1600000001</v>
      </c>
      <c r="G39" s="297">
        <v>9.0671157061783774</v>
      </c>
      <c r="H39" s="291">
        <v>4.8589016495964144E-2</v>
      </c>
      <c r="I39" s="291">
        <v>4.1904048276816708E-2</v>
      </c>
    </row>
    <row r="40" spans="1:9" ht="12.75" customHeight="1">
      <c r="A40" s="287" t="s">
        <v>313</v>
      </c>
      <c r="B40" s="287" t="s">
        <v>311</v>
      </c>
      <c r="C40" s="288" t="s">
        <v>267</v>
      </c>
      <c r="D40" s="294">
        <v>21726506.370000001</v>
      </c>
      <c r="E40" s="295">
        <v>5.8258372180145646</v>
      </c>
      <c r="F40" s="296">
        <v>19822693.219999999</v>
      </c>
      <c r="G40" s="297">
        <v>5.8121344092076361</v>
      </c>
      <c r="H40" s="291">
        <v>9.6042103304063708E-2</v>
      </c>
      <c r="I40" s="291">
        <v>2.3576207709889996E-3</v>
      </c>
    </row>
    <row r="41" spans="1:9" ht="12.75" customHeight="1">
      <c r="A41" s="287" t="s">
        <v>314</v>
      </c>
      <c r="B41" s="287" t="s">
        <v>311</v>
      </c>
      <c r="C41" s="288" t="s">
        <v>1016</v>
      </c>
      <c r="D41" s="294">
        <v>6810879.9100000001</v>
      </c>
      <c r="E41" s="295">
        <v>12.052024776977721</v>
      </c>
      <c r="F41" s="296">
        <v>6591474.4199999999</v>
      </c>
      <c r="G41" s="297">
        <v>11.727365897780887</v>
      </c>
      <c r="H41" s="291">
        <v>3.3286253730163251E-2</v>
      </c>
      <c r="I41" s="291">
        <v>2.7683870532108745E-2</v>
      </c>
    </row>
    <row r="42" spans="1:9" ht="12.75" customHeight="1">
      <c r="A42" s="287" t="s">
        <v>315</v>
      </c>
      <c r="B42" s="287" t="s">
        <v>311</v>
      </c>
      <c r="C42" s="288" t="s">
        <v>267</v>
      </c>
      <c r="D42" s="294">
        <v>69929923.180000007</v>
      </c>
      <c r="E42" s="295">
        <v>16.404534608668648</v>
      </c>
      <c r="F42" s="296">
        <v>64000313.090000004</v>
      </c>
      <c r="G42" s="297">
        <v>15.912917055948803</v>
      </c>
      <c r="H42" s="291">
        <v>9.2649704411000844E-2</v>
      </c>
      <c r="I42" s="291">
        <v>3.0894244656171299E-2</v>
      </c>
    </row>
    <row r="43" spans="1:9" ht="12.75" customHeight="1">
      <c r="A43" s="287" t="s">
        <v>316</v>
      </c>
      <c r="B43" s="287" t="s">
        <v>317</v>
      </c>
      <c r="C43" s="288" t="s">
        <v>268</v>
      </c>
      <c r="D43" s="296">
        <v>9702447.2742999997</v>
      </c>
      <c r="E43" s="297">
        <v>100.37530880343188</v>
      </c>
      <c r="F43" s="296">
        <v>9736911.1274999995</v>
      </c>
      <c r="G43" s="297">
        <v>99.949390856383047</v>
      </c>
      <c r="H43" s="291">
        <v>-3.5395057784458617E-3</v>
      </c>
      <c r="I43" s="291">
        <v>4.261336096193169E-3</v>
      </c>
    </row>
    <row r="44" spans="1:9" ht="12.75" customHeight="1">
      <c r="A44" s="286" t="s">
        <v>318</v>
      </c>
      <c r="B44" s="287" t="s">
        <v>317</v>
      </c>
      <c r="C44" s="302" t="s">
        <v>270</v>
      </c>
      <c r="D44" s="296">
        <v>168860781.49000001</v>
      </c>
      <c r="E44" s="297">
        <v>1304.4508025427626</v>
      </c>
      <c r="F44" s="296">
        <v>227273818.13</v>
      </c>
      <c r="G44" s="297">
        <v>1301.1592455692501</v>
      </c>
      <c r="H44" s="291">
        <v>-0.25701612759718717</v>
      </c>
      <c r="I44" s="291">
        <v>2.5297110901076891E-3</v>
      </c>
    </row>
    <row r="45" spans="1:9" ht="12.75" customHeight="1">
      <c r="A45" s="383" t="s">
        <v>1246</v>
      </c>
      <c r="B45" s="287" t="s">
        <v>983</v>
      </c>
      <c r="C45" s="302" t="s">
        <v>283</v>
      </c>
      <c r="D45" s="296">
        <v>6773944.6200000001</v>
      </c>
      <c r="E45" s="297">
        <v>64.769838487715361</v>
      </c>
      <c r="F45" s="296">
        <v>6827058.3899999997</v>
      </c>
      <c r="G45" s="297">
        <v>64.447481691303892</v>
      </c>
      <c r="H45" s="291">
        <v>-7.779890981714499E-3</v>
      </c>
      <c r="I45" s="291">
        <v>5.001852484407765E-3</v>
      </c>
    </row>
    <row r="46" spans="1:9" ht="12.75" customHeight="1">
      <c r="A46" s="383" t="s">
        <v>1247</v>
      </c>
      <c r="B46" s="287" t="s">
        <v>983</v>
      </c>
      <c r="C46" s="302" t="s">
        <v>267</v>
      </c>
      <c r="D46" s="296">
        <v>7614191.9800000004</v>
      </c>
      <c r="E46" s="297">
        <v>510.20816980286122</v>
      </c>
      <c r="F46" s="296">
        <v>7723842.2000000002</v>
      </c>
      <c r="G46" s="297">
        <v>494.05288954469148</v>
      </c>
      <c r="H46" s="291">
        <v>-1.4196330940059787E-2</v>
      </c>
      <c r="I46" s="291">
        <v>3.2699495539957546E-2</v>
      </c>
    </row>
    <row r="47" spans="1:9" ht="12.75" customHeight="1">
      <c r="A47" s="383" t="s">
        <v>924</v>
      </c>
      <c r="B47" s="287" t="s">
        <v>983</v>
      </c>
      <c r="C47" s="302" t="s">
        <v>1016</v>
      </c>
      <c r="D47" s="296">
        <v>4991093.24</v>
      </c>
      <c r="E47" s="297">
        <v>62.971009669068998</v>
      </c>
      <c r="F47" s="296">
        <v>5309377.1500000004</v>
      </c>
      <c r="G47" s="297">
        <v>62.411676309808215</v>
      </c>
      <c r="H47" s="291">
        <v>-5.9947504388532691E-2</v>
      </c>
      <c r="I47" s="291">
        <v>8.9619986568583165E-3</v>
      </c>
    </row>
    <row r="48" spans="1:9" ht="12.75" customHeight="1">
      <c r="A48" s="383" t="s">
        <v>925</v>
      </c>
      <c r="B48" s="287" t="s">
        <v>983</v>
      </c>
      <c r="C48" s="302" t="s">
        <v>267</v>
      </c>
      <c r="D48" s="294">
        <v>39058717.530000001</v>
      </c>
      <c r="E48" s="295">
        <v>95.945563489852859</v>
      </c>
      <c r="F48" s="296">
        <v>38684166.210000001</v>
      </c>
      <c r="G48" s="297">
        <v>93.716261972681295</v>
      </c>
      <c r="H48" s="291">
        <v>9.6822901123607696E-3</v>
      </c>
      <c r="I48" s="291">
        <v>2.3787776744887745E-2</v>
      </c>
    </row>
    <row r="49" spans="1:9" ht="12.75" customHeight="1">
      <c r="A49" s="383" t="s">
        <v>926</v>
      </c>
      <c r="B49" s="287" t="s">
        <v>983</v>
      </c>
      <c r="C49" s="302" t="s">
        <v>1016</v>
      </c>
      <c r="D49" s="294">
        <v>4063104.18</v>
      </c>
      <c r="E49" s="295">
        <v>66.013230856867551</v>
      </c>
      <c r="F49" s="296">
        <v>4333159.3899999997</v>
      </c>
      <c r="G49" s="297">
        <v>65.627524221095285</v>
      </c>
      <c r="H49" s="291">
        <v>-6.2322934767465199E-2</v>
      </c>
      <c r="I49" s="291">
        <v>5.8772083870304304E-3</v>
      </c>
    </row>
    <row r="50" spans="1:9" ht="12.75" customHeight="1">
      <c r="A50" s="383" t="s">
        <v>927</v>
      </c>
      <c r="B50" s="305" t="s">
        <v>983</v>
      </c>
      <c r="C50" s="288" t="s">
        <v>270</v>
      </c>
      <c r="D50" s="294">
        <v>11497131.050000001</v>
      </c>
      <c r="E50" s="295">
        <v>104.94346537150108</v>
      </c>
      <c r="F50" s="296">
        <v>10577149.810000001</v>
      </c>
      <c r="G50" s="297">
        <v>104.63391058583532</v>
      </c>
      <c r="H50" s="291">
        <v>8.6978179994219085E-2</v>
      </c>
      <c r="I50" s="291">
        <v>2.9584556663568851E-3</v>
      </c>
    </row>
    <row r="51" spans="1:9" ht="12.75" customHeight="1">
      <c r="A51" s="383" t="s">
        <v>928</v>
      </c>
      <c r="B51" s="305" t="s">
        <v>983</v>
      </c>
      <c r="C51" s="288" t="s">
        <v>267</v>
      </c>
      <c r="D51" s="294">
        <v>18541421.640000001</v>
      </c>
      <c r="E51" s="295">
        <v>79.01881842424288</v>
      </c>
      <c r="F51" s="296">
        <v>17359879.059999999</v>
      </c>
      <c r="G51" s="297">
        <v>81.289776954713261</v>
      </c>
      <c r="H51" s="291">
        <v>6.8061682683174363E-2</v>
      </c>
      <c r="I51" s="291">
        <v>-2.793658213302197E-2</v>
      </c>
    </row>
    <row r="52" spans="1:9" ht="12.75" customHeight="1">
      <c r="A52" s="383" t="s">
        <v>930</v>
      </c>
      <c r="B52" s="305" t="s">
        <v>983</v>
      </c>
      <c r="C52" s="288" t="s">
        <v>267</v>
      </c>
      <c r="D52" s="296">
        <v>17264316.440000001</v>
      </c>
      <c r="E52" s="297">
        <v>156.75696479271596</v>
      </c>
      <c r="F52" s="296">
        <v>17757702.800000001</v>
      </c>
      <c r="G52" s="297">
        <v>149.00936912634086</v>
      </c>
      <c r="H52" s="291">
        <v>-2.7784357332526155E-2</v>
      </c>
      <c r="I52" s="291">
        <v>5.1994016965511314E-2</v>
      </c>
    </row>
    <row r="53" spans="1:9" ht="12.75" customHeight="1">
      <c r="A53" s="300" t="s">
        <v>885</v>
      </c>
      <c r="B53" s="305" t="s">
        <v>322</v>
      </c>
      <c r="C53" s="302" t="s">
        <v>270</v>
      </c>
      <c r="D53" s="294">
        <v>38388616.299999997</v>
      </c>
      <c r="E53" s="295">
        <v>777.46287517414203</v>
      </c>
      <c r="F53" s="296">
        <v>36005448.93</v>
      </c>
      <c r="G53" s="297">
        <v>772.67996949251574</v>
      </c>
      <c r="H53" s="291">
        <v>6.6189075287833132E-2</v>
      </c>
      <c r="I53" s="291">
        <v>6.1900215748671439E-3</v>
      </c>
    </row>
    <row r="54" spans="1:9" ht="12.75" customHeight="1">
      <c r="A54" s="287" t="s">
        <v>323</v>
      </c>
      <c r="B54" s="305" t="s">
        <v>322</v>
      </c>
      <c r="C54" s="288" t="s">
        <v>267</v>
      </c>
      <c r="D54" s="296">
        <v>105653133.94</v>
      </c>
      <c r="E54" s="297">
        <v>37.820659121684756</v>
      </c>
      <c r="F54" s="296">
        <v>116357702.31</v>
      </c>
      <c r="G54" s="297">
        <v>38.297368931201866</v>
      </c>
      <c r="H54" s="291">
        <v>-9.1997075891726676E-2</v>
      </c>
      <c r="I54" s="291">
        <v>-1.2447586422280943E-2</v>
      </c>
    </row>
    <row r="55" spans="1:9" ht="12.75" customHeight="1">
      <c r="A55" s="305" t="s">
        <v>324</v>
      </c>
      <c r="B55" s="305" t="s">
        <v>322</v>
      </c>
      <c r="C55" s="306" t="s">
        <v>267</v>
      </c>
      <c r="D55" s="294">
        <v>11170126.300000001</v>
      </c>
      <c r="E55" s="295">
        <v>657.07067077515705</v>
      </c>
      <c r="F55" s="296">
        <v>11079664.25</v>
      </c>
      <c r="G55" s="297">
        <v>651.29040881268236</v>
      </c>
      <c r="H55" s="291">
        <v>8.1646923551859096E-3</v>
      </c>
      <c r="I55" s="291">
        <v>8.8750914864725861E-3</v>
      </c>
    </row>
    <row r="56" spans="1:9" ht="12.75" customHeight="1">
      <c r="A56" s="287" t="s">
        <v>325</v>
      </c>
      <c r="B56" s="287" t="s">
        <v>322</v>
      </c>
      <c r="C56" s="288" t="s">
        <v>270</v>
      </c>
      <c r="D56" s="294">
        <v>329116461.45999998</v>
      </c>
      <c r="E56" s="295">
        <v>130.96291249045888</v>
      </c>
      <c r="F56" s="296">
        <v>349126814.50999999</v>
      </c>
      <c r="G56" s="297">
        <v>130.76900811797276</v>
      </c>
      <c r="H56" s="291">
        <v>-5.7315428716309236E-2</v>
      </c>
      <c r="I56" s="291">
        <v>1.4828006671976368E-3</v>
      </c>
    </row>
    <row r="57" spans="1:9" ht="12.75" customHeight="1">
      <c r="A57" s="287" t="s">
        <v>326</v>
      </c>
      <c r="B57" s="287" t="s">
        <v>322</v>
      </c>
      <c r="C57" s="288" t="s">
        <v>268</v>
      </c>
      <c r="D57" s="294">
        <v>45847666.850000001</v>
      </c>
      <c r="E57" s="295">
        <v>104.20380552294733</v>
      </c>
      <c r="F57" s="296">
        <v>46141601.18</v>
      </c>
      <c r="G57" s="297">
        <v>104.01634185291157</v>
      </c>
      <c r="H57" s="291">
        <v>-6.3702672313722397E-3</v>
      </c>
      <c r="I57" s="291">
        <v>1.8022520951646026E-3</v>
      </c>
    </row>
    <row r="58" spans="1:9" ht="12.75" customHeight="1">
      <c r="A58" s="287" t="s">
        <v>327</v>
      </c>
      <c r="B58" s="287" t="s">
        <v>328</v>
      </c>
      <c r="C58" s="288" t="s">
        <v>283</v>
      </c>
      <c r="D58" s="294">
        <v>29219114.66</v>
      </c>
      <c r="E58" s="295">
        <v>866.92660220048242</v>
      </c>
      <c r="F58" s="296">
        <v>29989531.050000001</v>
      </c>
      <c r="G58" s="297">
        <v>848.81393535506322</v>
      </c>
      <c r="H58" s="291">
        <v>-2.5689511073565097E-2</v>
      </c>
      <c r="I58" s="291">
        <v>2.1338795336627747E-2</v>
      </c>
    </row>
    <row r="59" spans="1:9" ht="12.75" customHeight="1">
      <c r="A59" s="287" t="s">
        <v>329</v>
      </c>
      <c r="B59" s="287" t="s">
        <v>328</v>
      </c>
      <c r="C59" s="288" t="s">
        <v>270</v>
      </c>
      <c r="D59" s="294">
        <v>28902506.609999999</v>
      </c>
      <c r="E59" s="295">
        <v>718.60120722389456</v>
      </c>
      <c r="F59" s="296">
        <v>29697795.260000002</v>
      </c>
      <c r="G59" s="297">
        <v>718.82667208077726</v>
      </c>
      <c r="H59" s="291">
        <v>-2.6779383554818237E-2</v>
      </c>
      <c r="I59" s="291">
        <v>-3.1365677657735347E-4</v>
      </c>
    </row>
    <row r="60" spans="1:9" ht="12.75" customHeight="1">
      <c r="A60" s="287" t="s">
        <v>330</v>
      </c>
      <c r="B60" s="287" t="s">
        <v>328</v>
      </c>
      <c r="C60" s="288" t="s">
        <v>267</v>
      </c>
      <c r="D60" s="294">
        <v>181209081.91</v>
      </c>
      <c r="E60" s="295">
        <v>70.464973363486436</v>
      </c>
      <c r="F60" s="296">
        <v>186513151.62</v>
      </c>
      <c r="G60" s="297">
        <v>70.689343658137659</v>
      </c>
      <c r="H60" s="291">
        <v>-2.8438046668185946E-2</v>
      </c>
      <c r="I60" s="291">
        <v>-3.1740327896706555E-3</v>
      </c>
    </row>
    <row r="61" spans="1:9" ht="12.75" customHeight="1">
      <c r="A61" s="287" t="s">
        <v>331</v>
      </c>
      <c r="B61" s="287" t="s">
        <v>328</v>
      </c>
      <c r="C61" s="288" t="s">
        <v>270</v>
      </c>
      <c r="D61" s="294">
        <v>428792832.29000002</v>
      </c>
      <c r="E61" s="295">
        <v>1046.0653590317211</v>
      </c>
      <c r="F61" s="296">
        <v>420710375.07999998</v>
      </c>
      <c r="G61" s="297">
        <v>1042.9949633641854</v>
      </c>
      <c r="H61" s="291">
        <v>1.9211452079029634E-2</v>
      </c>
      <c r="I61" s="291">
        <v>2.9438259774832165E-3</v>
      </c>
    </row>
    <row r="62" spans="1:9" ht="12.75" customHeight="1">
      <c r="A62" s="287" t="s">
        <v>332</v>
      </c>
      <c r="B62" s="287" t="s">
        <v>328</v>
      </c>
      <c r="C62" s="288" t="s">
        <v>268</v>
      </c>
      <c r="D62" s="294">
        <v>162903370.44</v>
      </c>
      <c r="E62" s="295">
        <v>94.251530273907534</v>
      </c>
      <c r="F62" s="296">
        <v>163539402.61000001</v>
      </c>
      <c r="G62" s="297">
        <v>93.316648081102457</v>
      </c>
      <c r="H62" s="291">
        <v>-3.8891677470339614E-3</v>
      </c>
      <c r="I62" s="291">
        <v>1.0018385915368189E-2</v>
      </c>
    </row>
    <row r="63" spans="1:9" ht="12.75" customHeight="1">
      <c r="A63" s="287" t="s">
        <v>333</v>
      </c>
      <c r="B63" s="287" t="s">
        <v>328</v>
      </c>
      <c r="C63" s="288" t="s">
        <v>267</v>
      </c>
      <c r="D63" s="294">
        <v>68389266.939999998</v>
      </c>
      <c r="E63" s="295">
        <v>53.891028285699512</v>
      </c>
      <c r="F63" s="296">
        <v>69962170.459999993</v>
      </c>
      <c r="G63" s="297">
        <v>54.036839876561856</v>
      </c>
      <c r="H63" s="291">
        <v>-2.2482200161289767E-2</v>
      </c>
      <c r="I63" s="291">
        <v>-2.6983737612233938E-3</v>
      </c>
    </row>
    <row r="64" spans="1:9" ht="12.75" customHeight="1">
      <c r="A64" s="287" t="s">
        <v>334</v>
      </c>
      <c r="B64" s="287" t="s">
        <v>328</v>
      </c>
      <c r="C64" s="288" t="s">
        <v>270</v>
      </c>
      <c r="D64" s="294">
        <v>1183359962.73</v>
      </c>
      <c r="E64" s="295">
        <v>141.37267488541707</v>
      </c>
      <c r="F64" s="296">
        <v>1516605589.8800001</v>
      </c>
      <c r="G64" s="297">
        <v>141.28037746289948</v>
      </c>
      <c r="H64" s="291">
        <v>-0.21973124019433943</v>
      </c>
      <c r="I64" s="291">
        <v>6.5329258156765491E-4</v>
      </c>
    </row>
    <row r="65" spans="1:9" ht="12.75" customHeight="1">
      <c r="A65" s="287" t="s">
        <v>335</v>
      </c>
      <c r="B65" s="287" t="s">
        <v>336</v>
      </c>
      <c r="C65" s="288" t="s">
        <v>267</v>
      </c>
      <c r="D65" s="294">
        <v>12796310.210000001</v>
      </c>
      <c r="E65" s="295">
        <v>712.66713911557986</v>
      </c>
      <c r="F65" s="296">
        <v>12403405.99</v>
      </c>
      <c r="G65" s="297">
        <v>694.16359547712955</v>
      </c>
      <c r="H65" s="291">
        <v>3.1677123228633475E-2</v>
      </c>
      <c r="I65" s="291">
        <v>2.6655883078587461E-2</v>
      </c>
    </row>
    <row r="66" spans="1:9" ht="12.75" customHeight="1">
      <c r="A66" s="287" t="s">
        <v>337</v>
      </c>
      <c r="B66" s="287" t="s">
        <v>336</v>
      </c>
      <c r="C66" s="288" t="s">
        <v>267</v>
      </c>
      <c r="D66" s="294">
        <v>15356548.890000001</v>
      </c>
      <c r="E66" s="295">
        <v>80.042704967919093</v>
      </c>
      <c r="F66" s="296">
        <v>13546367.18</v>
      </c>
      <c r="G66" s="297">
        <v>76.240098888055741</v>
      </c>
      <c r="H66" s="291">
        <v>0.1336285725867945</v>
      </c>
      <c r="I66" s="291">
        <v>4.987672019479894E-2</v>
      </c>
    </row>
    <row r="67" spans="1:9" ht="12.75" customHeight="1">
      <c r="A67" s="383" t="s">
        <v>1002</v>
      </c>
      <c r="B67" s="287" t="s">
        <v>338</v>
      </c>
      <c r="C67" s="288" t="s">
        <v>1016</v>
      </c>
      <c r="D67" s="294">
        <v>144071120.40920001</v>
      </c>
      <c r="E67" s="295">
        <v>766.10656892987583</v>
      </c>
      <c r="F67" s="296">
        <v>143587230.76530001</v>
      </c>
      <c r="G67" s="297">
        <v>755.92931264380479</v>
      </c>
      <c r="H67" s="291">
        <v>3.3700047094782359E-3</v>
      </c>
      <c r="I67" s="291">
        <v>1.346323805128935E-2</v>
      </c>
    </row>
    <row r="68" spans="1:9" ht="12.75" customHeight="1">
      <c r="A68" s="287" t="s">
        <v>991</v>
      </c>
      <c r="B68" s="287" t="s">
        <v>338</v>
      </c>
      <c r="C68" s="288" t="s">
        <v>1016</v>
      </c>
      <c r="D68" s="294">
        <v>26916692.3171</v>
      </c>
      <c r="E68" s="295">
        <v>856.52522683691291</v>
      </c>
      <c r="F68" s="296">
        <v>27254230.459899999</v>
      </c>
      <c r="G68" s="297">
        <v>858.04963465998048</v>
      </c>
      <c r="H68" s="291">
        <v>-1.2384798143415976E-2</v>
      </c>
      <c r="I68" s="291">
        <v>-1.7765963197124979E-3</v>
      </c>
    </row>
    <row r="69" spans="1:9" ht="12.75" customHeight="1">
      <c r="A69" s="287" t="s">
        <v>339</v>
      </c>
      <c r="B69" s="287" t="s">
        <v>338</v>
      </c>
      <c r="C69" s="307" t="s">
        <v>283</v>
      </c>
      <c r="D69" s="294">
        <v>64920412.436099999</v>
      </c>
      <c r="E69" s="295">
        <v>1221.942761005419</v>
      </c>
      <c r="F69" s="296">
        <v>58623230.696500003</v>
      </c>
      <c r="G69" s="297">
        <v>1203.0332237753062</v>
      </c>
      <c r="H69" s="291">
        <v>0.10741785576781515</v>
      </c>
      <c r="I69" s="291">
        <v>1.5718216967252063E-2</v>
      </c>
    </row>
    <row r="70" spans="1:9" ht="12.75" customHeight="1">
      <c r="A70" s="287" t="s">
        <v>340</v>
      </c>
      <c r="B70" s="287" t="s">
        <v>338</v>
      </c>
      <c r="C70" s="307" t="s">
        <v>270</v>
      </c>
      <c r="D70" s="294">
        <v>800220718.12709999</v>
      </c>
      <c r="E70" s="295">
        <v>154.80341605949323</v>
      </c>
      <c r="F70" s="296">
        <v>800947837.29130006</v>
      </c>
      <c r="G70" s="297">
        <v>154.66263550904438</v>
      </c>
      <c r="H70" s="291">
        <v>-9.078233691960369E-4</v>
      </c>
      <c r="I70" s="291">
        <v>9.102428003084917E-4</v>
      </c>
    </row>
    <row r="71" spans="1:9" ht="12.75" customHeight="1">
      <c r="A71" s="287" t="s">
        <v>341</v>
      </c>
      <c r="B71" s="287" t="s">
        <v>338</v>
      </c>
      <c r="C71" s="307" t="s">
        <v>270</v>
      </c>
      <c r="D71" s="294">
        <v>102250311.8567</v>
      </c>
      <c r="E71" s="295">
        <v>798.80926936902154</v>
      </c>
      <c r="F71" s="296">
        <v>110207107.7203</v>
      </c>
      <c r="G71" s="297">
        <v>796.73965980041396</v>
      </c>
      <c r="H71" s="291">
        <v>-7.2198572562070518E-2</v>
      </c>
      <c r="I71" s="291">
        <v>2.5975982783712492E-3</v>
      </c>
    </row>
    <row r="72" spans="1:9" ht="12.75" customHeight="1">
      <c r="A72" s="287" t="s">
        <v>986</v>
      </c>
      <c r="B72" s="287" t="s">
        <v>338</v>
      </c>
      <c r="C72" s="307" t="s">
        <v>267</v>
      </c>
      <c r="D72" s="294">
        <v>90328898.091800004</v>
      </c>
      <c r="E72" s="295">
        <v>373.69934561918586</v>
      </c>
      <c r="F72" s="296">
        <v>90794187.799400002</v>
      </c>
      <c r="G72" s="297">
        <v>374.98799558667042</v>
      </c>
      <c r="H72" s="291">
        <v>-5.1246640217543771E-3</v>
      </c>
      <c r="I72" s="291">
        <v>-3.4365099220535766E-3</v>
      </c>
    </row>
    <row r="73" spans="1:9" ht="12.75" customHeight="1">
      <c r="A73" s="287" t="s">
        <v>342</v>
      </c>
      <c r="B73" s="287" t="s">
        <v>338</v>
      </c>
      <c r="C73" s="307" t="s">
        <v>267</v>
      </c>
      <c r="D73" s="294">
        <v>33782786.516599998</v>
      </c>
      <c r="E73" s="295">
        <v>936.59590509354359</v>
      </c>
      <c r="F73" s="296">
        <v>39626320.635600001</v>
      </c>
      <c r="G73" s="297">
        <v>908.21640005656627</v>
      </c>
      <c r="H73" s="291">
        <v>-0.14746597779633908</v>
      </c>
      <c r="I73" s="291">
        <v>3.1247514397680698E-2</v>
      </c>
    </row>
    <row r="74" spans="1:9" ht="12.75" customHeight="1">
      <c r="A74" s="287" t="s">
        <v>521</v>
      </c>
      <c r="B74" s="287" t="s">
        <v>931</v>
      </c>
      <c r="C74" s="307" t="s">
        <v>268</v>
      </c>
      <c r="D74" s="296">
        <v>0</v>
      </c>
      <c r="E74" s="297">
        <v>0</v>
      </c>
      <c r="F74" s="296">
        <v>0</v>
      </c>
      <c r="G74" s="297">
        <v>0</v>
      </c>
      <c r="H74" s="291" t="s">
        <v>1210</v>
      </c>
      <c r="I74" s="291" t="s">
        <v>1210</v>
      </c>
    </row>
    <row r="75" spans="1:9" ht="12.75" customHeight="1">
      <c r="A75" s="287" t="s">
        <v>865</v>
      </c>
      <c r="B75" s="287" t="s">
        <v>931</v>
      </c>
      <c r="C75" s="307" t="s">
        <v>270</v>
      </c>
      <c r="D75" s="296">
        <v>0</v>
      </c>
      <c r="E75" s="297">
        <v>0</v>
      </c>
      <c r="F75" s="296">
        <v>0</v>
      </c>
      <c r="G75" s="297">
        <v>0</v>
      </c>
      <c r="H75" s="291" t="s">
        <v>1210</v>
      </c>
      <c r="I75" s="291" t="s">
        <v>1210</v>
      </c>
    </row>
    <row r="76" spans="1:9" ht="12.75" customHeight="1">
      <c r="A76" s="287" t="s">
        <v>866</v>
      </c>
      <c r="B76" s="287" t="s">
        <v>931</v>
      </c>
      <c r="C76" s="307" t="s">
        <v>267</v>
      </c>
      <c r="D76" s="296">
        <v>0</v>
      </c>
      <c r="E76" s="297">
        <v>0</v>
      </c>
      <c r="F76" s="296">
        <v>0</v>
      </c>
      <c r="G76" s="297">
        <v>0</v>
      </c>
      <c r="H76" s="291" t="s">
        <v>1210</v>
      </c>
      <c r="I76" s="291" t="s">
        <v>1210</v>
      </c>
    </row>
    <row r="77" spans="1:9" ht="12.75" customHeight="1">
      <c r="A77" s="287" t="s">
        <v>344</v>
      </c>
      <c r="B77" s="287" t="s">
        <v>345</v>
      </c>
      <c r="C77" s="307" t="s">
        <v>270</v>
      </c>
      <c r="D77" s="298">
        <v>264480744.7414</v>
      </c>
      <c r="E77" s="299">
        <v>126.35747813117078</v>
      </c>
      <c r="F77" s="303">
        <v>258294389.9066</v>
      </c>
      <c r="G77" s="304">
        <v>126.22249184654225</v>
      </c>
      <c r="H77" s="291">
        <v>2.3950790557383028E-2</v>
      </c>
      <c r="I77" s="291">
        <v>1.0694313085868323E-3</v>
      </c>
    </row>
    <row r="78" spans="1:9" ht="12.75" customHeight="1">
      <c r="A78" s="287" t="s">
        <v>346</v>
      </c>
      <c r="B78" s="287" t="s">
        <v>345</v>
      </c>
      <c r="C78" s="307" t="s">
        <v>267</v>
      </c>
      <c r="D78" s="294">
        <v>7209596.0499999998</v>
      </c>
      <c r="E78" s="295">
        <v>94.833555161359371</v>
      </c>
      <c r="F78" s="296">
        <v>7176265.7300000004</v>
      </c>
      <c r="G78" s="297">
        <v>94.279979661923349</v>
      </c>
      <c r="H78" s="291">
        <v>4.6445214341301888E-3</v>
      </c>
      <c r="I78" s="291">
        <v>5.8716124188940011E-3</v>
      </c>
    </row>
    <row r="79" spans="1:9" ht="12.75" customHeight="1">
      <c r="A79" s="287" t="s">
        <v>347</v>
      </c>
      <c r="B79" s="287" t="s">
        <v>345</v>
      </c>
      <c r="C79" s="307" t="s">
        <v>1016</v>
      </c>
      <c r="D79" s="294">
        <v>20543467.480700001</v>
      </c>
      <c r="E79" s="295">
        <v>727.99950563569109</v>
      </c>
      <c r="F79" s="296">
        <v>20347449.452100001</v>
      </c>
      <c r="G79" s="297">
        <v>719.22388807578113</v>
      </c>
      <c r="H79" s="291">
        <v>9.6335429686873475E-3</v>
      </c>
      <c r="I79" s="291">
        <v>1.2201510135304794E-2</v>
      </c>
    </row>
    <row r="80" spans="1:9" ht="12.75" customHeight="1">
      <c r="A80" s="287" t="s">
        <v>348</v>
      </c>
      <c r="B80" s="287" t="s">
        <v>349</v>
      </c>
      <c r="C80" s="307" t="s">
        <v>267</v>
      </c>
      <c r="D80" s="294">
        <v>308481138.01670003</v>
      </c>
      <c r="E80" s="295">
        <v>101.24124908061675</v>
      </c>
      <c r="F80" s="296">
        <v>329789118.92979997</v>
      </c>
      <c r="G80" s="297">
        <v>100.61035369910074</v>
      </c>
      <c r="H80" s="291">
        <v>-6.4610927680836094E-2</v>
      </c>
      <c r="I80" s="291">
        <v>6.2706804848620123E-3</v>
      </c>
    </row>
    <row r="81" spans="1:9" ht="12.75" customHeight="1">
      <c r="A81" s="287" t="s">
        <v>350</v>
      </c>
      <c r="B81" s="287" t="s">
        <v>349</v>
      </c>
      <c r="C81" s="307" t="s">
        <v>283</v>
      </c>
      <c r="D81" s="294">
        <v>160459585.63499999</v>
      </c>
      <c r="E81" s="295">
        <v>1302.4409571595615</v>
      </c>
      <c r="F81" s="296">
        <v>161087519.90090001</v>
      </c>
      <c r="G81" s="297">
        <v>1289.9613285989444</v>
      </c>
      <c r="H81" s="291">
        <v>-3.8980938205909199E-3</v>
      </c>
      <c r="I81" s="291">
        <v>9.6744206852863446E-3</v>
      </c>
    </row>
    <row r="82" spans="1:9" ht="12.75" customHeight="1">
      <c r="A82" s="287" t="s">
        <v>351</v>
      </c>
      <c r="B82" s="287" t="s">
        <v>349</v>
      </c>
      <c r="C82" s="307" t="s">
        <v>267</v>
      </c>
      <c r="D82" s="294">
        <v>60110811.506099999</v>
      </c>
      <c r="E82" s="295">
        <v>649.11506311285063</v>
      </c>
      <c r="F82" s="296">
        <v>58870444.186499998</v>
      </c>
      <c r="G82" s="297">
        <v>628.80020108744122</v>
      </c>
      <c r="H82" s="291">
        <v>2.1069440476286339E-2</v>
      </c>
      <c r="I82" s="291">
        <v>3.2307340217571534E-2</v>
      </c>
    </row>
    <row r="83" spans="1:9" ht="12.75" customHeight="1">
      <c r="A83" s="287" t="s">
        <v>352</v>
      </c>
      <c r="B83" s="287" t="s">
        <v>349</v>
      </c>
      <c r="C83" s="307" t="s">
        <v>267</v>
      </c>
      <c r="D83" s="294">
        <v>287219544.1117</v>
      </c>
      <c r="E83" s="295">
        <v>993.18991950252757</v>
      </c>
      <c r="F83" s="296">
        <v>289291109.02929997</v>
      </c>
      <c r="G83" s="297">
        <v>953.92395481954634</v>
      </c>
      <c r="H83" s="291">
        <v>-7.1608316085171042E-3</v>
      </c>
      <c r="I83" s="291">
        <v>4.1162573268651359E-2</v>
      </c>
    </row>
    <row r="84" spans="1:9" ht="12.75" customHeight="1">
      <c r="A84" s="287" t="s">
        <v>353</v>
      </c>
      <c r="B84" s="287" t="s">
        <v>349</v>
      </c>
      <c r="C84" s="307" t="s">
        <v>270</v>
      </c>
      <c r="D84" s="294">
        <v>123462091.3231</v>
      </c>
      <c r="E84" s="295">
        <v>1137.1008423609214</v>
      </c>
      <c r="F84" s="296">
        <v>124978940.6813</v>
      </c>
      <c r="G84" s="297">
        <v>1133.6717821413413</v>
      </c>
      <c r="H84" s="291">
        <v>-1.2136839614187545E-2</v>
      </c>
      <c r="I84" s="291">
        <v>3.0247380887467035E-3</v>
      </c>
    </row>
    <row r="85" spans="1:9" ht="12.75" customHeight="1">
      <c r="A85" s="287" t="s">
        <v>354</v>
      </c>
      <c r="B85" s="287" t="s">
        <v>349</v>
      </c>
      <c r="C85" s="307" t="s">
        <v>268</v>
      </c>
      <c r="D85" s="294">
        <v>393267190.79549998</v>
      </c>
      <c r="E85" s="295">
        <v>1067.6559000913294</v>
      </c>
      <c r="F85" s="296">
        <v>394822433.40399998</v>
      </c>
      <c r="G85" s="297">
        <v>1053.0992550572964</v>
      </c>
      <c r="H85" s="291">
        <v>-3.9390938227378269E-3</v>
      </c>
      <c r="I85" s="291">
        <v>1.3822671475767878E-2</v>
      </c>
    </row>
    <row r="86" spans="1:9" ht="12.75" customHeight="1">
      <c r="A86" s="286" t="s">
        <v>355</v>
      </c>
      <c r="B86" s="287" t="s">
        <v>349</v>
      </c>
      <c r="C86" s="307" t="s">
        <v>270</v>
      </c>
      <c r="D86" s="294">
        <v>2370729496.4984999</v>
      </c>
      <c r="E86" s="295">
        <v>173.18011983739387</v>
      </c>
      <c r="F86" s="296">
        <v>2953921827.0907001</v>
      </c>
      <c r="G86" s="297">
        <v>173.04132805120287</v>
      </c>
      <c r="H86" s="291">
        <v>-0.19742984572025146</v>
      </c>
      <c r="I86" s="291">
        <v>8.0207305245560967E-4</v>
      </c>
    </row>
    <row r="87" spans="1:9" ht="12.75" customHeight="1">
      <c r="A87" s="287" t="s">
        <v>357</v>
      </c>
      <c r="B87" s="287" t="s">
        <v>349</v>
      </c>
      <c r="C87" s="307" t="s">
        <v>267</v>
      </c>
      <c r="D87" s="294">
        <v>71597704.268099993</v>
      </c>
      <c r="E87" s="295">
        <v>1058.0963779175518</v>
      </c>
      <c r="F87" s="296">
        <v>69385206.677699998</v>
      </c>
      <c r="G87" s="297">
        <v>1006.7566712967033</v>
      </c>
      <c r="H87" s="291">
        <v>3.18871658144253E-2</v>
      </c>
      <c r="I87" s="291">
        <v>5.0995149160246278E-2</v>
      </c>
    </row>
    <row r="88" spans="1:9" ht="18.75" customHeight="1">
      <c r="A88" s="534" t="s">
        <v>796</v>
      </c>
      <c r="B88" s="535"/>
      <c r="C88" s="536"/>
      <c r="D88" s="537">
        <f>SUM(D10:D87)</f>
        <v>12086081745.304298</v>
      </c>
      <c r="E88" s="537"/>
      <c r="F88" s="537">
        <f>SUM(F10:F87)</f>
        <v>13514975639.182501</v>
      </c>
      <c r="G88" s="538"/>
      <c r="H88" s="539">
        <v>-0.10572670880260893</v>
      </c>
      <c r="I88" s="540"/>
    </row>
    <row r="89" spans="1:9" ht="12.75" customHeight="1">
      <c r="A89" s="36" t="s">
        <v>797</v>
      </c>
    </row>
    <row r="90" spans="1:9" ht="12.75" customHeight="1"/>
    <row r="91" spans="1:9" ht="12.75" customHeight="1">
      <c r="A91" s="89" t="s">
        <v>1030</v>
      </c>
    </row>
    <row r="92" spans="1:9" ht="12.75" customHeight="1">
      <c r="A92" s="90" t="s">
        <v>1015</v>
      </c>
    </row>
    <row r="93" spans="1:9" ht="12.75" customHeight="1">
      <c r="A93" s="90" t="s">
        <v>1160</v>
      </c>
    </row>
    <row r="94" spans="1:9" ht="12.75" customHeight="1">
      <c r="A94" s="647" t="s">
        <v>1163</v>
      </c>
    </row>
    <row r="95" spans="1:9" ht="12.75" customHeight="1"/>
    <row r="96" spans="1:9" ht="12.75" customHeight="1">
      <c r="A96" s="51" t="s">
        <v>1244</v>
      </c>
    </row>
    <row r="97" spans="1:8" ht="12.75" customHeight="1">
      <c r="A97" s="100" t="s">
        <v>1249</v>
      </c>
      <c r="B97" s="92"/>
      <c r="C97" s="92"/>
      <c r="D97" s="92"/>
      <c r="E97" s="92"/>
      <c r="F97" s="92"/>
      <c r="G97" s="92"/>
      <c r="H97" s="92"/>
    </row>
    <row r="98" spans="1:8" ht="12.75" customHeight="1">
      <c r="A98" s="94"/>
      <c r="B98" s="93"/>
      <c r="C98" s="93"/>
      <c r="D98" s="93"/>
      <c r="E98" s="93"/>
      <c r="F98" s="93"/>
      <c r="G98" s="93"/>
      <c r="H98" s="93"/>
    </row>
    <row r="99" spans="1:8" ht="12.75" customHeight="1">
      <c r="A99" s="51" t="s">
        <v>1242</v>
      </c>
    </row>
    <row r="100" spans="1:8" ht="12.75" customHeight="1">
      <c r="A100" s="100" t="s">
        <v>1243</v>
      </c>
    </row>
    <row r="101" spans="1:8" ht="12.75" customHeight="1"/>
    <row r="102" spans="1:8" ht="12.75" customHeight="1">
      <c r="A102" s="51" t="s">
        <v>1245</v>
      </c>
    </row>
    <row r="103" spans="1:8" ht="12.75" customHeight="1">
      <c r="A103" s="100" t="s">
        <v>1250</v>
      </c>
    </row>
    <row r="104" spans="1:8" ht="12.75" customHeight="1"/>
    <row r="105" spans="1:8" ht="12.75" customHeight="1">
      <c r="A105" s="51" t="s">
        <v>1248</v>
      </c>
    </row>
    <row r="106" spans="1:8" ht="12.75" customHeight="1">
      <c r="A106" s="100" t="s">
        <v>1251</v>
      </c>
    </row>
    <row r="107" spans="1:8" ht="12.75" customHeight="1"/>
    <row r="108" spans="1:8" ht="12.75" customHeight="1">
      <c r="A108" s="51"/>
    </row>
    <row r="109" spans="1:8" ht="12.75" customHeight="1">
      <c r="A109" s="100"/>
    </row>
    <row r="110" spans="1:8" ht="12.75" customHeight="1">
      <c r="A110" s="51"/>
    </row>
    <row r="111" spans="1:8" ht="12.75" customHeight="1">
      <c r="A111" s="100"/>
    </row>
    <row r="112" spans="1:8" ht="12.75" customHeight="1">
      <c r="A112" s="109"/>
    </row>
    <row r="113" spans="1:1" ht="12.75" customHeight="1">
      <c r="A113" s="84" t="s">
        <v>419</v>
      </c>
    </row>
    <row r="114" spans="1:1" ht="12.75" customHeight="1">
      <c r="A114" s="109"/>
    </row>
    <row r="115" spans="1:1" ht="12.75" customHeight="1">
      <c r="A115" s="109"/>
    </row>
    <row r="116" spans="1:1" ht="12.75" customHeight="1">
      <c r="A116" s="109"/>
    </row>
    <row r="117" spans="1:1" ht="12.75" customHeight="1">
      <c r="A117" s="109"/>
    </row>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81" spans="9:9">
      <c r="I181" s="53" t="s">
        <v>582</v>
      </c>
    </row>
  </sheetData>
  <mergeCells count="7">
    <mergeCell ref="D7:E7"/>
    <mergeCell ref="F7:G7"/>
    <mergeCell ref="H7:I7"/>
    <mergeCell ref="D5:E5"/>
    <mergeCell ref="D6:E6"/>
    <mergeCell ref="F5:G5"/>
    <mergeCell ref="F6:G6"/>
  </mergeCells>
  <hyperlinks>
    <hyperlink ref="A11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5" customWidth="1"/>
    <col min="2" max="2" width="8.85546875" customWidth="1"/>
    <col min="3" max="3" width="7" bestFit="1" customWidth="1"/>
    <col min="4" max="4" width="6.85546875" bestFit="1" customWidth="1"/>
    <col min="5" max="5" width="7" bestFit="1" customWidth="1"/>
    <col min="6" max="6" width="8.7109375" bestFit="1" customWidth="1"/>
    <col min="7" max="7" width="7" bestFit="1" customWidth="1"/>
    <col min="8" max="8" width="6.85546875" bestFit="1" customWidth="1"/>
    <col min="9" max="9" width="7" customWidth="1"/>
    <col min="10" max="10" width="6.85546875" bestFit="1" customWidth="1"/>
    <col min="11" max="11" width="7" customWidth="1"/>
    <col min="12" max="12" width="8.7109375" bestFit="1" customWidth="1"/>
    <col min="13" max="13" width="7.5703125" customWidth="1"/>
  </cols>
  <sheetData>
    <row r="1" spans="1:14" ht="12.75" customHeight="1">
      <c r="A1" s="541" t="s">
        <v>1033</v>
      </c>
      <c r="M1" s="407" t="str">
        <f>Naslovnica!A20</f>
        <v>Veljača 2014.</v>
      </c>
    </row>
    <row r="2" spans="1:14" ht="12.75" customHeight="1">
      <c r="A2" s="138" t="s">
        <v>1034</v>
      </c>
      <c r="M2" s="130" t="str">
        <f>Naslovnica!A24</f>
        <v>February 2014</v>
      </c>
    </row>
    <row r="3" spans="1:14" ht="12.75" customHeight="1">
      <c r="A3" s="18"/>
      <c r="M3" s="19"/>
    </row>
    <row r="4" spans="1:14" ht="12.75" customHeight="1">
      <c r="A4" s="123"/>
      <c r="B4" s="123"/>
      <c r="C4" s="123"/>
      <c r="D4" s="123"/>
      <c r="E4" s="123"/>
      <c r="F4" s="123"/>
      <c r="G4" s="123"/>
      <c r="H4" s="123"/>
      <c r="I4" s="123"/>
      <c r="J4" s="123"/>
      <c r="K4" s="123"/>
      <c r="L4" s="123"/>
      <c r="M4" s="21" t="s">
        <v>652</v>
      </c>
    </row>
    <row r="5" spans="1:14" ht="25.5" customHeight="1">
      <c r="A5" s="756" t="s">
        <v>800</v>
      </c>
      <c r="B5" s="757" t="s">
        <v>1109</v>
      </c>
      <c r="C5" s="758"/>
      <c r="D5" s="692" t="s">
        <v>1108</v>
      </c>
      <c r="E5" s="732"/>
      <c r="F5" s="692" t="s">
        <v>1110</v>
      </c>
      <c r="G5" s="732"/>
      <c r="H5" s="692" t="s">
        <v>1111</v>
      </c>
      <c r="I5" s="732"/>
      <c r="J5" s="692" t="s">
        <v>1112</v>
      </c>
      <c r="K5" s="732"/>
      <c r="L5" s="692" t="s">
        <v>1113</v>
      </c>
      <c r="M5" s="732"/>
    </row>
    <row r="6" spans="1:14" ht="12.75" customHeight="1">
      <c r="A6" s="756"/>
      <c r="B6" s="489" t="s">
        <v>162</v>
      </c>
      <c r="C6" s="489" t="s">
        <v>163</v>
      </c>
      <c r="D6" s="489" t="s">
        <v>162</v>
      </c>
      <c r="E6" s="489" t="s">
        <v>163</v>
      </c>
      <c r="F6" s="489" t="s">
        <v>162</v>
      </c>
      <c r="G6" s="489" t="s">
        <v>163</v>
      </c>
      <c r="H6" s="489" t="s">
        <v>162</v>
      </c>
      <c r="I6" s="489" t="s">
        <v>163</v>
      </c>
      <c r="J6" s="489" t="s">
        <v>162</v>
      </c>
      <c r="K6" s="489" t="s">
        <v>163</v>
      </c>
      <c r="L6" s="489" t="s">
        <v>162</v>
      </c>
      <c r="M6" s="489" t="s">
        <v>163</v>
      </c>
    </row>
    <row r="7" spans="1:14" ht="12.75" customHeight="1">
      <c r="A7" s="756"/>
      <c r="B7" s="542" t="s">
        <v>149</v>
      </c>
      <c r="C7" s="542" t="s">
        <v>150</v>
      </c>
      <c r="D7" s="542" t="s">
        <v>149</v>
      </c>
      <c r="E7" s="542" t="s">
        <v>150</v>
      </c>
      <c r="F7" s="542" t="s">
        <v>149</v>
      </c>
      <c r="G7" s="542" t="s">
        <v>150</v>
      </c>
      <c r="H7" s="542" t="s">
        <v>149</v>
      </c>
      <c r="I7" s="542" t="s">
        <v>150</v>
      </c>
      <c r="J7" s="542" t="s">
        <v>149</v>
      </c>
      <c r="K7" s="542" t="s">
        <v>150</v>
      </c>
      <c r="L7" s="542" t="s">
        <v>149</v>
      </c>
      <c r="M7" s="542" t="s">
        <v>150</v>
      </c>
    </row>
    <row r="8" spans="1:14" ht="18">
      <c r="A8" s="227" t="s">
        <v>801</v>
      </c>
      <c r="B8" s="309">
        <v>168345.49441999997</v>
      </c>
      <c r="C8" s="310">
        <v>9.2699487234609759E-2</v>
      </c>
      <c r="D8" s="309">
        <v>44825.23156</v>
      </c>
      <c r="E8" s="310">
        <v>6.0070332016486754E-2</v>
      </c>
      <c r="F8" s="309">
        <v>880044.30906</v>
      </c>
      <c r="G8" s="310">
        <v>9.8772585854169009E-2</v>
      </c>
      <c r="H8" s="309">
        <v>38620.369700000003</v>
      </c>
      <c r="I8" s="310">
        <v>9.6310346205936273E-2</v>
      </c>
      <c r="J8" s="309">
        <v>35887.581200000001</v>
      </c>
      <c r="K8" s="310">
        <v>0.16846097856287642</v>
      </c>
      <c r="L8" s="309">
        <v>1167722.98594</v>
      </c>
      <c r="M8" s="310">
        <v>9.6617167627379763E-2</v>
      </c>
      <c r="N8" s="97"/>
    </row>
    <row r="9" spans="1:14" ht="18">
      <c r="A9" s="227" t="s">
        <v>802</v>
      </c>
      <c r="B9" s="309">
        <v>36730.416270000002</v>
      </c>
      <c r="C9" s="310">
        <v>2.0225612606227589E-2</v>
      </c>
      <c r="D9" s="309">
        <v>28264.678809999998</v>
      </c>
      <c r="E9" s="310">
        <v>3.7877520792801843E-2</v>
      </c>
      <c r="F9" s="309">
        <v>117518.91204000001</v>
      </c>
      <c r="G9" s="310">
        <v>1.3189843635666358E-2</v>
      </c>
      <c r="H9" s="309">
        <v>11119.63406</v>
      </c>
      <c r="I9" s="310">
        <v>2.7729817563137433E-2</v>
      </c>
      <c r="J9" s="309">
        <v>10750.50376</v>
      </c>
      <c r="K9" s="310">
        <v>5.0464264319198038E-2</v>
      </c>
      <c r="L9" s="309">
        <v>204384.14494</v>
      </c>
      <c r="M9" s="310">
        <v>1.6910703505721093E-2</v>
      </c>
      <c r="N9" s="97"/>
    </row>
    <row r="10" spans="1:14" ht="18">
      <c r="A10" s="227" t="s">
        <v>803</v>
      </c>
      <c r="B10" s="309">
        <v>1658296.3928400001</v>
      </c>
      <c r="C10" s="310">
        <v>0.91314130995244625</v>
      </c>
      <c r="D10" s="309">
        <v>717946.19839999988</v>
      </c>
      <c r="E10" s="310">
        <v>0.96212032837209649</v>
      </c>
      <c r="F10" s="309">
        <v>8133531.6388600003</v>
      </c>
      <c r="G10" s="310">
        <v>0.91287443578267258</v>
      </c>
      <c r="H10" s="309">
        <v>378368.67706999998</v>
      </c>
      <c r="I10" s="310">
        <v>0.94356471895953387</v>
      </c>
      <c r="J10" s="309">
        <v>182452.12194000001</v>
      </c>
      <c r="K10" s="310">
        <v>0.85645401487480743</v>
      </c>
      <c r="L10" s="309">
        <v>11070595.02911</v>
      </c>
      <c r="M10" s="310">
        <v>0.91597883105926692</v>
      </c>
      <c r="N10" s="97"/>
    </row>
    <row r="11" spans="1:14" ht="21.75" customHeight="1">
      <c r="A11" s="311" t="s">
        <v>804</v>
      </c>
      <c r="B11" s="312">
        <v>553243.89280000003</v>
      </c>
      <c r="C11" s="313">
        <v>0.30464388343111215</v>
      </c>
      <c r="D11" s="312">
        <v>445693.24272999994</v>
      </c>
      <c r="E11" s="313">
        <v>0.59727390437368477</v>
      </c>
      <c r="F11" s="312">
        <v>8133531.6388600003</v>
      </c>
      <c r="G11" s="313">
        <v>0.91287443578267258</v>
      </c>
      <c r="H11" s="312">
        <v>317479.52077999996</v>
      </c>
      <c r="I11" s="313">
        <v>0.79172112533186179</v>
      </c>
      <c r="J11" s="312">
        <v>16398.874589999999</v>
      </c>
      <c r="K11" s="313">
        <v>7.6978452389019986E-2</v>
      </c>
      <c r="L11" s="312">
        <v>9466347.16976</v>
      </c>
      <c r="M11" s="313">
        <v>0.78324368221922502</v>
      </c>
      <c r="N11" s="87"/>
    </row>
    <row r="12" spans="1:14" ht="18" customHeight="1">
      <c r="A12" s="231" t="s">
        <v>694</v>
      </c>
      <c r="B12" s="312">
        <v>496260.27687</v>
      </c>
      <c r="C12" s="313">
        <v>0.27326584153171823</v>
      </c>
      <c r="D12" s="312">
        <v>167902.92478999999</v>
      </c>
      <c r="E12" s="313">
        <v>0.22500685635441933</v>
      </c>
      <c r="F12" s="312">
        <v>0</v>
      </c>
      <c r="G12" s="313">
        <v>0</v>
      </c>
      <c r="H12" s="312">
        <v>0</v>
      </c>
      <c r="I12" s="313">
        <v>0</v>
      </c>
      <c r="J12" s="312">
        <v>9824.2947199999999</v>
      </c>
      <c r="K12" s="313">
        <v>4.6116518496969641E-2</v>
      </c>
      <c r="L12" s="312">
        <v>673987.49638000003</v>
      </c>
      <c r="M12" s="313">
        <v>5.5765591412148846E-2</v>
      </c>
    </row>
    <row r="13" spans="1:14" ht="18" customHeight="1">
      <c r="A13" s="231" t="s">
        <v>805</v>
      </c>
      <c r="B13" s="312">
        <v>10506.171829999999</v>
      </c>
      <c r="C13" s="313">
        <v>5.7852260602229534E-3</v>
      </c>
      <c r="D13" s="312">
        <v>188860.74265999999</v>
      </c>
      <c r="E13" s="313">
        <v>0.25309244641114492</v>
      </c>
      <c r="F13" s="312">
        <v>274676.57397000003</v>
      </c>
      <c r="G13" s="313">
        <v>3.0828578976392334E-2</v>
      </c>
      <c r="H13" s="312">
        <v>219141.10477000001</v>
      </c>
      <c r="I13" s="313">
        <v>0.54648766524754555</v>
      </c>
      <c r="J13" s="312">
        <v>1630.53982</v>
      </c>
      <c r="K13" s="313">
        <v>7.6539662044132518E-3</v>
      </c>
      <c r="L13" s="312">
        <v>694815.13304999995</v>
      </c>
      <c r="M13" s="313">
        <v>5.7488865928157169E-2</v>
      </c>
    </row>
    <row r="14" spans="1:14" ht="18" customHeight="1">
      <c r="A14" s="231" t="s">
        <v>806</v>
      </c>
      <c r="B14" s="312">
        <v>0</v>
      </c>
      <c r="C14" s="313">
        <v>0</v>
      </c>
      <c r="D14" s="312">
        <v>1628.1637700000001</v>
      </c>
      <c r="E14" s="313">
        <v>2.1819036921248373E-3</v>
      </c>
      <c r="F14" s="312">
        <v>0</v>
      </c>
      <c r="G14" s="313">
        <v>0</v>
      </c>
      <c r="H14" s="312">
        <v>0</v>
      </c>
      <c r="I14" s="313">
        <v>0</v>
      </c>
      <c r="J14" s="312">
        <v>0</v>
      </c>
      <c r="K14" s="313">
        <v>0</v>
      </c>
      <c r="L14" s="312">
        <v>1628.1637700000001</v>
      </c>
      <c r="M14" s="313">
        <v>1.3471394653097926E-4</v>
      </c>
    </row>
    <row r="15" spans="1:14" ht="19.5">
      <c r="A15" s="231" t="s">
        <v>807</v>
      </c>
      <c r="B15" s="312">
        <v>15520.06005</v>
      </c>
      <c r="C15" s="313">
        <v>8.5461248217073137E-3</v>
      </c>
      <c r="D15" s="312">
        <v>49999.021959999998</v>
      </c>
      <c r="E15" s="313">
        <v>6.7003733056383394E-2</v>
      </c>
      <c r="F15" s="312">
        <v>135071.71166</v>
      </c>
      <c r="G15" s="313">
        <v>1.5159898313139729E-2</v>
      </c>
      <c r="H15" s="312">
        <v>28046.675059999998</v>
      </c>
      <c r="I15" s="313">
        <v>6.9941976369894729E-2</v>
      </c>
      <c r="J15" s="312">
        <v>0</v>
      </c>
      <c r="K15" s="313">
        <v>0</v>
      </c>
      <c r="L15" s="312">
        <v>228637.46872999999</v>
      </c>
      <c r="M15" s="313">
        <v>1.8917418692759425E-2</v>
      </c>
    </row>
    <row r="16" spans="1:14" ht="19.5">
      <c r="A16" s="646" t="s">
        <v>1007</v>
      </c>
      <c r="B16" s="312">
        <v>0</v>
      </c>
      <c r="C16" s="313">
        <v>0</v>
      </c>
      <c r="D16" s="312">
        <v>0</v>
      </c>
      <c r="E16" s="313">
        <v>0</v>
      </c>
      <c r="F16" s="312">
        <v>0</v>
      </c>
      <c r="G16" s="313">
        <v>0</v>
      </c>
      <c r="H16" s="312">
        <v>0</v>
      </c>
      <c r="I16" s="313">
        <v>0</v>
      </c>
      <c r="J16" s="312">
        <v>0</v>
      </c>
      <c r="K16" s="313">
        <v>0</v>
      </c>
      <c r="L16" s="312">
        <v>0</v>
      </c>
      <c r="M16" s="313">
        <v>0</v>
      </c>
    </row>
    <row r="17" spans="1:13" ht="18" customHeight="1">
      <c r="A17" s="646" t="s">
        <v>1008</v>
      </c>
      <c r="B17" s="312">
        <v>13128.361050000001</v>
      </c>
      <c r="C17" s="313">
        <v>7.2291351886709038E-3</v>
      </c>
      <c r="D17" s="312">
        <v>2954.5961000000002</v>
      </c>
      <c r="E17" s="313">
        <v>3.9594568176195477E-3</v>
      </c>
      <c r="F17" s="312">
        <v>73021.111269999994</v>
      </c>
      <c r="G17" s="313">
        <v>8.1955918671717323E-3</v>
      </c>
      <c r="H17" s="312">
        <v>875.32339999999999</v>
      </c>
      <c r="I17" s="313">
        <v>2.1828558439759638E-3</v>
      </c>
      <c r="J17" s="312">
        <v>4944.0400499999996</v>
      </c>
      <c r="K17" s="313">
        <v>2.3207967687637093E-2</v>
      </c>
      <c r="L17" s="312">
        <v>94923.431869999986</v>
      </c>
      <c r="M17" s="313">
        <v>7.8539458751574042E-3</v>
      </c>
    </row>
    <row r="18" spans="1:13" ht="18" customHeight="1">
      <c r="A18" s="198" t="s">
        <v>1029</v>
      </c>
      <c r="B18" s="312">
        <v>220.86449999999999</v>
      </c>
      <c r="C18" s="313">
        <v>1.2161909036453599E-4</v>
      </c>
      <c r="D18" s="312">
        <v>18389.649280000001</v>
      </c>
      <c r="E18" s="313">
        <v>2.464398508321608E-2</v>
      </c>
      <c r="F18" s="312">
        <v>3753195.9772399999</v>
      </c>
      <c r="G18" s="313">
        <v>0.42124341703365875</v>
      </c>
      <c r="H18" s="312">
        <v>36033.189559999999</v>
      </c>
      <c r="I18" s="313">
        <v>8.9858512188911763E-2</v>
      </c>
      <c r="J18" s="312">
        <v>0</v>
      </c>
      <c r="K18" s="313">
        <v>0</v>
      </c>
      <c r="L18" s="312">
        <v>3807839.6805799999</v>
      </c>
      <c r="M18" s="313">
        <v>0.31505989789233252</v>
      </c>
    </row>
    <row r="19" spans="1:13" ht="18" customHeight="1">
      <c r="A19" s="231" t="s">
        <v>360</v>
      </c>
      <c r="B19" s="312">
        <v>17608.158500000001</v>
      </c>
      <c r="C19" s="313">
        <v>9.6959367384281889E-3</v>
      </c>
      <c r="D19" s="312">
        <v>15958.14417</v>
      </c>
      <c r="E19" s="313">
        <v>2.1385522958776711E-2</v>
      </c>
      <c r="F19" s="312">
        <v>3897566.2647199999</v>
      </c>
      <c r="G19" s="313">
        <v>0.4374469495923099</v>
      </c>
      <c r="H19" s="312">
        <v>33383.227989999999</v>
      </c>
      <c r="I19" s="313">
        <v>8.3250115681533773E-2</v>
      </c>
      <c r="J19" s="312">
        <v>0</v>
      </c>
      <c r="K19" s="313">
        <v>0</v>
      </c>
      <c r="L19" s="312">
        <v>3964515.79538</v>
      </c>
      <c r="M19" s="313">
        <v>0.32802324847213865</v>
      </c>
    </row>
    <row r="20" spans="1:13" ht="18" customHeight="1">
      <c r="A20" s="231" t="s">
        <v>361</v>
      </c>
      <c r="B20" s="312">
        <v>1105052.5000400001</v>
      </c>
      <c r="C20" s="313">
        <v>0.60849742652133409</v>
      </c>
      <c r="D20" s="312">
        <v>272252.95567</v>
      </c>
      <c r="E20" s="313">
        <v>0.36484642399841177</v>
      </c>
      <c r="F20" s="312">
        <v>0</v>
      </c>
      <c r="G20" s="313">
        <v>0</v>
      </c>
      <c r="H20" s="312">
        <v>60889.156289999999</v>
      </c>
      <c r="I20" s="313">
        <v>0.15184359362767214</v>
      </c>
      <c r="J20" s="312">
        <v>166053.24735000002</v>
      </c>
      <c r="K20" s="313">
        <v>0.77947556248578742</v>
      </c>
      <c r="L20" s="312">
        <v>1604247.85935</v>
      </c>
      <c r="M20" s="313">
        <v>0.13273514884004195</v>
      </c>
    </row>
    <row r="21" spans="1:13" ht="18" customHeight="1">
      <c r="A21" s="231" t="s">
        <v>362</v>
      </c>
      <c r="B21" s="312">
        <v>1003448.59326</v>
      </c>
      <c r="C21" s="313">
        <v>0.55254921066923146</v>
      </c>
      <c r="D21" s="312">
        <v>163536.08528</v>
      </c>
      <c r="E21" s="313">
        <v>0.21915485090794903</v>
      </c>
      <c r="F21" s="312">
        <v>0</v>
      </c>
      <c r="G21" s="313">
        <v>0</v>
      </c>
      <c r="H21" s="312">
        <v>0</v>
      </c>
      <c r="I21" s="313">
        <v>0</v>
      </c>
      <c r="J21" s="312">
        <v>53315.653340000004</v>
      </c>
      <c r="K21" s="313">
        <v>0.25027061824872976</v>
      </c>
      <c r="L21" s="312">
        <v>1220300.33188</v>
      </c>
      <c r="M21" s="313">
        <v>0.1009674067742083</v>
      </c>
    </row>
    <row r="22" spans="1:13" ht="18" customHeight="1">
      <c r="A22" s="231" t="s">
        <v>363</v>
      </c>
      <c r="B22" s="312">
        <v>4677.4241400000001</v>
      </c>
      <c r="C22" s="313">
        <v>2.575624734422789E-3</v>
      </c>
      <c r="D22" s="312">
        <v>8999.5545500000007</v>
      </c>
      <c r="E22" s="313">
        <v>1.2060310923221119E-2</v>
      </c>
      <c r="F22" s="312">
        <v>0</v>
      </c>
      <c r="G22" s="313">
        <v>0</v>
      </c>
      <c r="H22" s="312">
        <v>20720.5128</v>
      </c>
      <c r="I22" s="313">
        <v>5.1672207615675259E-2</v>
      </c>
      <c r="J22" s="312">
        <v>57803.942670000004</v>
      </c>
      <c r="K22" s="313">
        <v>0.27133923271988608</v>
      </c>
      <c r="L22" s="312">
        <v>92201.434160000004</v>
      </c>
      <c r="M22" s="313">
        <v>7.6287283259655406E-3</v>
      </c>
    </row>
    <row r="23" spans="1:13" ht="18" customHeight="1">
      <c r="A23" s="231" t="s">
        <v>359</v>
      </c>
      <c r="B23" s="312">
        <v>0</v>
      </c>
      <c r="C23" s="313">
        <v>0</v>
      </c>
      <c r="D23" s="312">
        <v>0</v>
      </c>
      <c r="E23" s="313">
        <v>0</v>
      </c>
      <c r="F23" s="312">
        <v>0</v>
      </c>
      <c r="G23" s="313">
        <v>0</v>
      </c>
      <c r="H23" s="312">
        <v>0</v>
      </c>
      <c r="I23" s="313">
        <v>0</v>
      </c>
      <c r="J23" s="312">
        <v>0</v>
      </c>
      <c r="K23" s="313">
        <v>0</v>
      </c>
      <c r="L23" s="312">
        <v>0</v>
      </c>
      <c r="M23" s="313">
        <v>0</v>
      </c>
    </row>
    <row r="24" spans="1:13" ht="19.5">
      <c r="A24" s="231" t="s">
        <v>364</v>
      </c>
      <c r="B24" s="312">
        <v>42387.193180000002</v>
      </c>
      <c r="C24" s="313">
        <v>2.3340518180411357E-2</v>
      </c>
      <c r="D24" s="312">
        <v>45748.888070000001</v>
      </c>
      <c r="E24" s="313">
        <v>6.1308124913342664E-2</v>
      </c>
      <c r="F24" s="312">
        <v>0</v>
      </c>
      <c r="G24" s="313">
        <v>0</v>
      </c>
      <c r="H24" s="312">
        <v>13164.57927</v>
      </c>
      <c r="I24" s="313">
        <v>3.2829442001669699E-2</v>
      </c>
      <c r="J24" s="312">
        <v>0</v>
      </c>
      <c r="K24" s="313">
        <v>0</v>
      </c>
      <c r="L24" s="312">
        <v>101300.66052</v>
      </c>
      <c r="M24" s="313">
        <v>8.3815965053958674E-3</v>
      </c>
    </row>
    <row r="25" spans="1:13" ht="19.5">
      <c r="A25" s="646" t="s">
        <v>1007</v>
      </c>
      <c r="B25" s="312">
        <v>564.03143999999998</v>
      </c>
      <c r="C25" s="313">
        <v>3.1058404890690607E-4</v>
      </c>
      <c r="D25" s="312">
        <v>0</v>
      </c>
      <c r="E25" s="313">
        <v>0</v>
      </c>
      <c r="F25" s="312">
        <v>0</v>
      </c>
      <c r="G25" s="313">
        <v>0</v>
      </c>
      <c r="H25" s="312">
        <v>5543.6182199999994</v>
      </c>
      <c r="I25" s="313">
        <v>1.3824512663889288E-2</v>
      </c>
      <c r="J25" s="312">
        <v>0</v>
      </c>
      <c r="K25" s="313">
        <v>0</v>
      </c>
      <c r="L25" s="312">
        <v>6107.6496599999991</v>
      </c>
      <c r="M25" s="313">
        <v>5.0534571821801038E-4</v>
      </c>
    </row>
    <row r="26" spans="1:13" ht="19.5">
      <c r="A26" s="646" t="s">
        <v>1107</v>
      </c>
      <c r="B26" s="312">
        <v>53975.258020000001</v>
      </c>
      <c r="C26" s="313">
        <v>2.9721488888361534E-2</v>
      </c>
      <c r="D26" s="312">
        <v>53968.427770000002</v>
      </c>
      <c r="E26" s="313">
        <v>7.2323137253898967E-2</v>
      </c>
      <c r="F26" s="312">
        <v>0</v>
      </c>
      <c r="G26" s="313">
        <v>0</v>
      </c>
      <c r="H26" s="312">
        <v>21460.446</v>
      </c>
      <c r="I26" s="313">
        <v>5.3517431346437896E-2</v>
      </c>
      <c r="J26" s="312">
        <v>54933.651340000004</v>
      </c>
      <c r="K26" s="313">
        <v>0.25786571151717153</v>
      </c>
      <c r="L26" s="312">
        <v>184337.78313</v>
      </c>
      <c r="M26" s="313">
        <v>1.5252071516254209E-2</v>
      </c>
    </row>
    <row r="27" spans="1:13" ht="18" customHeight="1">
      <c r="A27" s="198" t="s">
        <v>1029</v>
      </c>
      <c r="B27" s="312">
        <v>0</v>
      </c>
      <c r="C27" s="313">
        <v>0</v>
      </c>
      <c r="D27" s="312">
        <v>0</v>
      </c>
      <c r="E27" s="313">
        <v>0</v>
      </c>
      <c r="F27" s="312">
        <v>0</v>
      </c>
      <c r="G27" s="313">
        <v>0</v>
      </c>
      <c r="H27" s="312">
        <v>0</v>
      </c>
      <c r="I27" s="313">
        <v>0</v>
      </c>
      <c r="J27" s="312">
        <v>0</v>
      </c>
      <c r="K27" s="313">
        <v>0</v>
      </c>
      <c r="L27" s="312">
        <v>0</v>
      </c>
      <c r="M27" s="313">
        <v>0</v>
      </c>
    </row>
    <row r="28" spans="1:13" ht="18" customHeight="1">
      <c r="A28" s="231" t="s">
        <v>360</v>
      </c>
      <c r="B28" s="312">
        <v>0</v>
      </c>
      <c r="C28" s="313">
        <v>0</v>
      </c>
      <c r="D28" s="312">
        <v>0</v>
      </c>
      <c r="E28" s="313">
        <v>0</v>
      </c>
      <c r="F28" s="312">
        <v>0</v>
      </c>
      <c r="G28" s="313">
        <v>0</v>
      </c>
      <c r="H28" s="312">
        <v>0</v>
      </c>
      <c r="I28" s="313">
        <v>0</v>
      </c>
      <c r="J28" s="312">
        <v>0</v>
      </c>
      <c r="K28" s="313">
        <v>0</v>
      </c>
      <c r="L28" s="312">
        <v>0</v>
      </c>
      <c r="M28" s="313">
        <v>0</v>
      </c>
    </row>
    <row r="29" spans="1:13" ht="18" customHeight="1">
      <c r="A29" s="227" t="s">
        <v>365</v>
      </c>
      <c r="B29" s="312">
        <v>0</v>
      </c>
      <c r="C29" s="313">
        <v>0</v>
      </c>
      <c r="D29" s="312">
        <v>474.91982999999999</v>
      </c>
      <c r="E29" s="313">
        <v>6.3644047953499174E-4</v>
      </c>
      <c r="F29" s="312">
        <v>0</v>
      </c>
      <c r="G29" s="313">
        <v>0</v>
      </c>
      <c r="H29" s="312">
        <v>0</v>
      </c>
      <c r="I29" s="313">
        <v>0</v>
      </c>
      <c r="J29" s="312">
        <v>0</v>
      </c>
      <c r="K29" s="313">
        <v>0</v>
      </c>
      <c r="L29" s="312">
        <v>474.91982999999999</v>
      </c>
      <c r="M29" s="313">
        <v>3.9294772285174823E-5</v>
      </c>
    </row>
    <row r="30" spans="1:13" ht="18" customHeight="1">
      <c r="A30" s="227" t="s">
        <v>366</v>
      </c>
      <c r="B30" s="309">
        <v>1863372.3035299999</v>
      </c>
      <c r="C30" s="310">
        <v>1.0260664097932835</v>
      </c>
      <c r="D30" s="309">
        <v>791036.10876999993</v>
      </c>
      <c r="E30" s="310">
        <v>1.0600681811813852</v>
      </c>
      <c r="F30" s="309">
        <v>9131094.8599599991</v>
      </c>
      <c r="G30" s="310">
        <v>1.0248368652725077</v>
      </c>
      <c r="H30" s="309">
        <v>428108.68082999997</v>
      </c>
      <c r="I30" s="310">
        <v>1.0676048827286075</v>
      </c>
      <c r="J30" s="309">
        <v>229090.20690000002</v>
      </c>
      <c r="K30" s="310">
        <v>1.0753792577568819</v>
      </c>
      <c r="L30" s="309">
        <v>12442702.15999</v>
      </c>
      <c r="M30" s="310">
        <v>1.0295067021923678</v>
      </c>
    </row>
    <row r="31" spans="1:13" ht="18" customHeight="1">
      <c r="A31" s="227" t="s">
        <v>367</v>
      </c>
      <c r="B31" s="309">
        <v>47337.5072</v>
      </c>
      <c r="C31" s="310">
        <v>2.6066409793283545E-2</v>
      </c>
      <c r="D31" s="309">
        <v>45298.546409999995</v>
      </c>
      <c r="E31" s="310">
        <v>6.0704621660920062E-2</v>
      </c>
      <c r="F31" s="309">
        <v>221291.58358000001</v>
      </c>
      <c r="G31" s="310">
        <v>2.4836865272507953E-2</v>
      </c>
      <c r="H31" s="309">
        <v>27109.50243</v>
      </c>
      <c r="I31" s="310">
        <v>6.760488272860761E-2</v>
      </c>
      <c r="J31" s="309">
        <v>16058.194939999999</v>
      </c>
      <c r="K31" s="310">
        <v>7.5379257756881937E-2</v>
      </c>
      <c r="L31" s="309">
        <v>357095.33456000005</v>
      </c>
      <c r="M31" s="310">
        <v>2.9545996964653005E-2</v>
      </c>
    </row>
    <row r="32" spans="1:13" ht="26.25" customHeight="1">
      <c r="A32" s="543" t="s">
        <v>368</v>
      </c>
      <c r="B32" s="544">
        <v>1816034.79633</v>
      </c>
      <c r="C32" s="545">
        <v>1</v>
      </c>
      <c r="D32" s="544">
        <v>746212.48218999989</v>
      </c>
      <c r="E32" s="545">
        <v>1</v>
      </c>
      <c r="F32" s="544">
        <v>8909803.2763800006</v>
      </c>
      <c r="G32" s="545">
        <v>1</v>
      </c>
      <c r="H32" s="544">
        <v>400999.17839999998</v>
      </c>
      <c r="I32" s="545">
        <v>1</v>
      </c>
      <c r="J32" s="544">
        <v>213032.01196000003</v>
      </c>
      <c r="K32" s="545">
        <v>1</v>
      </c>
      <c r="L32" s="544">
        <v>12086081.74526</v>
      </c>
      <c r="M32" s="545">
        <v>1</v>
      </c>
    </row>
    <row r="33" spans="1:13" ht="19.5">
      <c r="A33" s="198" t="s">
        <v>1161</v>
      </c>
      <c r="B33" s="312">
        <v>140.28791000000001</v>
      </c>
      <c r="C33" s="313">
        <v>7.7249571585030167E-5</v>
      </c>
      <c r="D33" s="312">
        <v>272.10134000000005</v>
      </c>
      <c r="E33" s="313">
        <v>3.6464324370644592E-4</v>
      </c>
      <c r="F33" s="312">
        <v>68.155079999999998</v>
      </c>
      <c r="G33" s="313">
        <v>7.6494483532178496E-6</v>
      </c>
      <c r="H33" s="312">
        <v>213.79876999999999</v>
      </c>
      <c r="I33" s="313">
        <v>5.3316510735274859E-4</v>
      </c>
      <c r="J33" s="312">
        <v>131.0067</v>
      </c>
      <c r="K33" s="313">
        <v>6.149625063138327E-4</v>
      </c>
      <c r="L33" s="312">
        <v>825.34980000000007</v>
      </c>
      <c r="M33" s="313">
        <v>6.8289278311698594E-5</v>
      </c>
    </row>
    <row r="34" spans="1:13" ht="19.5">
      <c r="A34" s="198" t="s">
        <v>1162</v>
      </c>
      <c r="B34" s="312">
        <v>0</v>
      </c>
      <c r="C34" s="313">
        <v>0</v>
      </c>
      <c r="D34" s="312">
        <v>500.13888000000003</v>
      </c>
      <c r="E34" s="313">
        <v>6.7023655049588829E-4</v>
      </c>
      <c r="F34" s="312">
        <v>278426.53308999998</v>
      </c>
      <c r="G34" s="313">
        <v>3.1249459101764028E-2</v>
      </c>
      <c r="H34" s="312">
        <v>16722.284510000001</v>
      </c>
      <c r="I34" s="313">
        <v>4.1701543072288752E-2</v>
      </c>
      <c r="J34" s="312">
        <v>14023.867990000001</v>
      </c>
      <c r="K34" s="313">
        <v>6.5829862192885794E-2</v>
      </c>
      <c r="L34" s="312">
        <v>309672.82446999999</v>
      </c>
      <c r="M34" s="313">
        <v>2.5622267910892588E-2</v>
      </c>
    </row>
    <row r="35" spans="1:13" ht="12.75" customHeight="1">
      <c r="A35" s="36" t="s">
        <v>798</v>
      </c>
    </row>
    <row r="36" spans="1:13" ht="12.75" customHeight="1">
      <c r="A36" s="74" t="s">
        <v>799</v>
      </c>
    </row>
    <row r="37" spans="1:13" ht="12.75" customHeight="1"/>
    <row r="38" spans="1:13" ht="12.75" customHeight="1"/>
    <row r="39" spans="1:13" ht="12.75" customHeight="1">
      <c r="A39" s="84" t="s">
        <v>419</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3:13" ht="12.75" customHeight="1"/>
    <row r="66" spans="13:13" ht="12.75" customHeight="1"/>
    <row r="67" spans="13:13" ht="12.75" customHeight="1"/>
    <row r="68" spans="13:13" ht="12.75" customHeight="1">
      <c r="M68" s="53" t="s">
        <v>1017</v>
      </c>
    </row>
    <row r="69" spans="13:13" ht="12.75" customHeight="1"/>
    <row r="70" spans="13:13" ht="12.75" customHeight="1"/>
    <row r="71" spans="13:13" ht="12.75" customHeight="1"/>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7">
    <mergeCell ref="L5:M5"/>
    <mergeCell ref="A5:A7"/>
    <mergeCell ref="B5:C5"/>
    <mergeCell ref="D5:E5"/>
    <mergeCell ref="F5:G5"/>
    <mergeCell ref="H5:I5"/>
    <mergeCell ref="J5:K5"/>
  </mergeCells>
  <hyperlinks>
    <hyperlink ref="A39" location="'2 Sadržaj'!A1" display="Sadržaj / Contents"/>
  </hyperlink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92" t="s">
        <v>36</v>
      </c>
      <c r="B1" s="593"/>
      <c r="C1" s="593"/>
      <c r="D1" s="593"/>
      <c r="E1" s="593"/>
      <c r="F1" s="593"/>
    </row>
    <row r="2" spans="1:7" ht="16.5">
      <c r="A2" s="594" t="s">
        <v>37</v>
      </c>
      <c r="B2" s="595"/>
      <c r="C2" s="595"/>
      <c r="D2" s="595"/>
      <c r="E2" s="596"/>
      <c r="F2" s="596"/>
    </row>
    <row r="3" spans="1:7" ht="12.75" customHeight="1">
      <c r="A3" s="8"/>
      <c r="B3" s="9"/>
      <c r="C3" s="9"/>
      <c r="D3" s="9"/>
      <c r="E3" s="10"/>
      <c r="F3" s="10"/>
    </row>
    <row r="4" spans="1:7" ht="12.75" customHeight="1">
      <c r="A4" s="406" t="s">
        <v>948</v>
      </c>
      <c r="B4" s="11"/>
      <c r="C4" s="11"/>
      <c r="D4" s="12"/>
      <c r="E4" s="13"/>
      <c r="F4" s="407" t="str">
        <f>Naslovnica!A20</f>
        <v>Veljača 2014.</v>
      </c>
    </row>
    <row r="5" spans="1:7" ht="12.75" customHeight="1">
      <c r="A5" s="129" t="s">
        <v>947</v>
      </c>
      <c r="B5" s="16"/>
      <c r="C5" s="16"/>
      <c r="D5" s="17"/>
      <c r="E5" s="18"/>
      <c r="F5" s="130" t="str">
        <f>Naslovnica!A24</f>
        <v>February 2014</v>
      </c>
    </row>
    <row r="6" spans="1:7" ht="12.75" customHeight="1"/>
    <row r="7" spans="1:7" ht="22.5">
      <c r="A7" s="597" t="s">
        <v>949</v>
      </c>
      <c r="B7" s="597" t="s">
        <v>38</v>
      </c>
      <c r="C7" s="597" t="s">
        <v>39</v>
      </c>
      <c r="D7" s="597" t="s">
        <v>40</v>
      </c>
      <c r="E7" s="597" t="s">
        <v>41</v>
      </c>
      <c r="F7" s="598" t="s">
        <v>42</v>
      </c>
    </row>
    <row r="8" spans="1:7" ht="32.25">
      <c r="A8" s="599" t="s">
        <v>641</v>
      </c>
      <c r="B8" s="602">
        <v>613834</v>
      </c>
      <c r="C8" s="602">
        <v>263319</v>
      </c>
      <c r="D8" s="602">
        <v>304538</v>
      </c>
      <c r="E8" s="602">
        <v>525264</v>
      </c>
      <c r="F8" s="602">
        <v>1706955</v>
      </c>
      <c r="G8" s="97"/>
    </row>
    <row r="9" spans="1:7" ht="22.5" customHeight="1">
      <c r="A9" s="600" t="s">
        <v>950</v>
      </c>
      <c r="B9" s="640">
        <v>0.35960760535573577</v>
      </c>
      <c r="C9" s="640">
        <v>0.15426241465064985</v>
      </c>
      <c r="D9" s="640">
        <v>0.17841009282611434</v>
      </c>
      <c r="E9" s="640">
        <v>0.30771988716750004</v>
      </c>
      <c r="F9" s="640">
        <v>1</v>
      </c>
    </row>
    <row r="10" spans="1:7" ht="22.5">
      <c r="A10" s="165" t="s">
        <v>951</v>
      </c>
      <c r="B10" s="641">
        <v>14</v>
      </c>
      <c r="C10" s="641">
        <v>13</v>
      </c>
      <c r="D10" s="641">
        <v>18</v>
      </c>
      <c r="E10" s="641">
        <v>11</v>
      </c>
      <c r="F10" s="641">
        <v>56</v>
      </c>
      <c r="G10" s="97"/>
    </row>
    <row r="11" spans="1:7" ht="22.5">
      <c r="A11" s="165" t="s">
        <v>952</v>
      </c>
      <c r="B11" s="641">
        <v>22</v>
      </c>
      <c r="C11" s="641">
        <v>14</v>
      </c>
      <c r="D11" s="641">
        <v>39</v>
      </c>
      <c r="E11" s="641">
        <v>11</v>
      </c>
      <c r="F11" s="641">
        <v>86</v>
      </c>
      <c r="G11" s="87"/>
    </row>
    <row r="12" spans="1:7" ht="22.5">
      <c r="A12" s="165" t="s">
        <v>953</v>
      </c>
      <c r="B12" s="641">
        <v>1720</v>
      </c>
      <c r="C12" s="641">
        <v>719</v>
      </c>
      <c r="D12" s="641">
        <v>784</v>
      </c>
      <c r="E12" s="641">
        <v>1447</v>
      </c>
      <c r="F12" s="641">
        <v>4670</v>
      </c>
    </row>
    <row r="13" spans="1:7" ht="21.75">
      <c r="A13" s="600" t="s">
        <v>954</v>
      </c>
      <c r="B13" s="642">
        <v>1756</v>
      </c>
      <c r="C13" s="642">
        <v>746</v>
      </c>
      <c r="D13" s="642">
        <v>841</v>
      </c>
      <c r="E13" s="642">
        <v>1469</v>
      </c>
      <c r="F13" s="642">
        <v>4812</v>
      </c>
    </row>
    <row r="14" spans="1:7" ht="22.5">
      <c r="A14" s="165" t="s">
        <v>955</v>
      </c>
      <c r="B14" s="641">
        <v>9</v>
      </c>
      <c r="C14" s="641">
        <v>6</v>
      </c>
      <c r="D14" s="641">
        <v>11</v>
      </c>
      <c r="E14" s="641">
        <v>9</v>
      </c>
      <c r="F14" s="641">
        <v>35</v>
      </c>
    </row>
    <row r="15" spans="1:7" ht="22.5">
      <c r="A15" s="165" t="s">
        <v>956</v>
      </c>
      <c r="B15" s="641">
        <v>14</v>
      </c>
      <c r="C15" s="641">
        <v>14</v>
      </c>
      <c r="D15" s="641">
        <v>2</v>
      </c>
      <c r="E15" s="641">
        <v>5</v>
      </c>
      <c r="F15" s="641">
        <v>35</v>
      </c>
    </row>
    <row r="16" spans="1:7" ht="22.5" customHeight="1">
      <c r="A16" s="600" t="s">
        <v>957</v>
      </c>
      <c r="B16" s="643">
        <v>5</v>
      </c>
      <c r="C16" s="643">
        <v>8</v>
      </c>
      <c r="D16" s="643">
        <v>-9</v>
      </c>
      <c r="E16" s="643">
        <v>-4</v>
      </c>
      <c r="F16" s="642">
        <v>0</v>
      </c>
    </row>
    <row r="17" spans="1:8" ht="22.5" customHeight="1">
      <c r="A17" s="600" t="s">
        <v>958</v>
      </c>
      <c r="B17" s="642">
        <v>285</v>
      </c>
      <c r="C17" s="642">
        <v>85</v>
      </c>
      <c r="D17" s="642">
        <v>13</v>
      </c>
      <c r="E17" s="642">
        <v>210</v>
      </c>
      <c r="F17" s="642">
        <v>593</v>
      </c>
    </row>
    <row r="18" spans="1:8" ht="21.75">
      <c r="A18" s="599" t="s">
        <v>896</v>
      </c>
      <c r="B18" s="602">
        <v>615310</v>
      </c>
      <c r="C18" s="602">
        <v>263988</v>
      </c>
      <c r="D18" s="603">
        <v>305357</v>
      </c>
      <c r="E18" s="603">
        <v>526519</v>
      </c>
      <c r="F18" s="604">
        <v>1711174</v>
      </c>
    </row>
    <row r="19" spans="1:8" ht="22.5">
      <c r="A19" s="600" t="s">
        <v>959</v>
      </c>
      <c r="B19" s="605">
        <v>2.4045588872561637E-3</v>
      </c>
      <c r="C19" s="605">
        <v>2.5406446173652491E-3</v>
      </c>
      <c r="D19" s="605">
        <v>2.6893195594638437E-3</v>
      </c>
      <c r="E19" s="605">
        <v>2.3892747266136649E-3</v>
      </c>
      <c r="F19" s="605">
        <v>2.4716527383557272E-3</v>
      </c>
    </row>
    <row r="20" spans="1:8" ht="21.75">
      <c r="A20" s="600" t="s">
        <v>950</v>
      </c>
      <c r="B20" s="601">
        <v>0.35958353738427534</v>
      </c>
      <c r="C20" s="601">
        <v>0.15427303126391589</v>
      </c>
      <c r="D20" s="601">
        <v>0.17844883103646969</v>
      </c>
      <c r="E20" s="601">
        <v>0.30769460031533907</v>
      </c>
      <c r="F20" s="601">
        <v>1</v>
      </c>
    </row>
    <row r="21" spans="1:8">
      <c r="A21" s="36" t="s">
        <v>960</v>
      </c>
    </row>
    <row r="22" spans="1:8" ht="12.75" customHeight="1">
      <c r="A22" s="675" t="s">
        <v>43</v>
      </c>
      <c r="B22" s="675"/>
      <c r="C22" s="675"/>
      <c r="D22" s="675"/>
      <c r="E22" s="675"/>
      <c r="F22" s="676"/>
    </row>
    <row r="23" spans="1:8" ht="19.5" customHeight="1">
      <c r="A23" s="677" t="s">
        <v>44</v>
      </c>
      <c r="B23" s="678"/>
      <c r="C23" s="678"/>
      <c r="D23" s="678"/>
      <c r="E23" s="678"/>
      <c r="F23" s="679"/>
    </row>
    <row r="24" spans="1:8" ht="19.5" customHeight="1">
      <c r="A24" s="680" t="s">
        <v>45</v>
      </c>
      <c r="B24" s="680"/>
      <c r="C24" s="680"/>
      <c r="D24" s="680"/>
      <c r="E24" s="680"/>
      <c r="F24" s="680"/>
    </row>
    <row r="25" spans="1:8" ht="19.5" customHeight="1">
      <c r="A25" s="681" t="s">
        <v>46</v>
      </c>
      <c r="B25" s="681"/>
      <c r="C25" s="681"/>
      <c r="D25" s="681"/>
      <c r="E25" s="681"/>
      <c r="F25" s="681"/>
    </row>
    <row r="26" spans="1:8" ht="12.75" customHeight="1"/>
    <row r="27" spans="1:8" ht="12.75" customHeight="1">
      <c r="A27" s="607" t="s">
        <v>412</v>
      </c>
      <c r="F27" s="407" t="str">
        <f>Naslovnica!A20</f>
        <v>Veljača 2014.</v>
      </c>
    </row>
    <row r="28" spans="1:8" ht="12.75" customHeight="1">
      <c r="A28" s="129" t="s">
        <v>9</v>
      </c>
      <c r="F28" s="130" t="str">
        <f>Naslovnica!A24</f>
        <v>February 2014</v>
      </c>
    </row>
    <row r="29" spans="1:8" ht="12.75" customHeight="1"/>
    <row r="30" spans="1:8" ht="12.75" customHeight="1">
      <c r="G30" s="97"/>
    </row>
    <row r="31" spans="1:8" ht="12.75" customHeight="1"/>
    <row r="32" spans="1:8" ht="12.75" customHeight="1">
      <c r="G32" s="97"/>
      <c r="H32" s="87"/>
    </row>
    <row r="33" spans="1:7" ht="12.75" customHeight="1">
      <c r="F33" s="97"/>
      <c r="G33" s="97"/>
    </row>
    <row r="34" spans="1:7" ht="12.75" customHeight="1">
      <c r="F34" s="97"/>
      <c r="G34" s="97"/>
    </row>
    <row r="35" spans="1:7" ht="12.75" customHeight="1">
      <c r="F35" s="87"/>
      <c r="G35" s="87"/>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06" t="s">
        <v>960</v>
      </c>
    </row>
    <row r="48" spans="1:7" ht="12.75" customHeight="1">
      <c r="A48" s="83" t="s">
        <v>419</v>
      </c>
    </row>
    <row r="49" spans="6:6" ht="12.75" customHeight="1"/>
    <row r="50" spans="6:6" ht="12.75" customHeight="1">
      <c r="F50" s="50"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77"/>
  <sheetViews>
    <sheetView showGridLines="0" zoomScaleNormal="100" workbookViewId="0"/>
  </sheetViews>
  <sheetFormatPr defaultRowHeight="15"/>
  <cols>
    <col min="1" max="1" width="27.28515625" customWidth="1"/>
    <col min="2" max="2" width="28.1406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s>
  <sheetData>
    <row r="1" spans="1:10" ht="12.75" customHeight="1">
      <c r="A1" s="527" t="s">
        <v>1031</v>
      </c>
      <c r="E1" s="652"/>
      <c r="F1" s="654" t="s">
        <v>994</v>
      </c>
    </row>
    <row r="2" spans="1:10">
      <c r="A2" s="141" t="s">
        <v>1032</v>
      </c>
      <c r="E2" s="653"/>
      <c r="F2" s="655" t="s">
        <v>995</v>
      </c>
    </row>
    <row r="3" spans="1:10" ht="12.75" customHeight="1"/>
    <row r="4" spans="1:10" ht="12.75" customHeight="1">
      <c r="E4" s="649" t="s">
        <v>385</v>
      </c>
    </row>
    <row r="5" spans="1:10" ht="30" customHeight="1">
      <c r="A5" s="513" t="s">
        <v>1035</v>
      </c>
      <c r="B5" s="513" t="s">
        <v>1036</v>
      </c>
      <c r="C5" s="513" t="s">
        <v>1076</v>
      </c>
      <c r="D5" s="513" t="s">
        <v>1037</v>
      </c>
      <c r="E5" s="513" t="s">
        <v>1127</v>
      </c>
    </row>
    <row r="6" spans="1:10" ht="12.75" customHeight="1">
      <c r="A6" s="287" t="s">
        <v>272</v>
      </c>
      <c r="B6" s="287" t="s">
        <v>269</v>
      </c>
      <c r="C6" s="288" t="s">
        <v>267</v>
      </c>
      <c r="D6" s="296">
        <v>50184501.060000002</v>
      </c>
      <c r="E6" s="297">
        <v>7267.0644214252879</v>
      </c>
      <c r="J6" s="87"/>
    </row>
    <row r="7" spans="1:10" ht="12.75" customHeight="1">
      <c r="A7" s="287" t="s">
        <v>279</v>
      </c>
      <c r="B7" s="287" t="s">
        <v>278</v>
      </c>
      <c r="C7" s="288" t="s">
        <v>268</v>
      </c>
      <c r="D7" s="296">
        <v>14683643.41</v>
      </c>
      <c r="E7" s="297">
        <v>123.45440061841965</v>
      </c>
    </row>
    <row r="8" spans="1:10" ht="12.75" customHeight="1">
      <c r="A8" s="287" t="s">
        <v>280</v>
      </c>
      <c r="B8" s="287" t="s">
        <v>278</v>
      </c>
      <c r="C8" s="288" t="s">
        <v>267</v>
      </c>
      <c r="D8" s="296">
        <v>4376420.2</v>
      </c>
      <c r="E8" s="297">
        <v>99.570866426101276</v>
      </c>
    </row>
    <row r="9" spans="1:10" ht="12.75" customHeight="1">
      <c r="A9" s="287" t="s">
        <v>284</v>
      </c>
      <c r="B9" s="383" t="s">
        <v>993</v>
      </c>
      <c r="C9" s="288" t="s">
        <v>268</v>
      </c>
      <c r="D9" s="296">
        <v>5760488.4900000002</v>
      </c>
      <c r="E9" s="297">
        <v>833.18323421680145</v>
      </c>
    </row>
    <row r="10" spans="1:10" ht="12.75" customHeight="1">
      <c r="A10" s="286" t="s">
        <v>286</v>
      </c>
      <c r="B10" s="383" t="s">
        <v>993</v>
      </c>
      <c r="C10" s="288" t="s">
        <v>268</v>
      </c>
      <c r="D10" s="296">
        <v>10374357.810000001</v>
      </c>
      <c r="E10" s="297">
        <v>916.83617711836814</v>
      </c>
    </row>
    <row r="11" spans="1:10" ht="12.75" customHeight="1">
      <c r="A11" s="287" t="s">
        <v>923</v>
      </c>
      <c r="B11" s="287" t="s">
        <v>302</v>
      </c>
      <c r="C11" s="288" t="s">
        <v>283</v>
      </c>
      <c r="D11" s="296">
        <v>7599042.1600000001</v>
      </c>
      <c r="E11" s="297">
        <v>1.0132056213333334</v>
      </c>
    </row>
    <row r="12" spans="1:10" ht="12.75" customHeight="1">
      <c r="A12" s="287" t="s">
        <v>304</v>
      </c>
      <c r="B12" s="287" t="s">
        <v>302</v>
      </c>
      <c r="C12" s="288" t="s">
        <v>268</v>
      </c>
      <c r="D12" s="296">
        <v>28093346.43</v>
      </c>
      <c r="E12" s="297">
        <v>1.0717934216305622</v>
      </c>
    </row>
    <row r="13" spans="1:10" ht="12.75" customHeight="1">
      <c r="A13" s="287" t="s">
        <v>1011</v>
      </c>
      <c r="B13" s="287" t="s">
        <v>302</v>
      </c>
      <c r="C13" s="288" t="s">
        <v>283</v>
      </c>
      <c r="D13" s="296">
        <v>0</v>
      </c>
      <c r="E13" s="297">
        <v>0</v>
      </c>
    </row>
    <row r="14" spans="1:10" ht="12.75" customHeight="1">
      <c r="A14" s="287" t="s">
        <v>305</v>
      </c>
      <c r="B14" s="287" t="s">
        <v>302</v>
      </c>
      <c r="C14" s="288" t="s">
        <v>268</v>
      </c>
      <c r="D14" s="296">
        <v>12752481.01</v>
      </c>
      <c r="E14" s="297">
        <v>1.0988291142250086</v>
      </c>
    </row>
    <row r="15" spans="1:10" ht="12.75" customHeight="1">
      <c r="A15" s="287" t="s">
        <v>319</v>
      </c>
      <c r="B15" s="287" t="s">
        <v>317</v>
      </c>
      <c r="C15" s="288" t="s">
        <v>267</v>
      </c>
      <c r="D15" s="296">
        <v>7240886.8099999996</v>
      </c>
      <c r="E15" s="297">
        <v>804.34758498610506</v>
      </c>
    </row>
    <row r="16" spans="1:10" ht="12.75" customHeight="1">
      <c r="A16" s="287" t="s">
        <v>320</v>
      </c>
      <c r="B16" s="287" t="s">
        <v>317</v>
      </c>
      <c r="C16" s="288" t="s">
        <v>267</v>
      </c>
      <c r="D16" s="296">
        <v>9489053.9399999995</v>
      </c>
      <c r="E16" s="297">
        <v>820.18697287036741</v>
      </c>
    </row>
    <row r="17" spans="1:6" ht="12.75" customHeight="1">
      <c r="A17" s="287" t="s">
        <v>321</v>
      </c>
      <c r="B17" s="287" t="s">
        <v>317</v>
      </c>
      <c r="C17" s="288" t="s">
        <v>267</v>
      </c>
      <c r="D17" s="303">
        <v>12197005.18</v>
      </c>
      <c r="E17" s="304">
        <v>497.60413847194962</v>
      </c>
    </row>
    <row r="18" spans="1:6" ht="12.75" customHeight="1">
      <c r="A18" s="383" t="s">
        <v>929</v>
      </c>
      <c r="B18" s="305" t="s">
        <v>983</v>
      </c>
      <c r="C18" s="288" t="s">
        <v>267</v>
      </c>
      <c r="D18" s="296">
        <v>7280182.9400000004</v>
      </c>
      <c r="E18" s="297">
        <v>44.786514935153193</v>
      </c>
    </row>
    <row r="19" spans="1:6" ht="12.75" customHeight="1">
      <c r="A19" s="287" t="s">
        <v>343</v>
      </c>
      <c r="B19" s="287" t="s">
        <v>338</v>
      </c>
      <c r="C19" s="307" t="s">
        <v>268</v>
      </c>
      <c r="D19" s="301">
        <v>13075405.550000001</v>
      </c>
      <c r="E19" s="308">
        <v>422.85197889623038</v>
      </c>
    </row>
    <row r="20" spans="1:6" ht="12.75" customHeight="1">
      <c r="A20" s="287" t="s">
        <v>356</v>
      </c>
      <c r="B20" s="287" t="s">
        <v>349</v>
      </c>
      <c r="C20" s="307" t="s">
        <v>267</v>
      </c>
      <c r="D20" s="296">
        <v>38714501.299999997</v>
      </c>
      <c r="E20" s="297">
        <v>56.998627672085249</v>
      </c>
    </row>
    <row r="21" spans="1:6" ht="18.75" customHeight="1">
      <c r="A21" s="534" t="s">
        <v>796</v>
      </c>
      <c r="B21" s="535"/>
      <c r="C21" s="536"/>
      <c r="D21" s="537">
        <f>SUM(D6:D20)</f>
        <v>221821316.29000002</v>
      </c>
      <c r="E21" s="538"/>
    </row>
    <row r="22" spans="1:6" ht="12.75" customHeight="1">
      <c r="A22" s="36" t="s">
        <v>797</v>
      </c>
    </row>
    <row r="23" spans="1:6" ht="12.75" customHeight="1">
      <c r="A23" s="89" t="s">
        <v>1030</v>
      </c>
    </row>
    <row r="24" spans="1:6" ht="12.75" customHeight="1">
      <c r="A24" s="90" t="s">
        <v>1014</v>
      </c>
    </row>
    <row r="25" spans="1:6" ht="12.75" customHeight="1">
      <c r="A25" s="658" t="s">
        <v>1158</v>
      </c>
    </row>
    <row r="26" spans="1:6" ht="19.5" customHeight="1">
      <c r="A26" s="759" t="s">
        <v>1159</v>
      </c>
      <c r="B26" s="759"/>
      <c r="C26" s="759"/>
      <c r="D26" s="759"/>
      <c r="E26" s="759"/>
      <c r="F26" s="759"/>
    </row>
    <row r="27" spans="1:6" ht="12.75" customHeight="1">
      <c r="A27" s="90"/>
    </row>
    <row r="28" spans="1:6" ht="12.75" customHeight="1">
      <c r="A28" s="51" t="s">
        <v>1212</v>
      </c>
    </row>
    <row r="29" spans="1:6" ht="12.75" customHeight="1">
      <c r="A29" s="100" t="s">
        <v>1213</v>
      </c>
    </row>
    <row r="30" spans="1:6" ht="12.75" customHeight="1"/>
    <row r="31" spans="1:6" ht="12.75" customHeight="1">
      <c r="A31" s="100"/>
    </row>
    <row r="32" spans="1:6" ht="12.75" customHeight="1">
      <c r="A32" s="558" t="s">
        <v>1074</v>
      </c>
      <c r="E32" s="559" t="s">
        <v>1038</v>
      </c>
      <c r="F32" s="560" t="s">
        <v>933</v>
      </c>
    </row>
    <row r="33" spans="1:6" ht="12.75" customHeight="1">
      <c r="A33" s="656" t="s">
        <v>1075</v>
      </c>
      <c r="E33" s="101" t="s">
        <v>1080</v>
      </c>
      <c r="F33" s="76" t="s">
        <v>934</v>
      </c>
    </row>
    <row r="34" spans="1:6" ht="12.75" customHeight="1"/>
    <row r="35" spans="1:6" ht="12.75" customHeight="1">
      <c r="D35" s="649" t="s">
        <v>385</v>
      </c>
    </row>
    <row r="36" spans="1:6" ht="30" customHeight="1">
      <c r="A36" s="552" t="s">
        <v>378</v>
      </c>
      <c r="B36" s="552" t="s">
        <v>379</v>
      </c>
      <c r="C36" s="552" t="s">
        <v>380</v>
      </c>
      <c r="D36" s="513" t="s">
        <v>1127</v>
      </c>
    </row>
    <row r="37" spans="1:6" ht="12.75" customHeight="1">
      <c r="A37" s="321" t="s">
        <v>381</v>
      </c>
      <c r="B37" s="321" t="s">
        <v>382</v>
      </c>
      <c r="C37" s="322">
        <v>44584975.729999997</v>
      </c>
      <c r="D37" s="323">
        <v>147.41821225940168</v>
      </c>
      <c r="E37" s="97"/>
    </row>
    <row r="38" spans="1:6" ht="12.75" customHeight="1">
      <c r="A38" s="321" t="s">
        <v>383</v>
      </c>
      <c r="B38" s="324" t="s">
        <v>384</v>
      </c>
      <c r="C38" s="322">
        <v>77249655.150000006</v>
      </c>
      <c r="D38" s="323">
        <v>537.1674746819931</v>
      </c>
      <c r="E38" s="87"/>
    </row>
    <row r="39" spans="1:6" ht="18.75" customHeight="1">
      <c r="A39" s="534" t="s">
        <v>796</v>
      </c>
      <c r="B39" s="553"/>
      <c r="C39" s="554">
        <f>SUM(C37:C38)</f>
        <v>121834630.88</v>
      </c>
      <c r="D39" s="555"/>
    </row>
    <row r="40" spans="1:6" ht="12.75" customHeight="1">
      <c r="A40" s="77" t="s">
        <v>423</v>
      </c>
    </row>
    <row r="41" spans="1:6" ht="12.75" customHeight="1">
      <c r="A41" s="89" t="s">
        <v>1030</v>
      </c>
    </row>
    <row r="42" spans="1:6" ht="12.75" customHeight="1"/>
    <row r="43" spans="1:6" ht="12.75" customHeight="1">
      <c r="A43" s="558" t="s">
        <v>1040</v>
      </c>
      <c r="E43" s="559" t="s">
        <v>1038</v>
      </c>
      <c r="F43" s="560" t="s">
        <v>933</v>
      </c>
    </row>
    <row r="44" spans="1:6" ht="12.75" customHeight="1">
      <c r="A44" s="651" t="s">
        <v>1039</v>
      </c>
    </row>
    <row r="45" spans="1:6" ht="12.75" customHeight="1">
      <c r="A45" s="656" t="s">
        <v>1042</v>
      </c>
      <c r="E45" s="101" t="s">
        <v>1080</v>
      </c>
      <c r="F45" s="76" t="s">
        <v>934</v>
      </c>
    </row>
    <row r="46" spans="1:6" ht="12.75" customHeight="1">
      <c r="A46" s="657" t="s">
        <v>1041</v>
      </c>
    </row>
    <row r="47" spans="1:6" ht="12.75" customHeight="1">
      <c r="F47" s="649" t="s">
        <v>385</v>
      </c>
    </row>
    <row r="48" spans="1:6" ht="45" customHeight="1">
      <c r="A48" s="552" t="s">
        <v>386</v>
      </c>
      <c r="B48" s="552" t="s">
        <v>379</v>
      </c>
      <c r="C48" s="552" t="s">
        <v>1043</v>
      </c>
      <c r="D48" s="552" t="s">
        <v>1044</v>
      </c>
      <c r="E48" s="552" t="s">
        <v>380</v>
      </c>
      <c r="F48" s="513" t="s">
        <v>1127</v>
      </c>
    </row>
    <row r="49" spans="1:6" ht="12.75" customHeight="1">
      <c r="A49" s="321" t="s">
        <v>387</v>
      </c>
      <c r="B49" s="321" t="s">
        <v>388</v>
      </c>
      <c r="C49" s="325">
        <v>600000000</v>
      </c>
      <c r="D49" s="325">
        <v>300000000</v>
      </c>
      <c r="E49" s="326">
        <v>146810225.59999999</v>
      </c>
      <c r="F49" s="327">
        <v>47.807886523662013</v>
      </c>
    </row>
    <row r="50" spans="1:6" ht="12.75" customHeight="1">
      <c r="A50" s="321" t="s">
        <v>389</v>
      </c>
      <c r="B50" s="324" t="s">
        <v>390</v>
      </c>
      <c r="C50" s="328">
        <v>155000000</v>
      </c>
      <c r="D50" s="328">
        <v>77500000</v>
      </c>
      <c r="E50" s="326">
        <v>568299</v>
      </c>
      <c r="F50" s="327">
        <v>0.7</v>
      </c>
    </row>
    <row r="51" spans="1:6" ht="12.75" customHeight="1">
      <c r="A51" s="321" t="s">
        <v>391</v>
      </c>
      <c r="B51" s="321" t="s">
        <v>382</v>
      </c>
      <c r="C51" s="325">
        <v>380000000</v>
      </c>
      <c r="D51" s="325">
        <v>190000000</v>
      </c>
      <c r="E51" s="326">
        <v>82301283.310000002</v>
      </c>
      <c r="F51" s="327">
        <v>153.36521151546907</v>
      </c>
    </row>
    <row r="52" spans="1:6" ht="12.75" customHeight="1">
      <c r="A52" s="321" t="s">
        <v>393</v>
      </c>
      <c r="B52" s="321" t="s">
        <v>394</v>
      </c>
      <c r="C52" s="325">
        <v>340000000</v>
      </c>
      <c r="D52" s="325">
        <v>170000000</v>
      </c>
      <c r="E52" s="326">
        <v>44649847.920000002</v>
      </c>
      <c r="F52" s="327">
        <v>3.4658895006892201</v>
      </c>
    </row>
    <row r="53" spans="1:6" ht="12.75" customHeight="1">
      <c r="A53" s="321" t="s">
        <v>392</v>
      </c>
      <c r="B53" s="324" t="s">
        <v>384</v>
      </c>
      <c r="C53" s="328">
        <v>540000000</v>
      </c>
      <c r="D53" s="328">
        <v>262500000</v>
      </c>
      <c r="E53" s="326">
        <v>89496564.340000004</v>
      </c>
      <c r="F53" s="327">
        <v>218.35447526017796</v>
      </c>
    </row>
    <row r="54" spans="1:6" ht="18.75" customHeight="1">
      <c r="A54" s="534" t="s">
        <v>796</v>
      </c>
      <c r="B54" s="556"/>
      <c r="C54" s="557"/>
      <c r="D54" s="557"/>
      <c r="E54" s="554">
        <f>SUM(E49:E53)</f>
        <v>363826220.16999996</v>
      </c>
      <c r="F54" s="555"/>
    </row>
    <row r="55" spans="1:6" ht="12.75" customHeight="1">
      <c r="A55" s="77" t="s">
        <v>423</v>
      </c>
    </row>
    <row r="56" spans="1:6" ht="12.75" customHeight="1">
      <c r="A56" s="89" t="s">
        <v>1030</v>
      </c>
    </row>
    <row r="57" spans="1:6" ht="12.75" customHeight="1"/>
    <row r="58" spans="1:6" ht="12.75" customHeight="1">
      <c r="A58" s="658" t="s">
        <v>1157</v>
      </c>
    </row>
    <row r="59" spans="1:6" ht="19.5" customHeight="1">
      <c r="A59" s="760" t="s">
        <v>1156</v>
      </c>
      <c r="B59" s="760"/>
      <c r="C59" s="760"/>
      <c r="D59" s="760"/>
      <c r="E59" s="760"/>
      <c r="F59" s="760"/>
    </row>
    <row r="60" spans="1:6" ht="12.75" customHeight="1">
      <c r="A60" s="663"/>
      <c r="B60" s="663"/>
      <c r="C60" s="663"/>
      <c r="D60" s="663"/>
      <c r="E60" s="663"/>
    </row>
    <row r="61" spans="1:6" ht="12.75" customHeight="1">
      <c r="A61" s="659"/>
    </row>
    <row r="62" spans="1:6" ht="12.75" customHeight="1">
      <c r="A62" s="84" t="s">
        <v>419</v>
      </c>
    </row>
    <row r="63" spans="1:6" ht="12.75" customHeight="1"/>
    <row r="64" spans="1:6" ht="12.75" customHeight="1"/>
    <row r="65" spans="1:6" ht="12.75" customHeight="1">
      <c r="A65" s="660"/>
    </row>
    <row r="66" spans="1:6" ht="12.75" customHeight="1">
      <c r="A66" s="658"/>
    </row>
    <row r="67" spans="1:6" ht="12.75" customHeight="1">
      <c r="A67" s="658"/>
    </row>
    <row r="68" spans="1:6" ht="12.75" customHeight="1">
      <c r="A68" s="658"/>
    </row>
    <row r="69" spans="1:6" ht="12.75" customHeight="1">
      <c r="A69" s="659"/>
    </row>
    <row r="70" spans="1:6" ht="12.75" customHeight="1">
      <c r="A70" s="659"/>
    </row>
    <row r="71" spans="1:6" ht="12.75" customHeight="1">
      <c r="A71" s="659"/>
    </row>
    <row r="72" spans="1:6" ht="12.75" customHeight="1">
      <c r="A72" s="659"/>
    </row>
    <row r="73" spans="1:6" ht="12.75" customHeight="1"/>
    <row r="74" spans="1:6" ht="12.75" customHeight="1"/>
    <row r="77" spans="1:6">
      <c r="F77" s="53" t="s">
        <v>1018</v>
      </c>
    </row>
  </sheetData>
  <mergeCells count="2">
    <mergeCell ref="A26:F26"/>
    <mergeCell ref="A59:F59"/>
  </mergeCells>
  <hyperlinks>
    <hyperlink ref="A62"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ht="12.75" customHeight="1">
      <c r="A1" s="541" t="s">
        <v>1046</v>
      </c>
      <c r="D1" s="550" t="str">
        <f>Naslovnica!A20</f>
        <v>Veljača 2014.</v>
      </c>
    </row>
    <row r="2" spans="1:5" ht="12.75" customHeight="1">
      <c r="A2" s="18" t="s">
        <v>1047</v>
      </c>
      <c r="D2" s="72" t="str">
        <f>Naslovnica!A24</f>
        <v>February 2014</v>
      </c>
    </row>
    <row r="3" spans="1:5" ht="12.75" customHeight="1"/>
    <row r="4" spans="1:5" ht="12.75" customHeight="1">
      <c r="D4" s="73" t="s">
        <v>372</v>
      </c>
    </row>
    <row r="5" spans="1:5" ht="45" customHeight="1">
      <c r="A5" s="552" t="s">
        <v>1128</v>
      </c>
      <c r="B5" s="552" t="s">
        <v>379</v>
      </c>
      <c r="C5" s="552" t="s">
        <v>380</v>
      </c>
      <c r="D5" s="552" t="s">
        <v>1129</v>
      </c>
    </row>
    <row r="6" spans="1:5" ht="15" customHeight="1">
      <c r="A6" s="314" t="s">
        <v>371</v>
      </c>
      <c r="B6" s="314" t="s">
        <v>421</v>
      </c>
      <c r="C6" s="315">
        <v>169602550.77000001</v>
      </c>
      <c r="D6" s="316">
        <v>55.672777264971515</v>
      </c>
      <c r="E6" s="97"/>
    </row>
    <row r="7" spans="1:5" ht="15" customHeight="1">
      <c r="A7" s="314" t="s">
        <v>369</v>
      </c>
      <c r="B7" s="317" t="s">
        <v>289</v>
      </c>
      <c r="C7" s="315">
        <v>18461509.23</v>
      </c>
      <c r="D7" s="316">
        <v>36.485196106719364</v>
      </c>
      <c r="E7" s="87"/>
    </row>
    <row r="8" spans="1:5" ht="15" customHeight="1">
      <c r="A8" s="314" t="s">
        <v>370</v>
      </c>
      <c r="B8" s="314" t="s">
        <v>987</v>
      </c>
      <c r="C8" s="315">
        <v>1091805935.3900001</v>
      </c>
      <c r="D8" s="316">
        <v>283.91773539780638</v>
      </c>
    </row>
    <row r="9" spans="1:5" ht="18.75" customHeight="1">
      <c r="A9" s="534" t="s">
        <v>796</v>
      </c>
      <c r="B9" s="546"/>
      <c r="C9" s="547">
        <f>SUM(C6:C8)</f>
        <v>1279869995.3900001</v>
      </c>
      <c r="D9" s="548"/>
    </row>
    <row r="10" spans="1:5" ht="12.75" customHeight="1">
      <c r="A10" s="36" t="s">
        <v>358</v>
      </c>
    </row>
    <row r="11" spans="1:5" ht="12.75" customHeight="1">
      <c r="A11" s="636"/>
    </row>
    <row r="12" spans="1:5" ht="12.75" customHeight="1"/>
    <row r="13" spans="1:5" ht="12.75" customHeight="1">
      <c r="A13" s="549" t="s">
        <v>1048</v>
      </c>
      <c r="D13" s="550" t="str">
        <f>'4 Tablica 2 - Graf 2'!F5</f>
        <v>Siječanj 2014.</v>
      </c>
    </row>
    <row r="14" spans="1:5" ht="12.75" customHeight="1">
      <c r="A14" s="75" t="s">
        <v>1049</v>
      </c>
      <c r="D14" s="72" t="str">
        <f>'4 Tablica 2 - Graf 2'!F6</f>
        <v>January 2014</v>
      </c>
    </row>
    <row r="15" spans="1:5" ht="12.75" customHeight="1"/>
    <row r="16" spans="1:5" ht="12.75" customHeight="1">
      <c r="D16" s="73" t="s">
        <v>372</v>
      </c>
    </row>
    <row r="17" spans="1:6" ht="45" customHeight="1">
      <c r="A17" s="552" t="s">
        <v>1128</v>
      </c>
      <c r="B17" s="552" t="s">
        <v>379</v>
      </c>
      <c r="C17" s="552" t="s">
        <v>380</v>
      </c>
      <c r="D17" s="552" t="s">
        <v>1129</v>
      </c>
    </row>
    <row r="18" spans="1:6" ht="15" customHeight="1">
      <c r="A18" s="314" t="s">
        <v>373</v>
      </c>
      <c r="B18" s="314" t="s">
        <v>289</v>
      </c>
      <c r="C18" s="315">
        <v>127965282.02</v>
      </c>
      <c r="D18" s="316">
        <v>63.881325228188096</v>
      </c>
      <c r="E18" s="97"/>
    </row>
    <row r="19" spans="1:6" ht="15" customHeight="1">
      <c r="A19" s="534" t="s">
        <v>796</v>
      </c>
      <c r="B19" s="546"/>
      <c r="C19" s="547">
        <f>SUM(C18:C18)</f>
        <v>127965282.02</v>
      </c>
      <c r="D19" s="548"/>
      <c r="E19" s="87"/>
    </row>
    <row r="20" spans="1:6" ht="12.75" customHeight="1">
      <c r="A20" s="36" t="s">
        <v>358</v>
      </c>
    </row>
    <row r="21" spans="1:6" ht="12.75" customHeight="1">
      <c r="A21" s="51"/>
    </row>
    <row r="22" spans="1:6" ht="19.5" customHeight="1">
      <c r="A22" s="761" t="s">
        <v>1158</v>
      </c>
      <c r="B22" s="761"/>
      <c r="C22" s="761"/>
      <c r="D22" s="761"/>
    </row>
    <row r="23" spans="1:6" ht="21.75" customHeight="1">
      <c r="A23" s="759" t="s">
        <v>1159</v>
      </c>
      <c r="B23" s="759"/>
      <c r="C23" s="759"/>
      <c r="D23" s="759"/>
      <c r="E23" s="100"/>
      <c r="F23" s="100"/>
    </row>
    <row r="24" spans="1:6" ht="12.75" customHeight="1">
      <c r="A24" s="51"/>
    </row>
    <row r="25" spans="1:6" ht="12.75" customHeight="1"/>
    <row r="26" spans="1:6" ht="12.75" customHeight="1">
      <c r="A26" s="551" t="s">
        <v>1050</v>
      </c>
      <c r="D26" s="407" t="str">
        <f>Naslovnica!A20</f>
        <v>Veljača 2014.</v>
      </c>
    </row>
    <row r="27" spans="1:6" ht="12.75" customHeight="1">
      <c r="A27" s="75" t="s">
        <v>1051</v>
      </c>
      <c r="D27" s="19" t="str">
        <f>Naslovnica!A24</f>
        <v>February 2014</v>
      </c>
    </row>
    <row r="28" spans="1:6" ht="12.75" customHeight="1"/>
    <row r="29" spans="1:6" ht="12.75" customHeight="1">
      <c r="C29" s="86" t="s">
        <v>372</v>
      </c>
    </row>
    <row r="30" spans="1:6" ht="22.5" customHeight="1">
      <c r="A30" s="552" t="s">
        <v>1130</v>
      </c>
      <c r="B30" s="552" t="s">
        <v>379</v>
      </c>
      <c r="C30" s="552" t="s">
        <v>380</v>
      </c>
    </row>
    <row r="31" spans="1:6" ht="22.5" customHeight="1">
      <c r="A31" s="318" t="s">
        <v>374</v>
      </c>
      <c r="B31" s="319" t="s">
        <v>375</v>
      </c>
      <c r="C31" s="320">
        <v>925931836.76999998</v>
      </c>
      <c r="D31" s="97"/>
    </row>
    <row r="32" spans="1:6" ht="15" customHeight="1">
      <c r="A32" s="318" t="s">
        <v>376</v>
      </c>
      <c r="B32" s="319" t="s">
        <v>377</v>
      </c>
      <c r="C32" s="320">
        <v>192920654.22366685</v>
      </c>
      <c r="D32" s="87"/>
    </row>
    <row r="33" spans="1:1" ht="12.75" customHeight="1">
      <c r="A33" s="36" t="s">
        <v>358</v>
      </c>
    </row>
    <row r="34" spans="1:1" ht="12.75" customHeight="1"/>
    <row r="35" spans="1:1" ht="12.75" customHeight="1"/>
    <row r="36" spans="1:1" ht="12.75" customHeight="1">
      <c r="A36" s="84" t="s">
        <v>419</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row r="55" spans="4:4" ht="12.75" customHeight="1">
      <c r="D55" s="53" t="s">
        <v>1045</v>
      </c>
    </row>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2">
    <mergeCell ref="A22:D22"/>
    <mergeCell ref="A23:D23"/>
  </mergeCells>
  <hyperlinks>
    <hyperlink ref="A3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78" t="s">
        <v>594</v>
      </c>
      <c r="B1" s="579"/>
      <c r="C1" s="579"/>
      <c r="D1" s="579"/>
      <c r="E1" s="620"/>
      <c r="F1" s="591"/>
      <c r="G1" s="580" t="s">
        <v>996</v>
      </c>
    </row>
    <row r="2" spans="1:7" ht="15" customHeight="1">
      <c r="A2" s="581" t="s">
        <v>595</v>
      </c>
      <c r="B2" s="579"/>
      <c r="C2" s="579"/>
      <c r="D2" s="579"/>
      <c r="E2" s="621"/>
      <c r="F2" s="591"/>
      <c r="G2" s="582" t="s">
        <v>997</v>
      </c>
    </row>
    <row r="3" spans="1:7" ht="12.75" customHeight="1">
      <c r="A3" s="78" t="s">
        <v>395</v>
      </c>
    </row>
    <row r="4" spans="1:7" ht="12.75" customHeight="1"/>
    <row r="5" spans="1:7" ht="12.75" customHeight="1">
      <c r="A5" s="562" t="s">
        <v>1052</v>
      </c>
    </row>
    <row r="6" spans="1:7" ht="12.75" customHeight="1">
      <c r="A6" s="79" t="s">
        <v>1053</v>
      </c>
    </row>
    <row r="7" spans="1:7" ht="12.75" customHeight="1"/>
    <row r="8" spans="1:7" ht="34.5" customHeight="1">
      <c r="A8" s="561" t="s">
        <v>396</v>
      </c>
      <c r="B8" s="767" t="s">
        <v>833</v>
      </c>
      <c r="C8" s="767"/>
    </row>
    <row r="9" spans="1:7" ht="12.75" customHeight="1">
      <c r="A9" s="329" t="s">
        <v>879</v>
      </c>
      <c r="B9" s="330">
        <v>25</v>
      </c>
      <c r="C9" s="331"/>
      <c r="D9" s="87"/>
      <c r="F9" s="87"/>
    </row>
    <row r="10" spans="1:7" ht="12.75" customHeight="1">
      <c r="A10" s="329" t="s">
        <v>909</v>
      </c>
      <c r="B10" s="330">
        <v>25</v>
      </c>
      <c r="C10" s="331"/>
      <c r="F10" s="97"/>
    </row>
    <row r="11" spans="1:7" ht="12.75" customHeight="1">
      <c r="A11" s="332" t="s">
        <v>976</v>
      </c>
      <c r="B11" s="330">
        <v>24</v>
      </c>
      <c r="C11" s="331"/>
      <c r="F11" s="97"/>
    </row>
    <row r="12" spans="1:7" ht="12.75" customHeight="1">
      <c r="A12" s="329" t="s">
        <v>992</v>
      </c>
      <c r="B12" s="330">
        <v>23</v>
      </c>
      <c r="C12" s="331"/>
    </row>
    <row r="13" spans="1:7" ht="12.75" customHeight="1">
      <c r="A13" s="329" t="s">
        <v>1004</v>
      </c>
      <c r="B13" s="330">
        <v>23</v>
      </c>
      <c r="C13" s="331"/>
    </row>
    <row r="14" spans="1:7" ht="12.75" customHeight="1">
      <c r="A14" s="27" t="s">
        <v>401</v>
      </c>
    </row>
    <row r="15" spans="1:7" ht="12.75" customHeight="1"/>
    <row r="16" spans="1:7" ht="12.75" customHeight="1">
      <c r="A16" s="562" t="s">
        <v>1054</v>
      </c>
    </row>
    <row r="17" spans="1:9" ht="12.75" customHeight="1">
      <c r="A17" s="79" t="s">
        <v>1055</v>
      </c>
    </row>
    <row r="18" spans="1:9" ht="12.75" customHeight="1">
      <c r="E18" s="769" t="s">
        <v>838</v>
      </c>
      <c r="F18" s="769"/>
    </row>
    <row r="19" spans="1:9" ht="73.5" customHeight="1">
      <c r="A19" s="767" t="s">
        <v>884</v>
      </c>
      <c r="B19" s="767" t="s">
        <v>828</v>
      </c>
      <c r="C19" s="768"/>
      <c r="D19" s="768"/>
      <c r="E19" s="767" t="s">
        <v>982</v>
      </c>
      <c r="F19" s="735"/>
      <c r="G19" s="735"/>
    </row>
    <row r="20" spans="1:9" ht="27.75" customHeight="1">
      <c r="A20" s="767"/>
      <c r="B20" s="632" t="s">
        <v>1132</v>
      </c>
      <c r="C20" s="632" t="s">
        <v>1004</v>
      </c>
      <c r="D20" s="492" t="s">
        <v>397</v>
      </c>
      <c r="E20" s="632" t="s">
        <v>1132</v>
      </c>
      <c r="F20" s="632" t="s">
        <v>1004</v>
      </c>
      <c r="G20" s="492" t="s">
        <v>397</v>
      </c>
    </row>
    <row r="21" spans="1:9" ht="16.5" customHeight="1">
      <c r="A21" s="333" t="s">
        <v>398</v>
      </c>
      <c r="B21" s="334">
        <v>54177</v>
      </c>
      <c r="C21" s="334">
        <v>47662</v>
      </c>
      <c r="D21" s="335">
        <v>-0.12025398231721948</v>
      </c>
      <c r="E21" s="334">
        <v>4580557.5864700004</v>
      </c>
      <c r="F21" s="334">
        <v>3792376.3186599999</v>
      </c>
      <c r="G21" s="336">
        <v>-0.17207103129499376</v>
      </c>
      <c r="H21" s="87"/>
      <c r="I21" s="164"/>
    </row>
    <row r="22" spans="1:9" ht="16.5" customHeight="1">
      <c r="A22" s="333" t="s">
        <v>399</v>
      </c>
      <c r="B22" s="334">
        <v>63184</v>
      </c>
      <c r="C22" s="334">
        <v>57468</v>
      </c>
      <c r="D22" s="335">
        <v>-9.0465940744492282E-2</v>
      </c>
      <c r="E22" s="334">
        <v>11173888.605799999</v>
      </c>
      <c r="F22" s="334">
        <v>10324452.62683</v>
      </c>
      <c r="G22" s="336">
        <v>-7.6019728577666715E-2</v>
      </c>
    </row>
    <row r="23" spans="1:9" ht="16.5" customHeight="1">
      <c r="A23" s="333" t="s">
        <v>400</v>
      </c>
      <c r="B23" s="334">
        <v>3084</v>
      </c>
      <c r="C23" s="334">
        <v>1974</v>
      </c>
      <c r="D23" s="335">
        <v>-0.35992217898832685</v>
      </c>
      <c r="E23" s="334">
        <v>602999.61777000001</v>
      </c>
      <c r="F23" s="334">
        <v>315207.99909</v>
      </c>
      <c r="G23" s="336">
        <v>-0.47726666850023003</v>
      </c>
    </row>
    <row r="24" spans="1:9" ht="16.5" customHeight="1">
      <c r="A24" s="337" t="s">
        <v>161</v>
      </c>
      <c r="B24" s="338">
        <v>120445</v>
      </c>
      <c r="C24" s="338">
        <v>107104</v>
      </c>
      <c r="D24" s="339">
        <v>-0.1107642492423928</v>
      </c>
      <c r="E24" s="338">
        <v>16357445.810039999</v>
      </c>
      <c r="F24" s="338">
        <v>14432036.94458</v>
      </c>
      <c r="G24" s="340">
        <v>-0.1177084055677083</v>
      </c>
    </row>
    <row r="25" spans="1:9" ht="12.75" customHeight="1">
      <c r="A25" s="27" t="s">
        <v>401</v>
      </c>
    </row>
    <row r="26" spans="1:9" ht="27" customHeight="1">
      <c r="A26" s="762" t="s">
        <v>1139</v>
      </c>
      <c r="B26" s="762"/>
      <c r="C26" s="762"/>
      <c r="D26" s="762"/>
      <c r="E26" s="762"/>
      <c r="F26" s="766"/>
      <c r="G26" s="766"/>
    </row>
    <row r="27" spans="1:9" ht="71.25" customHeight="1">
      <c r="A27" s="763" t="s">
        <v>981</v>
      </c>
      <c r="B27" s="763"/>
      <c r="C27" s="763"/>
      <c r="D27" s="763"/>
      <c r="E27" s="763"/>
      <c r="F27" s="763"/>
      <c r="G27" s="763"/>
    </row>
    <row r="28" spans="1:9" ht="23.25" customHeight="1">
      <c r="A28" s="764" t="s">
        <v>1151</v>
      </c>
      <c r="B28" s="765"/>
      <c r="C28" s="765"/>
      <c r="D28" s="765"/>
      <c r="E28" s="765"/>
      <c r="F28" s="765"/>
      <c r="G28" s="765"/>
    </row>
    <row r="29" spans="1:9" ht="12.75" customHeight="1"/>
    <row r="30" spans="1:9" ht="12.75" customHeight="1">
      <c r="A30" s="562" t="s">
        <v>1056</v>
      </c>
    </row>
    <row r="31" spans="1:9" ht="12.75" customHeight="1">
      <c r="A31" s="79" t="s">
        <v>1057</v>
      </c>
    </row>
    <row r="32" spans="1:9" ht="12.75" customHeight="1">
      <c r="E32" s="769" t="s">
        <v>838</v>
      </c>
      <c r="F32" s="769"/>
    </row>
    <row r="33" spans="1:9" ht="78" customHeight="1">
      <c r="A33" s="767" t="s">
        <v>884</v>
      </c>
      <c r="B33" s="767" t="s">
        <v>829</v>
      </c>
      <c r="C33" s="768"/>
      <c r="D33" s="563"/>
      <c r="E33" s="767" t="s">
        <v>834</v>
      </c>
      <c r="F33" s="735"/>
      <c r="G33" s="735"/>
    </row>
    <row r="34" spans="1:9" ht="32.25" customHeight="1">
      <c r="A34" s="767"/>
      <c r="B34" s="632" t="s">
        <v>1133</v>
      </c>
      <c r="C34" s="632" t="s">
        <v>1134</v>
      </c>
      <c r="D34" s="492" t="s">
        <v>397</v>
      </c>
      <c r="E34" s="632" t="s">
        <v>1133</v>
      </c>
      <c r="F34" s="632" t="s">
        <v>1134</v>
      </c>
      <c r="G34" s="492" t="s">
        <v>397</v>
      </c>
    </row>
    <row r="35" spans="1:9" ht="16.5" customHeight="1">
      <c r="A35" s="333" t="s">
        <v>398</v>
      </c>
      <c r="B35" s="334">
        <v>12154</v>
      </c>
      <c r="C35" s="334">
        <v>14255</v>
      </c>
      <c r="D35" s="335">
        <v>0.17286490044429817</v>
      </c>
      <c r="E35" s="334">
        <v>1809597.7150899998</v>
      </c>
      <c r="F35" s="334">
        <v>1677569.4327799999</v>
      </c>
      <c r="G35" s="341">
        <v>-7.2960018245510183E-2</v>
      </c>
      <c r="H35" s="87"/>
      <c r="I35" s="87"/>
    </row>
    <row r="36" spans="1:9" ht="16.5" customHeight="1">
      <c r="A36" s="333" t="s">
        <v>399</v>
      </c>
      <c r="B36" s="334">
        <v>14241</v>
      </c>
      <c r="C36" s="334">
        <v>14714</v>
      </c>
      <c r="D36" s="335">
        <v>3.3213959693841721E-2</v>
      </c>
      <c r="E36" s="334">
        <v>3017306.4656500001</v>
      </c>
      <c r="F36" s="334">
        <v>3979268.8723800001</v>
      </c>
      <c r="G36" s="341">
        <v>0.31881494892258821</v>
      </c>
      <c r="H36" s="87"/>
    </row>
    <row r="37" spans="1:9" ht="16.5" customHeight="1">
      <c r="A37" s="337" t="s">
        <v>161</v>
      </c>
      <c r="B37" s="338">
        <v>26395</v>
      </c>
      <c r="C37" s="338">
        <v>28969</v>
      </c>
      <c r="D37" s="339">
        <v>9.7518469407084682E-2</v>
      </c>
      <c r="E37" s="338">
        <v>4826904.1807399997</v>
      </c>
      <c r="F37" s="338">
        <v>5656838.30516</v>
      </c>
      <c r="G37" s="342">
        <v>0.17193921680309082</v>
      </c>
    </row>
    <row r="38" spans="1:9" ht="12.75" customHeight="1">
      <c r="A38" s="27" t="s">
        <v>401</v>
      </c>
    </row>
    <row r="39" spans="1:9" ht="30.75" customHeight="1">
      <c r="A39" s="762" t="s">
        <v>1140</v>
      </c>
      <c r="B39" s="762"/>
      <c r="C39" s="762"/>
      <c r="D39" s="762"/>
      <c r="E39" s="762"/>
      <c r="F39" s="762"/>
      <c r="G39" s="762"/>
    </row>
    <row r="40" spans="1:9" ht="81.75" customHeight="1">
      <c r="A40" s="763" t="s">
        <v>836</v>
      </c>
      <c r="B40" s="763"/>
      <c r="C40" s="763"/>
      <c r="D40" s="763"/>
      <c r="E40" s="763"/>
      <c r="F40" s="763"/>
      <c r="G40" s="763"/>
    </row>
    <row r="41" spans="1:9" ht="24.75" customHeight="1">
      <c r="A41" s="764" t="s">
        <v>1151</v>
      </c>
      <c r="B41" s="765"/>
      <c r="C41" s="765"/>
      <c r="D41" s="765"/>
      <c r="E41" s="765"/>
      <c r="F41" s="765"/>
      <c r="G41" s="765"/>
    </row>
    <row r="42" spans="1:9" ht="12.75" customHeight="1"/>
    <row r="43" spans="1:9" ht="12.75" customHeight="1">
      <c r="A43" s="406" t="s">
        <v>1135</v>
      </c>
    </row>
    <row r="44" spans="1:9" ht="12.75" customHeight="1">
      <c r="A44" s="15" t="s">
        <v>1136</v>
      </c>
    </row>
    <row r="45" spans="1:9" ht="12.75" customHeight="1"/>
    <row r="46" spans="1:9" ht="12.75" customHeight="1"/>
    <row r="47" spans="1:9" ht="12.75" customHeight="1">
      <c r="G47" s="87"/>
    </row>
    <row r="48" spans="1:9" ht="12.75" customHeight="1"/>
    <row r="49" spans="1:8" ht="12.75" customHeight="1"/>
    <row r="50" spans="1:8" ht="12.75" customHeight="1">
      <c r="H50" s="87"/>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9" t="s">
        <v>401</v>
      </c>
    </row>
    <row r="65" spans="1:9" ht="12.75" customHeight="1">
      <c r="A65" s="27"/>
    </row>
    <row r="66" spans="1:9" ht="12.75" customHeight="1">
      <c r="A66" s="406" t="s">
        <v>1137</v>
      </c>
    </row>
    <row r="67" spans="1:9" ht="12.75" customHeight="1">
      <c r="A67" s="15" t="s">
        <v>1138</v>
      </c>
    </row>
    <row r="68" spans="1:9" ht="12.75" customHeight="1"/>
    <row r="69" spans="1:9" ht="12.75" customHeight="1"/>
    <row r="70" spans="1:9" ht="12.75" customHeight="1"/>
    <row r="71" spans="1:9" ht="12.75" customHeight="1">
      <c r="G71" s="87"/>
    </row>
    <row r="72" spans="1:9" ht="12.75" customHeight="1"/>
    <row r="73" spans="1:9" ht="12.75" customHeight="1">
      <c r="I73" s="87"/>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9" t="s">
        <v>401</v>
      </c>
    </row>
    <row r="88" spans="1:1" ht="12.75" customHeight="1"/>
    <row r="89" spans="1:1" ht="12.75" customHeight="1"/>
    <row r="90" spans="1:1" ht="12.75" customHeight="1"/>
    <row r="91" spans="1:1" ht="12.75" customHeight="1">
      <c r="A91" s="84" t="s">
        <v>419</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241</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65" t="s">
        <v>1058</v>
      </c>
    </row>
    <row r="2" spans="1:6" ht="12.75" customHeight="1">
      <c r="A2" s="52" t="s">
        <v>1059</v>
      </c>
    </row>
    <row r="3" spans="1:6" ht="12.75" customHeight="1"/>
    <row r="4" spans="1:6" ht="12.75" customHeight="1">
      <c r="E4" s="124" t="s">
        <v>646</v>
      </c>
      <c r="F4" s="155"/>
    </row>
    <row r="5" spans="1:6" ht="22.5" customHeight="1">
      <c r="A5" s="767" t="s">
        <v>468</v>
      </c>
      <c r="B5" s="564" t="s">
        <v>830</v>
      </c>
      <c r="C5" s="564" t="s">
        <v>830</v>
      </c>
      <c r="D5" s="771" t="s">
        <v>466</v>
      </c>
      <c r="E5" s="771" t="s">
        <v>467</v>
      </c>
    </row>
    <row r="6" spans="1:6" ht="22.5" customHeight="1">
      <c r="A6" s="770"/>
      <c r="B6" s="633" t="s">
        <v>1141</v>
      </c>
      <c r="C6" s="633" t="s">
        <v>1004</v>
      </c>
      <c r="D6" s="771"/>
      <c r="E6" s="771"/>
    </row>
    <row r="7" spans="1:6" ht="12.75" customHeight="1">
      <c r="A7" s="343" t="s">
        <v>533</v>
      </c>
      <c r="B7" s="344">
        <v>15334561.6425</v>
      </c>
      <c r="C7" s="344">
        <v>13796675.28559</v>
      </c>
      <c r="D7" s="345">
        <v>-0.10028890246511653</v>
      </c>
      <c r="E7" s="344">
        <v>-1537886.3569099996</v>
      </c>
      <c r="F7" s="87"/>
    </row>
    <row r="8" spans="1:6" ht="12.75" customHeight="1">
      <c r="A8" s="346" t="s">
        <v>522</v>
      </c>
      <c r="B8" s="347">
        <v>25270.760549999999</v>
      </c>
      <c r="C8" s="347">
        <v>16124.847720000002</v>
      </c>
      <c r="D8" s="348">
        <v>-0.36191680151074829</v>
      </c>
      <c r="E8" s="347">
        <v>-9145.9128299999975</v>
      </c>
      <c r="F8" s="97"/>
    </row>
    <row r="9" spans="1:6" ht="12.75" customHeight="1">
      <c r="A9" s="346" t="s">
        <v>523</v>
      </c>
      <c r="B9" s="347">
        <v>6249097.5653299997</v>
      </c>
      <c r="C9" s="347">
        <v>5602644.0732500004</v>
      </c>
      <c r="D9" s="348">
        <v>-0.10344749546982976</v>
      </c>
      <c r="E9" s="347">
        <v>-646453.4920799993</v>
      </c>
      <c r="F9" s="97"/>
    </row>
    <row r="10" spans="1:6" ht="12.75" customHeight="1">
      <c r="A10" s="346" t="s">
        <v>524</v>
      </c>
      <c r="B10" s="347">
        <v>650488.58213</v>
      </c>
      <c r="C10" s="347">
        <v>347958.39410000003</v>
      </c>
      <c r="D10" s="348">
        <v>-0.46508147312805465</v>
      </c>
      <c r="E10" s="347">
        <v>-302530.18802999996</v>
      </c>
    </row>
    <row r="11" spans="1:6" ht="12.75" customHeight="1">
      <c r="A11" s="346" t="s">
        <v>525</v>
      </c>
      <c r="B11" s="347">
        <v>8256075.8596899994</v>
      </c>
      <c r="C11" s="347">
        <v>7680064.4662799994</v>
      </c>
      <c r="D11" s="348">
        <v>-6.9768180816064868E-2</v>
      </c>
      <c r="E11" s="347">
        <v>-576011.39341000002</v>
      </c>
    </row>
    <row r="12" spans="1:6" ht="12.75" customHeight="1">
      <c r="A12" s="346" t="s">
        <v>526</v>
      </c>
      <c r="B12" s="347">
        <v>153628.87480000002</v>
      </c>
      <c r="C12" s="347">
        <v>149883.50424000001</v>
      </c>
      <c r="D12" s="348">
        <v>-2.4379339918201431E-2</v>
      </c>
      <c r="E12" s="347">
        <v>-3745.3705600000103</v>
      </c>
    </row>
    <row r="13" spans="1:6" ht="12.75" customHeight="1">
      <c r="A13" s="343" t="s">
        <v>534</v>
      </c>
      <c r="B13" s="344">
        <v>6592382.0953799998</v>
      </c>
      <c r="C13" s="344">
        <v>5871684.46514</v>
      </c>
      <c r="D13" s="345">
        <v>-0.10932279406939582</v>
      </c>
      <c r="E13" s="344">
        <v>-720697.63023999985</v>
      </c>
    </row>
    <row r="14" spans="1:6" ht="12.75" customHeight="1">
      <c r="A14" s="346" t="s">
        <v>527</v>
      </c>
      <c r="B14" s="347">
        <v>744574.51538</v>
      </c>
      <c r="C14" s="347">
        <v>824396.44119000004</v>
      </c>
      <c r="D14" s="348">
        <v>0.10720475138645087</v>
      </c>
      <c r="E14" s="347">
        <v>79821.925810000044</v>
      </c>
    </row>
    <row r="15" spans="1:6" ht="12.75" customHeight="1">
      <c r="A15" s="346" t="s">
        <v>528</v>
      </c>
      <c r="B15" s="347">
        <v>4167010.7713800003</v>
      </c>
      <c r="C15" s="347">
        <v>3562583.0230999999</v>
      </c>
      <c r="D15" s="348">
        <v>-0.14505068055771558</v>
      </c>
      <c r="E15" s="347">
        <v>-604427.74828000041</v>
      </c>
    </row>
    <row r="16" spans="1:6" ht="12.75" customHeight="1">
      <c r="A16" s="346" t="s">
        <v>529</v>
      </c>
      <c r="B16" s="347">
        <v>1224409.4114600001</v>
      </c>
      <c r="C16" s="347">
        <v>1238381.46581</v>
      </c>
      <c r="D16" s="348">
        <v>1.1411260171007208E-2</v>
      </c>
      <c r="E16" s="347">
        <v>13972.054349999875</v>
      </c>
    </row>
    <row r="17" spans="1:7" ht="12.75" customHeight="1">
      <c r="A17" s="346" t="s">
        <v>530</v>
      </c>
      <c r="B17" s="347">
        <v>456387.39716000005</v>
      </c>
      <c r="C17" s="347">
        <v>246323.53503999999</v>
      </c>
      <c r="D17" s="348">
        <v>-0.46027533500526524</v>
      </c>
      <c r="E17" s="347">
        <v>-210063.86212000006</v>
      </c>
    </row>
    <row r="18" spans="1:7" ht="22.5">
      <c r="A18" s="349" t="s">
        <v>539</v>
      </c>
      <c r="B18" s="347">
        <v>223990.30948</v>
      </c>
      <c r="C18" s="347">
        <v>63563.841380000005</v>
      </c>
      <c r="D18" s="348">
        <v>-0.71622057432946407</v>
      </c>
      <c r="E18" s="347">
        <v>-160426.4681</v>
      </c>
    </row>
    <row r="19" spans="1:7" ht="12.75" customHeight="1">
      <c r="A19" s="350" t="s">
        <v>542</v>
      </c>
      <c r="B19" s="344">
        <v>22150934.047359999</v>
      </c>
      <c r="C19" s="344">
        <v>19731923.592110001</v>
      </c>
      <c r="D19" s="345">
        <v>-0.10920579918110956</v>
      </c>
      <c r="E19" s="344">
        <v>-2419010.4552499987</v>
      </c>
    </row>
    <row r="20" spans="1:7" ht="12.75" customHeight="1">
      <c r="A20" s="346" t="s">
        <v>531</v>
      </c>
      <c r="B20" s="347">
        <v>9027979.8278500009</v>
      </c>
      <c r="C20" s="347">
        <v>8766454.83928</v>
      </c>
      <c r="D20" s="348">
        <v>-2.8968273473898836E-2</v>
      </c>
      <c r="E20" s="347">
        <v>-261524.98857000098</v>
      </c>
    </row>
    <row r="21" spans="1:7" ht="12.75" customHeight="1">
      <c r="A21" s="343" t="s">
        <v>535</v>
      </c>
      <c r="B21" s="344">
        <v>1170446.6375599999</v>
      </c>
      <c r="C21" s="344">
        <v>1296174.54235</v>
      </c>
      <c r="D21" s="345">
        <v>0.10741874149179649</v>
      </c>
      <c r="E21" s="344">
        <v>125727.90479000006</v>
      </c>
    </row>
    <row r="22" spans="1:7" ht="12.75" customHeight="1">
      <c r="A22" s="343" t="s">
        <v>536</v>
      </c>
      <c r="B22" s="344">
        <v>127510.63264</v>
      </c>
      <c r="C22" s="344">
        <v>102231.28081</v>
      </c>
      <c r="D22" s="345">
        <v>-0.19825289316359243</v>
      </c>
      <c r="E22" s="344">
        <v>-25279.35183</v>
      </c>
    </row>
    <row r="23" spans="1:7" ht="12.75" customHeight="1">
      <c r="A23" s="343" t="s">
        <v>537</v>
      </c>
      <c r="B23" s="344">
        <v>12442648.37345</v>
      </c>
      <c r="C23" s="344">
        <v>10998663.258459998</v>
      </c>
      <c r="D23" s="345">
        <v>-0.11605126751561691</v>
      </c>
      <c r="E23" s="344">
        <v>-1443985.1149900015</v>
      </c>
    </row>
    <row r="24" spans="1:7" ht="12.75" customHeight="1">
      <c r="A24" s="343" t="s">
        <v>538</v>
      </c>
      <c r="B24" s="344">
        <v>7970763.7396800006</v>
      </c>
      <c r="C24" s="344">
        <v>7010201.3500299994</v>
      </c>
      <c r="D24" s="345">
        <v>-0.12051070901375939</v>
      </c>
      <c r="E24" s="344">
        <v>-960562.38965000119</v>
      </c>
    </row>
    <row r="25" spans="1:7" ht="21.75">
      <c r="A25" s="351" t="s">
        <v>540</v>
      </c>
      <c r="B25" s="344">
        <v>439564.66404</v>
      </c>
      <c r="C25" s="344">
        <v>324653.16045999998</v>
      </c>
      <c r="D25" s="345">
        <v>-0.26142115820652767</v>
      </c>
      <c r="E25" s="344">
        <v>-114911.50358000002</v>
      </c>
    </row>
    <row r="26" spans="1:7">
      <c r="A26" s="350" t="s">
        <v>543</v>
      </c>
      <c r="B26" s="344">
        <v>22150934.047369998</v>
      </c>
      <c r="C26" s="344">
        <v>19731923.592110001</v>
      </c>
      <c r="D26" s="345">
        <v>-0.10920579918151166</v>
      </c>
      <c r="E26" s="344">
        <v>-2419010.4552599974</v>
      </c>
    </row>
    <row r="27" spans="1:7" ht="12.75" customHeight="1">
      <c r="A27" s="346" t="s">
        <v>532</v>
      </c>
      <c r="B27" s="347">
        <v>9027979.8278500009</v>
      </c>
      <c r="C27" s="347">
        <v>8766454.83928</v>
      </c>
      <c r="D27" s="348">
        <v>-2.8968273473898836E-2</v>
      </c>
      <c r="E27" s="347">
        <v>-261524.98857000098</v>
      </c>
    </row>
    <row r="28" spans="1:7" ht="12.75" customHeight="1">
      <c r="A28" s="36" t="s">
        <v>358</v>
      </c>
    </row>
    <row r="29" spans="1:7" ht="12.75" customHeight="1">
      <c r="F29" s="152"/>
      <c r="G29" s="152"/>
    </row>
    <row r="30" spans="1:7" ht="26.25" customHeight="1">
      <c r="A30" s="645" t="s">
        <v>1152</v>
      </c>
      <c r="B30" s="645"/>
      <c r="C30" s="645"/>
      <c r="D30" s="645"/>
      <c r="E30" s="645"/>
    </row>
    <row r="31" spans="1:7" ht="12.75" customHeight="1"/>
    <row r="32" spans="1:7" ht="12.75" customHeight="1">
      <c r="A32" s="84" t="s">
        <v>419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502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51" t="s">
        <v>1060</v>
      </c>
    </row>
    <row r="2" spans="1:8" ht="12.75" customHeight="1">
      <c r="A2" s="75" t="s">
        <v>1061</v>
      </c>
    </row>
    <row r="3" spans="1:8" ht="12.75" customHeight="1">
      <c r="E3" s="769" t="s">
        <v>838</v>
      </c>
      <c r="F3" s="769"/>
    </row>
    <row r="4" spans="1:8" ht="84.75" customHeight="1">
      <c r="A4" s="564" t="s">
        <v>403</v>
      </c>
      <c r="B4" s="771" t="s">
        <v>831</v>
      </c>
      <c r="C4" s="771"/>
      <c r="D4" s="566" t="s">
        <v>882</v>
      </c>
      <c r="E4" s="767" t="s">
        <v>881</v>
      </c>
      <c r="F4" s="768"/>
      <c r="G4" s="566" t="s">
        <v>404</v>
      </c>
    </row>
    <row r="5" spans="1:8" ht="15" customHeight="1" thickBot="1">
      <c r="A5" s="567"/>
      <c r="B5" s="632" t="s">
        <v>1142</v>
      </c>
      <c r="C5" s="632" t="s">
        <v>1004</v>
      </c>
      <c r="D5" s="634"/>
      <c r="E5" s="632" t="s">
        <v>1142</v>
      </c>
      <c r="F5" s="632" t="s">
        <v>1004</v>
      </c>
      <c r="G5" s="568"/>
    </row>
    <row r="6" spans="1:8" ht="12.75" customHeight="1">
      <c r="A6" s="569" t="s">
        <v>405</v>
      </c>
      <c r="B6" s="570"/>
      <c r="C6" s="570"/>
      <c r="D6" s="571"/>
      <c r="E6" s="570"/>
      <c r="F6" s="570"/>
      <c r="G6" s="571"/>
    </row>
    <row r="7" spans="1:8" ht="12.75" customHeight="1">
      <c r="A7" s="352" t="s">
        <v>868</v>
      </c>
      <c r="B7" s="353">
        <v>89</v>
      </c>
      <c r="C7" s="353">
        <v>102</v>
      </c>
      <c r="D7" s="354">
        <v>0.14606741573033707</v>
      </c>
      <c r="E7" s="353">
        <v>1186836.0634999999</v>
      </c>
      <c r="F7" s="355">
        <v>923862.10848000005</v>
      </c>
      <c r="G7" s="354">
        <v>-0.22157563551320236</v>
      </c>
      <c r="H7" s="87"/>
    </row>
    <row r="8" spans="1:8" ht="12.75" customHeight="1">
      <c r="A8" s="352" t="s">
        <v>867</v>
      </c>
      <c r="B8" s="353">
        <v>44192</v>
      </c>
      <c r="C8" s="353">
        <v>39032</v>
      </c>
      <c r="D8" s="354">
        <v>-0.1167632150615496</v>
      </c>
      <c r="E8" s="353">
        <v>2209489.5226199999</v>
      </c>
      <c r="F8" s="355">
        <v>1855108.1976600001</v>
      </c>
      <c r="G8" s="354">
        <v>-0.16039058856444657</v>
      </c>
      <c r="H8" s="87"/>
    </row>
    <row r="9" spans="1:8" ht="12.75" customHeight="1">
      <c r="A9" s="356" t="s">
        <v>869</v>
      </c>
      <c r="B9" s="353">
        <v>6671</v>
      </c>
      <c r="C9" s="353">
        <v>5775</v>
      </c>
      <c r="D9" s="354">
        <v>-0.13431269674711438</v>
      </c>
      <c r="E9" s="353">
        <v>428588.12263999996</v>
      </c>
      <c r="F9" s="355">
        <v>350948.83822000003</v>
      </c>
      <c r="G9" s="354">
        <v>-0.1811512739591582</v>
      </c>
    </row>
    <row r="10" spans="1:8" ht="12.75" customHeight="1">
      <c r="A10" s="352" t="s">
        <v>835</v>
      </c>
      <c r="B10" s="353">
        <v>717</v>
      </c>
      <c r="C10" s="353">
        <v>574</v>
      </c>
      <c r="D10" s="354">
        <v>-0.19944211994421199</v>
      </c>
      <c r="E10" s="353">
        <v>340258.73827999999</v>
      </c>
      <c r="F10" s="355">
        <v>254696.15544999999</v>
      </c>
      <c r="G10" s="354">
        <v>-0.25146329308842108</v>
      </c>
    </row>
    <row r="11" spans="1:8" ht="12.75" customHeight="1">
      <c r="A11" s="357" t="s">
        <v>977</v>
      </c>
      <c r="B11" s="353">
        <v>1</v>
      </c>
      <c r="C11" s="353">
        <v>1</v>
      </c>
      <c r="D11" s="354">
        <v>0</v>
      </c>
      <c r="E11" s="353">
        <v>2389.2539300000003</v>
      </c>
      <c r="F11" s="355">
        <v>1461.3164999999999</v>
      </c>
      <c r="G11" s="354">
        <v>-0.38837957671581619</v>
      </c>
    </row>
    <row r="12" spans="1:8" ht="29.25">
      <c r="A12" s="356" t="s">
        <v>978</v>
      </c>
      <c r="B12" s="353">
        <v>2360</v>
      </c>
      <c r="C12" s="353">
        <v>2015</v>
      </c>
      <c r="D12" s="354">
        <v>-0.1461864406779661</v>
      </c>
      <c r="E12" s="353">
        <v>412476.02467000001</v>
      </c>
      <c r="F12" s="355">
        <v>405944.49539</v>
      </c>
      <c r="G12" s="354">
        <v>-1.5834930733793665E-2</v>
      </c>
      <c r="H12" s="97"/>
    </row>
    <row r="13" spans="1:8" ht="12.75" customHeight="1">
      <c r="A13" s="352" t="s">
        <v>402</v>
      </c>
      <c r="B13" s="353">
        <v>147</v>
      </c>
      <c r="C13" s="353">
        <v>163</v>
      </c>
      <c r="D13" s="354">
        <v>0.10884353741496598</v>
      </c>
      <c r="E13" s="353">
        <v>519.86081000000001</v>
      </c>
      <c r="F13" s="355">
        <v>355.20696000000004</v>
      </c>
      <c r="G13" s="354">
        <v>-0.31672679846745894</v>
      </c>
      <c r="H13" s="97"/>
    </row>
    <row r="14" spans="1:8" ht="22.5" customHeight="1">
      <c r="A14" s="358" t="s">
        <v>406</v>
      </c>
      <c r="B14" s="359">
        <v>54177</v>
      </c>
      <c r="C14" s="359">
        <v>47662</v>
      </c>
      <c r="D14" s="360">
        <v>-0.12025398231721948</v>
      </c>
      <c r="E14" s="359">
        <v>4580557.5864500003</v>
      </c>
      <c r="F14" s="359">
        <v>3792376.3186600003</v>
      </c>
      <c r="G14" s="360">
        <v>-0.17207103129137866</v>
      </c>
    </row>
    <row r="15" spans="1:8" ht="15" customHeight="1">
      <c r="A15" s="572" t="s">
        <v>407</v>
      </c>
      <c r="B15" s="573"/>
      <c r="C15" s="573"/>
      <c r="D15" s="574"/>
      <c r="E15" s="573"/>
      <c r="F15" s="573"/>
      <c r="G15" s="575"/>
    </row>
    <row r="16" spans="1:8" ht="12.75" customHeight="1">
      <c r="A16" s="352" t="s">
        <v>868</v>
      </c>
      <c r="B16" s="353">
        <v>1066</v>
      </c>
      <c r="C16" s="353">
        <v>1011</v>
      </c>
      <c r="D16" s="354">
        <v>-5.1594746716697934E-2</v>
      </c>
      <c r="E16" s="353">
        <v>3949277.72015</v>
      </c>
      <c r="F16" s="353">
        <v>3430506.0982399997</v>
      </c>
      <c r="G16" s="354">
        <v>-0.13135860748995298</v>
      </c>
    </row>
    <row r="17" spans="1:7" ht="12.75" customHeight="1">
      <c r="A17" s="352" t="s">
        <v>867</v>
      </c>
      <c r="B17" s="353">
        <v>36542</v>
      </c>
      <c r="C17" s="353">
        <v>32597</v>
      </c>
      <c r="D17" s="354">
        <v>-0.10795796617590718</v>
      </c>
      <c r="E17" s="353">
        <v>2037349.9074500001</v>
      </c>
      <c r="F17" s="353">
        <v>1858807.95386</v>
      </c>
      <c r="G17" s="354">
        <v>-8.7634408275732947E-2</v>
      </c>
    </row>
    <row r="18" spans="1:7" ht="12.75" customHeight="1">
      <c r="A18" s="356" t="s">
        <v>869</v>
      </c>
      <c r="B18" s="353">
        <v>15380</v>
      </c>
      <c r="C18" s="353">
        <v>14410</v>
      </c>
      <c r="D18" s="354">
        <v>-6.3068920676202858E-2</v>
      </c>
      <c r="E18" s="353">
        <v>2336065.6627399996</v>
      </c>
      <c r="F18" s="353">
        <v>2086384.81754</v>
      </c>
      <c r="G18" s="354">
        <v>-0.10688091913784048</v>
      </c>
    </row>
    <row r="19" spans="1:7" ht="12.75" customHeight="1">
      <c r="A19" s="352" t="s">
        <v>835</v>
      </c>
      <c r="B19" s="353">
        <v>731</v>
      </c>
      <c r="C19" s="353">
        <v>723</v>
      </c>
      <c r="D19" s="354">
        <v>-1.094391244870041E-2</v>
      </c>
      <c r="E19" s="353">
        <v>309302.53292999999</v>
      </c>
      <c r="F19" s="353">
        <v>346259.34376999998</v>
      </c>
      <c r="G19" s="354">
        <v>0.11948434592471927</v>
      </c>
    </row>
    <row r="20" spans="1:7" ht="12.75" customHeight="1">
      <c r="A20" s="357" t="s">
        <v>977</v>
      </c>
      <c r="B20" s="353">
        <v>1</v>
      </c>
      <c r="C20" s="353">
        <v>1</v>
      </c>
      <c r="D20" s="354">
        <v>0</v>
      </c>
      <c r="E20" s="353">
        <v>1844.2487800000001</v>
      </c>
      <c r="F20" s="353">
        <v>1761.7547199999999</v>
      </c>
      <c r="G20" s="354">
        <v>-4.4730440325952234E-2</v>
      </c>
    </row>
    <row r="21" spans="1:7" ht="29.25">
      <c r="A21" s="356" t="s">
        <v>978</v>
      </c>
      <c r="B21" s="353">
        <v>8915</v>
      </c>
      <c r="C21" s="353">
        <v>7935</v>
      </c>
      <c r="D21" s="354">
        <v>-0.10992708917554683</v>
      </c>
      <c r="E21" s="353">
        <v>2478825.5433100001</v>
      </c>
      <c r="F21" s="353">
        <v>2524323.1586799999</v>
      </c>
      <c r="G21" s="354">
        <v>1.8354504814907777E-2</v>
      </c>
    </row>
    <row r="22" spans="1:7" ht="12.75" customHeight="1">
      <c r="A22" s="352" t="s">
        <v>402</v>
      </c>
      <c r="B22" s="353">
        <v>549</v>
      </c>
      <c r="C22" s="353">
        <v>791</v>
      </c>
      <c r="D22" s="354">
        <v>0.44080145719489983</v>
      </c>
      <c r="E22" s="353">
        <v>61222.990429999998</v>
      </c>
      <c r="F22" s="353">
        <v>76409.500019999992</v>
      </c>
      <c r="G22" s="354">
        <v>0.24805239801808868</v>
      </c>
    </row>
    <row r="23" spans="1:7" ht="22.5" customHeight="1">
      <c r="A23" s="358" t="s">
        <v>406</v>
      </c>
      <c r="B23" s="359">
        <v>63184</v>
      </c>
      <c r="C23" s="361">
        <v>57468</v>
      </c>
      <c r="D23" s="360">
        <v>-9.0465940744492282E-2</v>
      </c>
      <c r="E23" s="359">
        <v>11173888.605789999</v>
      </c>
      <c r="F23" s="359">
        <v>10324452.626829999</v>
      </c>
      <c r="G23" s="360">
        <v>-7.6019728576839932E-2</v>
      </c>
    </row>
    <row r="24" spans="1:7" ht="15" customHeight="1">
      <c r="A24" s="572" t="s">
        <v>408</v>
      </c>
      <c r="B24" s="573"/>
      <c r="C24" s="573"/>
      <c r="D24" s="574"/>
      <c r="E24" s="573"/>
      <c r="F24" s="573"/>
      <c r="G24" s="576"/>
    </row>
    <row r="25" spans="1:7" ht="12.75" customHeight="1">
      <c r="A25" s="352" t="s">
        <v>868</v>
      </c>
      <c r="B25" s="353">
        <v>384</v>
      </c>
      <c r="C25" s="353">
        <v>346</v>
      </c>
      <c r="D25" s="354">
        <v>-9.8958333333333329E-2</v>
      </c>
      <c r="E25" s="353">
        <v>549563.23465999996</v>
      </c>
      <c r="F25" s="353">
        <v>290705.63500000001</v>
      </c>
      <c r="G25" s="354">
        <v>-0.47102423039661345</v>
      </c>
    </row>
    <row r="26" spans="1:7" ht="12.75" customHeight="1">
      <c r="A26" s="352" t="s">
        <v>867</v>
      </c>
      <c r="B26" s="353">
        <v>1402</v>
      </c>
      <c r="C26" s="353">
        <v>519</v>
      </c>
      <c r="D26" s="354">
        <v>-0.62981455064194014</v>
      </c>
      <c r="E26" s="353">
        <v>8671.4926599999999</v>
      </c>
      <c r="F26" s="353">
        <v>58.034179999999999</v>
      </c>
      <c r="G26" s="354">
        <v>-0.99330747516310525</v>
      </c>
    </row>
    <row r="27" spans="1:7" ht="12.75" customHeight="1">
      <c r="A27" s="356" t="s">
        <v>869</v>
      </c>
      <c r="B27" s="353">
        <v>662</v>
      </c>
      <c r="C27" s="353">
        <v>560</v>
      </c>
      <c r="D27" s="354">
        <v>-0.15407854984894259</v>
      </c>
      <c r="E27" s="353">
        <v>1618.2958999999998</v>
      </c>
      <c r="F27" s="353">
        <v>85.561809999999994</v>
      </c>
      <c r="G27" s="354">
        <v>-0.94712845160146553</v>
      </c>
    </row>
    <row r="28" spans="1:7" ht="12.75" customHeight="1">
      <c r="A28" s="352" t="s">
        <v>835</v>
      </c>
      <c r="B28" s="353">
        <v>69</v>
      </c>
      <c r="C28" s="353">
        <v>53</v>
      </c>
      <c r="D28" s="354">
        <v>-0.2318840579710145</v>
      </c>
      <c r="E28" s="353">
        <v>14648.149820000001</v>
      </c>
      <c r="F28" s="353">
        <v>11022.50612</v>
      </c>
      <c r="G28" s="354">
        <v>-0.24751547086511164</v>
      </c>
    </row>
    <row r="29" spans="1:7" ht="12.75" customHeight="1">
      <c r="A29" s="357" t="s">
        <v>979</v>
      </c>
      <c r="B29" s="353">
        <v>3</v>
      </c>
      <c r="C29" s="353">
        <v>3</v>
      </c>
      <c r="D29" s="354">
        <v>0</v>
      </c>
      <c r="E29" s="353">
        <v>0</v>
      </c>
      <c r="F29" s="353">
        <v>0</v>
      </c>
      <c r="G29" s="354"/>
    </row>
    <row r="30" spans="1:7" ht="29.25">
      <c r="A30" s="356" t="s">
        <v>978</v>
      </c>
      <c r="B30" s="353">
        <v>554</v>
      </c>
      <c r="C30" s="353">
        <v>487</v>
      </c>
      <c r="D30" s="354">
        <v>-0.12093862815884476</v>
      </c>
      <c r="E30" s="353">
        <v>11555.559210000001</v>
      </c>
      <c r="F30" s="353">
        <v>5082.0833600000005</v>
      </c>
      <c r="G30" s="354">
        <v>-0.56020446370072297</v>
      </c>
    </row>
    <row r="31" spans="1:7" ht="12.75" customHeight="1">
      <c r="A31" s="352" t="s">
        <v>402</v>
      </c>
      <c r="B31" s="353">
        <v>10</v>
      </c>
      <c r="C31" s="353">
        <v>6</v>
      </c>
      <c r="D31" s="354">
        <v>-0.4</v>
      </c>
      <c r="E31" s="353">
        <v>16942.88552</v>
      </c>
      <c r="F31" s="353">
        <v>8254.1786200000006</v>
      </c>
      <c r="G31" s="354">
        <v>-0.51282332574008915</v>
      </c>
    </row>
    <row r="32" spans="1:7" ht="22.5" customHeight="1">
      <c r="A32" s="358" t="s">
        <v>406</v>
      </c>
      <c r="B32" s="359">
        <v>3084</v>
      </c>
      <c r="C32" s="359">
        <v>1974</v>
      </c>
      <c r="D32" s="360">
        <v>-0.35992217898832685</v>
      </c>
      <c r="E32" s="359">
        <v>602999.61777000001</v>
      </c>
      <c r="F32" s="359">
        <v>315207.99909</v>
      </c>
      <c r="G32" s="360">
        <v>-0.47726666850023003</v>
      </c>
    </row>
    <row r="33" spans="1:17" ht="12.75" customHeight="1">
      <c r="A33" s="27" t="s">
        <v>411</v>
      </c>
    </row>
    <row r="34" spans="1:17" ht="35.25" customHeight="1">
      <c r="A34" s="762" t="s">
        <v>1144</v>
      </c>
      <c r="B34" s="762"/>
      <c r="C34" s="762"/>
      <c r="D34" s="762"/>
      <c r="E34" s="762"/>
      <c r="F34" s="766"/>
      <c r="G34" s="766"/>
      <c r="K34" s="763"/>
      <c r="L34" s="763"/>
      <c r="M34" s="763"/>
      <c r="N34" s="763"/>
      <c r="O34" s="763"/>
      <c r="P34" s="763"/>
      <c r="Q34" s="763"/>
    </row>
    <row r="35" spans="1:17" ht="72.75" customHeight="1">
      <c r="A35" s="763" t="s">
        <v>837</v>
      </c>
      <c r="B35" s="772"/>
      <c r="C35" s="772"/>
      <c r="D35" s="772"/>
      <c r="E35" s="772"/>
      <c r="F35" s="772"/>
      <c r="G35" s="772"/>
    </row>
    <row r="36" spans="1:17" ht="25.5" customHeight="1">
      <c r="A36" s="764" t="s">
        <v>1143</v>
      </c>
      <c r="B36" s="765"/>
      <c r="C36" s="765"/>
      <c r="D36" s="765"/>
      <c r="E36" s="765"/>
      <c r="F36" s="765"/>
      <c r="G36" s="765"/>
    </row>
    <row r="37" spans="1:17" ht="12.75" customHeight="1"/>
    <row r="38" spans="1:17" ht="12.75" customHeight="1"/>
    <row r="39" spans="1:17" ht="12.75" customHeight="1">
      <c r="A39" s="551" t="s">
        <v>1062</v>
      </c>
    </row>
    <row r="40" spans="1:17" ht="12.75" customHeight="1">
      <c r="A40" s="75" t="s">
        <v>1063</v>
      </c>
    </row>
    <row r="41" spans="1:17" ht="12.75" customHeight="1">
      <c r="E41" s="769" t="s">
        <v>838</v>
      </c>
      <c r="F41" s="769"/>
    </row>
    <row r="42" spans="1:17" ht="85.5" customHeight="1">
      <c r="A42" s="564" t="s">
        <v>409</v>
      </c>
      <c r="B42" s="771" t="s">
        <v>832</v>
      </c>
      <c r="C42" s="771"/>
      <c r="D42" s="566" t="s">
        <v>882</v>
      </c>
      <c r="E42" s="767" t="s">
        <v>410</v>
      </c>
      <c r="F42" s="768"/>
      <c r="G42" s="566" t="s">
        <v>404</v>
      </c>
    </row>
    <row r="43" spans="1:17" ht="27" customHeight="1" thickBot="1">
      <c r="A43" s="567"/>
      <c r="B43" s="632" t="s">
        <v>1133</v>
      </c>
      <c r="C43" s="632" t="s">
        <v>1134</v>
      </c>
      <c r="D43" s="634"/>
      <c r="E43" s="632" t="s">
        <v>1133</v>
      </c>
      <c r="F43" s="632" t="s">
        <v>1134</v>
      </c>
      <c r="G43" s="568"/>
    </row>
    <row r="44" spans="1:17" ht="15" customHeight="1">
      <c r="A44" s="569" t="s">
        <v>405</v>
      </c>
      <c r="B44" s="570"/>
      <c r="C44" s="570"/>
      <c r="D44" s="571"/>
      <c r="E44" s="570"/>
      <c r="F44" s="570"/>
      <c r="G44" s="571"/>
    </row>
    <row r="45" spans="1:17" ht="12.75" customHeight="1">
      <c r="A45" s="352" t="s">
        <v>868</v>
      </c>
      <c r="B45" s="353">
        <v>21</v>
      </c>
      <c r="C45" s="353">
        <v>22</v>
      </c>
      <c r="D45" s="354">
        <v>4.7619047619047616E-2</v>
      </c>
      <c r="E45" s="353">
        <v>307351.68023</v>
      </c>
      <c r="F45" s="355">
        <v>170149.57991</v>
      </c>
      <c r="G45" s="354">
        <v>-0.44640100947984979</v>
      </c>
      <c r="H45" s="87"/>
    </row>
    <row r="46" spans="1:17" ht="12.75" customHeight="1">
      <c r="A46" s="352" t="s">
        <v>867</v>
      </c>
      <c r="B46" s="353">
        <v>10123</v>
      </c>
      <c r="C46" s="353">
        <v>12554</v>
      </c>
      <c r="D46" s="354">
        <v>0.24014620171885803</v>
      </c>
      <c r="E46" s="353">
        <v>949096.36716000002</v>
      </c>
      <c r="F46" s="355">
        <v>1083495.7253699999</v>
      </c>
      <c r="G46" s="354">
        <v>0.14160770482365848</v>
      </c>
      <c r="H46" s="87"/>
    </row>
    <row r="47" spans="1:17" ht="12.75" customHeight="1">
      <c r="A47" s="356" t="s">
        <v>869</v>
      </c>
      <c r="B47" s="353">
        <v>1444</v>
      </c>
      <c r="C47" s="353">
        <v>1268</v>
      </c>
      <c r="D47" s="354">
        <v>-0.12188365650969529</v>
      </c>
      <c r="E47" s="353">
        <v>182047.72477</v>
      </c>
      <c r="F47" s="355">
        <v>165302.63440000001</v>
      </c>
      <c r="G47" s="354">
        <v>-9.1981871188754602E-2</v>
      </c>
    </row>
    <row r="48" spans="1:17" ht="12.75" customHeight="1">
      <c r="A48" s="352" t="s">
        <v>835</v>
      </c>
      <c r="B48" s="353">
        <v>125</v>
      </c>
      <c r="C48" s="353">
        <v>83</v>
      </c>
      <c r="D48" s="354">
        <v>-0.33600000000000002</v>
      </c>
      <c r="E48" s="353">
        <v>178774.88816999999</v>
      </c>
      <c r="F48" s="355">
        <v>92475.250220000002</v>
      </c>
      <c r="G48" s="354">
        <v>-0.48272796494738252</v>
      </c>
    </row>
    <row r="49" spans="1:17" ht="12.75" customHeight="1">
      <c r="A49" s="357" t="s">
        <v>979</v>
      </c>
      <c r="B49" s="353">
        <v>1</v>
      </c>
      <c r="C49" s="353">
        <v>0</v>
      </c>
      <c r="D49" s="354">
        <v>-1</v>
      </c>
      <c r="E49" s="353">
        <v>2965.8532400000004</v>
      </c>
      <c r="F49" s="355">
        <v>0</v>
      </c>
      <c r="G49" s="354">
        <v>-1</v>
      </c>
    </row>
    <row r="50" spans="1:17" ht="34.5" customHeight="1">
      <c r="A50" s="356" t="s">
        <v>980</v>
      </c>
      <c r="B50" s="353">
        <v>439</v>
      </c>
      <c r="C50" s="353">
        <v>327</v>
      </c>
      <c r="D50" s="354">
        <v>-0.25512528473804102</v>
      </c>
      <c r="E50" s="353">
        <v>189322.35303</v>
      </c>
      <c r="F50" s="355">
        <v>165983.31044999999</v>
      </c>
      <c r="G50" s="354">
        <v>-0.12327674047185387</v>
      </c>
    </row>
    <row r="51" spans="1:17" ht="12.75" customHeight="1">
      <c r="A51" s="352" t="s">
        <v>402</v>
      </c>
      <c r="B51" s="353">
        <v>1</v>
      </c>
      <c r="C51" s="353">
        <v>1</v>
      </c>
      <c r="D51" s="354">
        <v>0</v>
      </c>
      <c r="E51" s="353">
        <v>38.848489999999998</v>
      </c>
      <c r="F51" s="355">
        <v>162.93242999999998</v>
      </c>
      <c r="G51" s="354">
        <v>3.1940479539874005</v>
      </c>
    </row>
    <row r="52" spans="1:17" ht="22.5" customHeight="1">
      <c r="A52" s="358" t="s">
        <v>406</v>
      </c>
      <c r="B52" s="359">
        <v>12154</v>
      </c>
      <c r="C52" s="359">
        <v>14255</v>
      </c>
      <c r="D52" s="376">
        <v>0.17286490044429817</v>
      </c>
      <c r="E52" s="359">
        <v>1809597.7150899998</v>
      </c>
      <c r="F52" s="359">
        <v>1677569.4327800001</v>
      </c>
      <c r="G52" s="376">
        <v>-7.2960018245510058E-2</v>
      </c>
    </row>
    <row r="53" spans="1:17" ht="15" customHeight="1">
      <c r="A53" s="572" t="s">
        <v>407</v>
      </c>
      <c r="B53" s="573"/>
      <c r="C53" s="573"/>
      <c r="D53" s="574"/>
      <c r="E53" s="573"/>
      <c r="F53" s="573"/>
      <c r="G53" s="575"/>
    </row>
    <row r="54" spans="1:17" ht="12.75" customHeight="1">
      <c r="A54" s="352" t="s">
        <v>868</v>
      </c>
      <c r="B54" s="353">
        <v>77</v>
      </c>
      <c r="C54" s="353">
        <v>47</v>
      </c>
      <c r="D54" s="354">
        <v>-0.38961038961038963</v>
      </c>
      <c r="E54" s="353">
        <v>414334.29412999999</v>
      </c>
      <c r="F54" s="355">
        <v>175286.77</v>
      </c>
      <c r="G54" s="354">
        <v>-0.57694361175663955</v>
      </c>
    </row>
    <row r="55" spans="1:17">
      <c r="A55" s="352" t="s">
        <v>867</v>
      </c>
      <c r="B55" s="353">
        <v>9004</v>
      </c>
      <c r="C55" s="353">
        <v>8870</v>
      </c>
      <c r="D55" s="354">
        <v>-1.4882274544646823E-2</v>
      </c>
      <c r="E55" s="353">
        <v>1015140.8404</v>
      </c>
      <c r="F55" s="355">
        <v>1003397.19932</v>
      </c>
      <c r="G55" s="354">
        <v>-1.1568484502478079E-2</v>
      </c>
    </row>
    <row r="56" spans="1:17" ht="12.75" customHeight="1">
      <c r="A56" s="356" t="s">
        <v>869</v>
      </c>
      <c r="B56" s="353">
        <v>3209</v>
      </c>
      <c r="C56" s="353">
        <v>3674</v>
      </c>
      <c r="D56" s="354">
        <v>0.14490495481458399</v>
      </c>
      <c r="E56" s="353">
        <v>838005.57978999999</v>
      </c>
      <c r="F56" s="355">
        <v>1083146.4946099999</v>
      </c>
      <c r="G56" s="354">
        <v>0.29252897681353274</v>
      </c>
    </row>
    <row r="57" spans="1:17" ht="12.75" customHeight="1">
      <c r="A57" s="352" t="s">
        <v>835</v>
      </c>
      <c r="B57" s="353">
        <v>174</v>
      </c>
      <c r="C57" s="353">
        <v>198</v>
      </c>
      <c r="D57" s="354">
        <v>0.13793103448275862</v>
      </c>
      <c r="E57" s="353">
        <v>100832.94781</v>
      </c>
      <c r="F57" s="355">
        <v>196694.45824000001</v>
      </c>
      <c r="G57" s="354">
        <v>0.95069630028700847</v>
      </c>
    </row>
    <row r="58" spans="1:17" ht="12.75" customHeight="1">
      <c r="A58" s="357" t="s">
        <v>979</v>
      </c>
      <c r="B58" s="353">
        <v>0</v>
      </c>
      <c r="C58" s="353">
        <v>0</v>
      </c>
      <c r="D58" s="354" t="e">
        <v>#DIV/0!</v>
      </c>
      <c r="E58" s="353">
        <v>0</v>
      </c>
      <c r="F58" s="355">
        <v>0</v>
      </c>
      <c r="G58" s="354"/>
    </row>
    <row r="59" spans="1:17" ht="29.25">
      <c r="A59" s="356" t="s">
        <v>980</v>
      </c>
      <c r="B59" s="353">
        <v>1646</v>
      </c>
      <c r="C59" s="353">
        <v>1586</v>
      </c>
      <c r="D59" s="354">
        <v>-3.6452004860267312E-2</v>
      </c>
      <c r="E59" s="353">
        <v>630989.72563999996</v>
      </c>
      <c r="F59" s="355">
        <v>1483122.01043</v>
      </c>
      <c r="G59" s="354">
        <v>1.3504693502349816</v>
      </c>
    </row>
    <row r="60" spans="1:17" ht="12.75" customHeight="1">
      <c r="A60" s="352" t="s">
        <v>402</v>
      </c>
      <c r="B60" s="353">
        <v>131</v>
      </c>
      <c r="C60" s="353">
        <v>339</v>
      </c>
      <c r="D60" s="354">
        <v>1.5877862595419847</v>
      </c>
      <c r="E60" s="353">
        <v>18003.077880000001</v>
      </c>
      <c r="F60" s="355">
        <v>37621.939789999997</v>
      </c>
      <c r="G60" s="354">
        <v>1.0897504327187855</v>
      </c>
    </row>
    <row r="61" spans="1:17" ht="22.5" customHeight="1">
      <c r="A61" s="358" t="s">
        <v>406</v>
      </c>
      <c r="B61" s="359">
        <v>14241</v>
      </c>
      <c r="C61" s="359">
        <v>14714</v>
      </c>
      <c r="D61" s="376">
        <v>3.3213959693841721E-2</v>
      </c>
      <c r="E61" s="359">
        <v>3017306.4656499997</v>
      </c>
      <c r="F61" s="359">
        <v>3979268.8723900001</v>
      </c>
      <c r="G61" s="376">
        <v>0.31881494892590262</v>
      </c>
    </row>
    <row r="62" spans="1:17" ht="12.75" customHeight="1">
      <c r="A62" s="27" t="s">
        <v>411</v>
      </c>
    </row>
    <row r="63" spans="1:17" ht="36" customHeight="1">
      <c r="A63" s="762" t="s">
        <v>1140</v>
      </c>
      <c r="B63" s="762"/>
      <c r="C63" s="762"/>
      <c r="D63" s="762"/>
      <c r="E63" s="762"/>
      <c r="F63" s="762"/>
      <c r="G63" s="762"/>
      <c r="K63" s="763"/>
      <c r="L63" s="763"/>
      <c r="M63" s="763"/>
      <c r="N63" s="763"/>
      <c r="O63" s="763"/>
      <c r="P63" s="763"/>
      <c r="Q63" s="763"/>
    </row>
    <row r="64" spans="1:17" ht="93.75" customHeight="1">
      <c r="A64" s="763" t="s">
        <v>971</v>
      </c>
      <c r="B64" s="763"/>
      <c r="C64" s="763"/>
      <c r="D64" s="763"/>
      <c r="E64" s="763"/>
      <c r="F64" s="763"/>
      <c r="G64" s="763"/>
      <c r="J64" s="762"/>
      <c r="K64" s="762"/>
      <c r="L64" s="762"/>
      <c r="M64" s="762"/>
      <c r="N64" s="762"/>
      <c r="O64" s="762"/>
      <c r="P64" s="762"/>
    </row>
    <row r="65" spans="1:7" ht="22.5" customHeight="1">
      <c r="A65" s="764" t="s">
        <v>1143</v>
      </c>
      <c r="B65" s="765"/>
      <c r="C65" s="765"/>
      <c r="D65" s="765"/>
      <c r="E65" s="765"/>
      <c r="F65" s="765"/>
      <c r="G65" s="765"/>
    </row>
    <row r="66" spans="1:7" ht="12.75" customHeight="1"/>
    <row r="67" spans="1:7" ht="12.75" customHeight="1">
      <c r="A67" s="84" t="s">
        <v>419</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242</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62" t="s">
        <v>1064</v>
      </c>
    </row>
    <row r="2" spans="1:7" ht="12.75" customHeight="1">
      <c r="A2" s="79" t="s">
        <v>1065</v>
      </c>
    </row>
    <row r="3" spans="1:7">
      <c r="D3" s="123"/>
      <c r="E3" s="124" t="s">
        <v>646</v>
      </c>
    </row>
    <row r="4" spans="1:7" ht="57.75" customHeight="1">
      <c r="A4" s="767" t="s">
        <v>426</v>
      </c>
      <c r="B4" s="767" t="s">
        <v>829</v>
      </c>
      <c r="C4" s="768"/>
      <c r="D4" s="767" t="s">
        <v>937</v>
      </c>
      <c r="E4" s="735"/>
    </row>
    <row r="5" spans="1:7" ht="15.75" customHeight="1">
      <c r="A5" s="767"/>
      <c r="B5" s="632" t="s">
        <v>1133</v>
      </c>
      <c r="C5" s="632" t="s">
        <v>1134</v>
      </c>
      <c r="D5" s="632" t="s">
        <v>1133</v>
      </c>
      <c r="E5" s="632" t="s">
        <v>1134</v>
      </c>
    </row>
    <row r="6" spans="1:7">
      <c r="A6" s="362" t="s">
        <v>441</v>
      </c>
      <c r="B6" s="363">
        <v>516</v>
      </c>
      <c r="C6" s="363">
        <v>620</v>
      </c>
      <c r="D6" s="363">
        <v>85145.292379999999</v>
      </c>
      <c r="E6" s="363">
        <v>90847.591239999994</v>
      </c>
      <c r="F6" s="87"/>
      <c r="G6" s="87"/>
    </row>
    <row r="7" spans="1:7">
      <c r="A7" s="362" t="s">
        <v>442</v>
      </c>
      <c r="B7" s="363">
        <v>217</v>
      </c>
      <c r="C7" s="363">
        <v>245</v>
      </c>
      <c r="D7" s="363">
        <v>25624.99699</v>
      </c>
      <c r="E7" s="363">
        <v>26170.299179999998</v>
      </c>
      <c r="F7" s="87"/>
      <c r="G7" s="87"/>
    </row>
    <row r="8" spans="1:7">
      <c r="A8" s="362" t="s">
        <v>443</v>
      </c>
      <c r="B8" s="363">
        <v>221</v>
      </c>
      <c r="C8" s="363">
        <v>235</v>
      </c>
      <c r="D8" s="363">
        <v>120722.87844</v>
      </c>
      <c r="E8" s="363">
        <v>65221.618029999998</v>
      </c>
      <c r="F8" s="97"/>
      <c r="G8" s="87"/>
    </row>
    <row r="9" spans="1:7">
      <c r="A9" s="362" t="s">
        <v>444</v>
      </c>
      <c r="B9" s="363">
        <v>2413</v>
      </c>
      <c r="C9" s="363">
        <v>2467</v>
      </c>
      <c r="D9" s="363">
        <v>513872.14002999995</v>
      </c>
      <c r="E9" s="363">
        <v>680222.27417999995</v>
      </c>
      <c r="F9" s="97"/>
      <c r="G9" s="87"/>
    </row>
    <row r="10" spans="1:7">
      <c r="A10" s="362" t="s">
        <v>445</v>
      </c>
      <c r="B10" s="363">
        <v>1</v>
      </c>
      <c r="C10" s="363">
        <v>1</v>
      </c>
      <c r="D10" s="363">
        <v>2476.68923</v>
      </c>
      <c r="E10" s="363">
        <v>2649.8664900000003</v>
      </c>
      <c r="F10" s="87"/>
      <c r="G10" s="87"/>
    </row>
    <row r="11" spans="1:7">
      <c r="A11" s="362" t="s">
        <v>446</v>
      </c>
      <c r="B11" s="363">
        <v>779</v>
      </c>
      <c r="C11" s="363">
        <v>682</v>
      </c>
      <c r="D11" s="363">
        <v>87508.365659999996</v>
      </c>
      <c r="E11" s="363">
        <v>53713.834619999994</v>
      </c>
      <c r="F11" s="87"/>
      <c r="G11" s="87"/>
    </row>
    <row r="12" spans="1:7">
      <c r="A12" s="362" t="s">
        <v>447</v>
      </c>
      <c r="B12" s="363">
        <v>654</v>
      </c>
      <c r="C12" s="363">
        <v>525</v>
      </c>
      <c r="D12" s="363">
        <v>137137.13969000001</v>
      </c>
      <c r="E12" s="363">
        <v>105215.31082</v>
      </c>
      <c r="F12" s="87"/>
      <c r="G12" s="87"/>
    </row>
    <row r="13" spans="1:7">
      <c r="A13" s="362" t="s">
        <v>448</v>
      </c>
      <c r="B13" s="363">
        <v>1435</v>
      </c>
      <c r="C13" s="363">
        <v>1182</v>
      </c>
      <c r="D13" s="363">
        <v>243311.80687999999</v>
      </c>
      <c r="E13" s="363">
        <v>394115.39820999996</v>
      </c>
      <c r="F13" s="87"/>
      <c r="G13" s="87"/>
    </row>
    <row r="14" spans="1:7">
      <c r="A14" s="362" t="s">
        <v>449</v>
      </c>
      <c r="B14" s="363">
        <v>38</v>
      </c>
      <c r="C14" s="363">
        <v>20</v>
      </c>
      <c r="D14" s="363">
        <v>50881.243969999996</v>
      </c>
      <c r="E14" s="363">
        <v>109032.78379999999</v>
      </c>
      <c r="F14" s="87"/>
      <c r="G14" s="87"/>
    </row>
    <row r="15" spans="1:7">
      <c r="A15" s="362" t="s">
        <v>450</v>
      </c>
      <c r="B15" s="363">
        <v>15</v>
      </c>
      <c r="C15" s="363">
        <v>19</v>
      </c>
      <c r="D15" s="363">
        <v>14265.428</v>
      </c>
      <c r="E15" s="363">
        <v>8518.2819999999992</v>
      </c>
      <c r="F15" s="87"/>
      <c r="G15" s="87"/>
    </row>
    <row r="16" spans="1:7">
      <c r="A16" s="362" t="s">
        <v>883</v>
      </c>
      <c r="B16" s="363">
        <v>2163</v>
      </c>
      <c r="C16" s="363">
        <v>2262</v>
      </c>
      <c r="D16" s="363">
        <v>349957.39602999995</v>
      </c>
      <c r="E16" s="363">
        <v>355030.69549000001</v>
      </c>
      <c r="F16" s="87"/>
      <c r="G16" s="87"/>
    </row>
    <row r="17" spans="1:12">
      <c r="A17" s="362" t="s">
        <v>451</v>
      </c>
      <c r="B17" s="363">
        <v>303</v>
      </c>
      <c r="C17" s="363">
        <v>123</v>
      </c>
      <c r="D17" s="363">
        <v>76530.072549999997</v>
      </c>
      <c r="E17" s="363">
        <v>54655.841289999997</v>
      </c>
      <c r="F17" s="87"/>
      <c r="G17" s="87"/>
    </row>
    <row r="18" spans="1:12">
      <c r="A18" s="362" t="s">
        <v>452</v>
      </c>
      <c r="B18" s="363">
        <v>1152</v>
      </c>
      <c r="C18" s="363">
        <v>1442</v>
      </c>
      <c r="D18" s="363">
        <v>246992.3455</v>
      </c>
      <c r="E18" s="363">
        <v>275020.70173000003</v>
      </c>
      <c r="F18" s="87"/>
      <c r="G18" s="87"/>
    </row>
    <row r="19" spans="1:12">
      <c r="A19" s="362" t="s">
        <v>453</v>
      </c>
      <c r="B19" s="363">
        <v>13</v>
      </c>
      <c r="C19" s="363">
        <v>2</v>
      </c>
      <c r="D19" s="363">
        <v>1997.2985100000001</v>
      </c>
      <c r="E19" s="363">
        <v>10771.626749999999</v>
      </c>
      <c r="F19" s="87"/>
      <c r="G19" s="87"/>
    </row>
    <row r="20" spans="1:12">
      <c r="A20" s="362" t="s">
        <v>454</v>
      </c>
      <c r="B20" s="363">
        <v>1645</v>
      </c>
      <c r="C20" s="363">
        <v>1825</v>
      </c>
      <c r="D20" s="363">
        <v>282319.96851999999</v>
      </c>
      <c r="E20" s="363">
        <v>267938.43792</v>
      </c>
      <c r="F20" s="87"/>
      <c r="G20" s="87"/>
    </row>
    <row r="21" spans="1:12">
      <c r="A21" s="362" t="s">
        <v>455</v>
      </c>
      <c r="B21" s="363">
        <v>1429</v>
      </c>
      <c r="C21" s="363">
        <v>1130</v>
      </c>
      <c r="D21" s="363">
        <v>661566.06415999995</v>
      </c>
      <c r="E21" s="363">
        <v>390715.2634</v>
      </c>
      <c r="F21" s="87"/>
      <c r="G21" s="87"/>
    </row>
    <row r="22" spans="1:12">
      <c r="A22" s="362" t="s">
        <v>456</v>
      </c>
      <c r="B22" s="363">
        <v>4413</v>
      </c>
      <c r="C22" s="363">
        <v>6051</v>
      </c>
      <c r="D22" s="363">
        <v>306375.09873999999</v>
      </c>
      <c r="E22" s="363">
        <v>371933.88058</v>
      </c>
      <c r="F22" s="87"/>
      <c r="G22" s="87"/>
    </row>
    <row r="23" spans="1:12">
      <c r="A23" s="362" t="s">
        <v>457</v>
      </c>
      <c r="B23" s="363">
        <v>4</v>
      </c>
      <c r="C23" s="363">
        <v>12</v>
      </c>
      <c r="D23" s="363">
        <v>29546.160010000003</v>
      </c>
      <c r="E23" s="363">
        <v>7134.7880500000001</v>
      </c>
      <c r="F23" s="87"/>
      <c r="G23" s="87"/>
    </row>
    <row r="24" spans="1:12">
      <c r="A24" s="362" t="s">
        <v>458</v>
      </c>
      <c r="B24" s="363">
        <v>1902</v>
      </c>
      <c r="C24" s="363">
        <v>2065</v>
      </c>
      <c r="D24" s="363">
        <v>326840.86492999998</v>
      </c>
      <c r="E24" s="363">
        <v>319986.38386</v>
      </c>
      <c r="F24" s="87"/>
      <c r="G24" s="87"/>
    </row>
    <row r="25" spans="1:12">
      <c r="A25" s="362" t="s">
        <v>459</v>
      </c>
      <c r="B25" s="363">
        <v>43</v>
      </c>
      <c r="C25" s="363">
        <v>80</v>
      </c>
      <c r="D25" s="363">
        <v>18941.39068</v>
      </c>
      <c r="E25" s="363">
        <v>30144.60802</v>
      </c>
      <c r="F25" s="87"/>
      <c r="G25" s="87"/>
    </row>
    <row r="26" spans="1:12">
      <c r="A26" s="362" t="s">
        <v>460</v>
      </c>
      <c r="B26" s="363">
        <v>971</v>
      </c>
      <c r="C26" s="363">
        <v>1134</v>
      </c>
      <c r="D26" s="363">
        <v>199662.31750999999</v>
      </c>
      <c r="E26" s="363">
        <v>187927.38688999999</v>
      </c>
      <c r="F26" s="87"/>
      <c r="G26" s="87"/>
    </row>
    <row r="27" spans="1:12">
      <c r="A27" s="362" t="s">
        <v>461</v>
      </c>
      <c r="B27" s="363">
        <v>3144</v>
      </c>
      <c r="C27" s="363">
        <v>3891</v>
      </c>
      <c r="D27" s="363">
        <v>600390.13909000007</v>
      </c>
      <c r="E27" s="363">
        <v>1379103.5448</v>
      </c>
      <c r="F27" s="87"/>
      <c r="G27" s="87"/>
    </row>
    <row r="28" spans="1:12">
      <c r="A28" s="362" t="s">
        <v>462</v>
      </c>
      <c r="B28" s="363">
        <v>2924</v>
      </c>
      <c r="C28" s="363">
        <v>2956</v>
      </c>
      <c r="D28" s="363">
        <v>444839.08324000001</v>
      </c>
      <c r="E28" s="363">
        <v>470767.88780999999</v>
      </c>
      <c r="F28" s="87"/>
      <c r="G28" s="87"/>
    </row>
    <row r="29" spans="1:12">
      <c r="A29" s="583" t="s">
        <v>827</v>
      </c>
      <c r="B29" s="584">
        <v>26395</v>
      </c>
      <c r="C29" s="584">
        <v>28969</v>
      </c>
      <c r="D29" s="584">
        <v>4826904.1807399997</v>
      </c>
      <c r="E29" s="584">
        <v>5656838.30516</v>
      </c>
    </row>
    <row r="30" spans="1:12">
      <c r="A30" s="27" t="s">
        <v>411</v>
      </c>
    </row>
    <row r="31" spans="1:12" ht="28.5" customHeight="1">
      <c r="A31" s="762" t="s">
        <v>1145</v>
      </c>
      <c r="B31" s="762"/>
      <c r="C31" s="762"/>
      <c r="D31" s="762"/>
      <c r="E31" s="762"/>
    </row>
    <row r="32" spans="1:12" ht="86.25" customHeight="1">
      <c r="A32" s="762" t="s">
        <v>946</v>
      </c>
      <c r="B32" s="762"/>
      <c r="C32" s="762"/>
      <c r="D32" s="762"/>
      <c r="E32" s="762"/>
      <c r="H32" s="763"/>
      <c r="I32" s="763"/>
      <c r="J32" s="763"/>
      <c r="K32" s="763"/>
      <c r="L32" s="763"/>
    </row>
    <row r="33" spans="1:7" ht="15" customHeight="1">
      <c r="A33" s="764" t="s">
        <v>1153</v>
      </c>
      <c r="B33" s="764"/>
      <c r="C33" s="764"/>
      <c r="D33" s="764"/>
      <c r="E33" s="764"/>
      <c r="F33" s="152"/>
      <c r="G33" s="152"/>
    </row>
    <row r="34" spans="1:7" ht="12.75" customHeight="1"/>
    <row r="35" spans="1:7" ht="12.75" customHeight="1">
      <c r="A35" s="84" t="s">
        <v>419</v>
      </c>
      <c r="B35" s="153"/>
      <c r="C35" s="153"/>
      <c r="D35" s="153"/>
      <c r="E35" s="153"/>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243</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62" t="s">
        <v>1066</v>
      </c>
    </row>
    <row r="2" spans="1:6" ht="12.75" customHeight="1">
      <c r="A2" s="79" t="s">
        <v>1067</v>
      </c>
    </row>
    <row r="3" spans="1:6" ht="12.75" customHeight="1"/>
    <row r="4" spans="1:6" ht="12.75" customHeight="1">
      <c r="E4" s="124" t="s">
        <v>646</v>
      </c>
    </row>
    <row r="5" spans="1:6" ht="26.25" customHeight="1">
      <c r="A5" s="767" t="s">
        <v>468</v>
      </c>
      <c r="B5" s="561" t="s">
        <v>469</v>
      </c>
      <c r="C5" s="561" t="s">
        <v>469</v>
      </c>
      <c r="D5" s="771" t="s">
        <v>466</v>
      </c>
      <c r="E5" s="771" t="s">
        <v>467</v>
      </c>
    </row>
    <row r="6" spans="1:6" ht="26.25" customHeight="1">
      <c r="A6" s="770"/>
      <c r="B6" s="635" t="s">
        <v>1146</v>
      </c>
      <c r="C6" s="635" t="s">
        <v>1134</v>
      </c>
      <c r="D6" s="771"/>
      <c r="E6" s="771"/>
    </row>
    <row r="7" spans="1:6">
      <c r="A7" s="237" t="s">
        <v>427</v>
      </c>
      <c r="B7" s="364">
        <v>939450.72161000001</v>
      </c>
      <c r="C7" s="364">
        <v>739960.03362</v>
      </c>
      <c r="D7" s="365">
        <v>-0.21234821944478299</v>
      </c>
      <c r="E7" s="364">
        <v>-199490.68799000001</v>
      </c>
    </row>
    <row r="8" spans="1:6">
      <c r="A8" s="237" t="s">
        <v>428</v>
      </c>
      <c r="B8" s="364">
        <v>586323.52171</v>
      </c>
      <c r="C8" s="364">
        <v>425185.51802999998</v>
      </c>
      <c r="D8" s="365">
        <v>-0.27482780020498665</v>
      </c>
      <c r="E8" s="364">
        <v>-161138.00368000002</v>
      </c>
    </row>
    <row r="9" spans="1:6">
      <c r="A9" s="366" t="s">
        <v>429</v>
      </c>
      <c r="B9" s="367">
        <v>353127.19989999995</v>
      </c>
      <c r="C9" s="367">
        <v>314774.51558999997</v>
      </c>
      <c r="D9" s="368">
        <v>-0.10860869488632101</v>
      </c>
      <c r="E9" s="369">
        <v>-38352.684309999982</v>
      </c>
    </row>
    <row r="10" spans="1:6">
      <c r="A10" s="237" t="s">
        <v>430</v>
      </c>
      <c r="B10" s="364">
        <v>57502.719259999998</v>
      </c>
      <c r="C10" s="364">
        <v>51293.500869999996</v>
      </c>
      <c r="D10" s="365">
        <v>-0.10798130018729835</v>
      </c>
      <c r="E10" s="364">
        <v>-6209.2183900000018</v>
      </c>
    </row>
    <row r="11" spans="1:6">
      <c r="A11" s="237" t="s">
        <v>431</v>
      </c>
      <c r="B11" s="364">
        <v>30756.965</v>
      </c>
      <c r="C11" s="364">
        <v>28625.478170000002</v>
      </c>
      <c r="D11" s="365">
        <v>-6.9300947931631024E-2</v>
      </c>
      <c r="E11" s="364">
        <v>-2131.486829999998</v>
      </c>
      <c r="F11" s="97"/>
    </row>
    <row r="12" spans="1:6" ht="21.75">
      <c r="A12" s="366" t="s">
        <v>432</v>
      </c>
      <c r="B12" s="367">
        <v>26745.754260000002</v>
      </c>
      <c r="C12" s="367">
        <v>22668.022699999998</v>
      </c>
      <c r="D12" s="368">
        <v>-0.15246276176621101</v>
      </c>
      <c r="E12" s="369">
        <v>-4077.7315600000038</v>
      </c>
      <c r="F12" s="97"/>
    </row>
    <row r="13" spans="1:6">
      <c r="A13" s="237" t="s">
        <v>433</v>
      </c>
      <c r="B13" s="364">
        <v>2407991.0716599999</v>
      </c>
      <c r="C13" s="364">
        <v>2055286.5675599999</v>
      </c>
      <c r="D13" s="365">
        <v>-0.1464725132294015</v>
      </c>
      <c r="E13" s="364">
        <v>-352704.50410000002</v>
      </c>
    </row>
    <row r="14" spans="1:6">
      <c r="A14" s="237" t="s">
        <v>434</v>
      </c>
      <c r="B14" s="364">
        <v>2364004.3860500003</v>
      </c>
      <c r="C14" s="364">
        <v>2062133.79391</v>
      </c>
      <c r="D14" s="365">
        <v>-0.12769459901231145</v>
      </c>
      <c r="E14" s="364">
        <v>-301870.59214000031</v>
      </c>
    </row>
    <row r="15" spans="1:6" ht="21.75">
      <c r="A15" s="366" t="s">
        <v>435</v>
      </c>
      <c r="B15" s="367">
        <v>43986.68561</v>
      </c>
      <c r="C15" s="367">
        <v>-6847.2263499999999</v>
      </c>
      <c r="D15" s="368">
        <v>-1.1556658851432839</v>
      </c>
      <c r="E15" s="369">
        <v>-50833.911959999998</v>
      </c>
    </row>
    <row r="16" spans="1:6" ht="22.5">
      <c r="A16" s="237" t="s">
        <v>436</v>
      </c>
      <c r="B16" s="364">
        <v>423859.63977000001</v>
      </c>
      <c r="C16" s="364">
        <v>330595.31193999999</v>
      </c>
      <c r="D16" s="365">
        <v>-0.22003587763300197</v>
      </c>
      <c r="E16" s="364">
        <v>-93264.327830000024</v>
      </c>
    </row>
    <row r="17" spans="1:7" ht="33.75">
      <c r="A17" s="237" t="s">
        <v>437</v>
      </c>
      <c r="B17" s="364">
        <v>210441.50681999998</v>
      </c>
      <c r="C17" s="364">
        <v>524773.78159999999</v>
      </c>
      <c r="D17" s="365">
        <v>1.4936800231565648</v>
      </c>
      <c r="E17" s="364">
        <v>314332.27477999998</v>
      </c>
    </row>
    <row r="18" spans="1:7">
      <c r="A18" s="237" t="s">
        <v>438</v>
      </c>
      <c r="B18" s="364">
        <v>213418.13295</v>
      </c>
      <c r="C18" s="364">
        <v>-194178.46966</v>
      </c>
      <c r="D18" s="365">
        <v>-1.9098499128257884</v>
      </c>
      <c r="E18" s="364">
        <v>-407596.60261</v>
      </c>
    </row>
    <row r="19" spans="1:7">
      <c r="A19" s="237" t="s">
        <v>439</v>
      </c>
      <c r="B19" s="364">
        <v>57075.788340000006</v>
      </c>
      <c r="C19" s="364">
        <v>55564.366390000003</v>
      </c>
      <c r="D19" s="365">
        <v>-2.6480964940798983E-2</v>
      </c>
      <c r="E19" s="364">
        <v>-1511.4219500000036</v>
      </c>
    </row>
    <row r="20" spans="1:7">
      <c r="A20" s="366" t="s">
        <v>440</v>
      </c>
      <c r="B20" s="367">
        <v>156342.34461</v>
      </c>
      <c r="C20" s="367">
        <v>-249742.83605000001</v>
      </c>
      <c r="D20" s="368">
        <v>-2.5974100725749634</v>
      </c>
      <c r="E20" s="369">
        <v>-406085.18066000001</v>
      </c>
    </row>
    <row r="21" spans="1:7" ht="12.75" customHeight="1">
      <c r="A21" s="36" t="s">
        <v>358</v>
      </c>
    </row>
    <row r="22" spans="1:7" ht="12.75" customHeight="1">
      <c r="A22" s="764"/>
      <c r="B22" s="764"/>
      <c r="C22" s="764"/>
      <c r="D22" s="764"/>
      <c r="E22" s="764"/>
      <c r="F22" s="152"/>
      <c r="G22" s="152"/>
    </row>
    <row r="23" spans="1:7" ht="24" customHeight="1">
      <c r="A23" s="764" t="s">
        <v>1152</v>
      </c>
      <c r="B23" s="764"/>
      <c r="C23" s="764"/>
      <c r="D23" s="764"/>
      <c r="E23" s="764"/>
      <c r="F23" s="152"/>
      <c r="G23" s="152"/>
    </row>
    <row r="24" spans="1:7" ht="12.75" customHeight="1"/>
    <row r="25" spans="1:7" ht="12.75" customHeight="1">
      <c r="A25" s="84" t="s">
        <v>419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503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7" customWidth="1"/>
    <col min="2" max="3" width="10.85546875" style="107" bestFit="1" customWidth="1"/>
    <col min="4" max="5" width="10.85546875" style="107" customWidth="1"/>
    <col min="6" max="16384" width="9.140625" style="107"/>
  </cols>
  <sheetData>
    <row r="1" spans="1:6" ht="15" customHeight="1">
      <c r="A1" s="578" t="s">
        <v>596</v>
      </c>
      <c r="B1" s="579"/>
      <c r="C1" s="579"/>
      <c r="D1" s="579"/>
      <c r="E1" s="580" t="s">
        <v>996</v>
      </c>
    </row>
    <row r="2" spans="1:6" ht="15" customHeight="1">
      <c r="A2" s="581" t="s">
        <v>597</v>
      </c>
      <c r="B2" s="579"/>
      <c r="C2" s="579"/>
      <c r="D2" s="579"/>
      <c r="E2" s="582" t="s">
        <v>997</v>
      </c>
    </row>
    <row r="3" spans="1:6">
      <c r="A3" s="78" t="s">
        <v>544</v>
      </c>
    </row>
    <row r="4" spans="1:6" ht="12.75" customHeight="1">
      <c r="A4" s="106"/>
    </row>
    <row r="5" spans="1:6">
      <c r="A5" s="565" t="s">
        <v>1068</v>
      </c>
    </row>
    <row r="6" spans="1:6">
      <c r="A6" s="52" t="s">
        <v>1069</v>
      </c>
    </row>
    <row r="7" spans="1:6" ht="12.75" customHeight="1">
      <c r="A7"/>
      <c r="B7"/>
      <c r="C7"/>
      <c r="D7"/>
      <c r="E7" s="124" t="s">
        <v>646</v>
      </c>
    </row>
    <row r="8" spans="1:6" ht="22.5" customHeight="1">
      <c r="A8" s="767" t="s">
        <v>468</v>
      </c>
      <c r="B8" s="564" t="s">
        <v>465</v>
      </c>
      <c r="C8" s="564" t="s">
        <v>465</v>
      </c>
      <c r="D8" s="771" t="s">
        <v>466</v>
      </c>
      <c r="E8" s="771" t="s">
        <v>467</v>
      </c>
    </row>
    <row r="9" spans="1:6" ht="22.5" customHeight="1">
      <c r="A9" s="770"/>
      <c r="B9" s="633" t="s">
        <v>1141</v>
      </c>
      <c r="C9" s="633" t="s">
        <v>1147</v>
      </c>
      <c r="D9" s="771"/>
      <c r="E9" s="771"/>
    </row>
    <row r="10" spans="1:6" ht="22.5">
      <c r="A10" s="349" t="s">
        <v>870</v>
      </c>
      <c r="B10" s="347">
        <v>0</v>
      </c>
      <c r="C10" s="347">
        <v>0</v>
      </c>
      <c r="D10" s="348">
        <v>0</v>
      </c>
      <c r="E10" s="347">
        <v>0</v>
      </c>
      <c r="F10" s="97"/>
    </row>
    <row r="11" spans="1:6">
      <c r="A11" s="346" t="s">
        <v>551</v>
      </c>
      <c r="B11" s="347">
        <v>74995.799649999986</v>
      </c>
      <c r="C11" s="347">
        <v>69992.961773999996</v>
      </c>
      <c r="D11" s="348">
        <v>-6.6708240986133593E-2</v>
      </c>
      <c r="E11" s="347">
        <v>-5002.8378759999905</v>
      </c>
    </row>
    <row r="12" spans="1:6" ht="15">
      <c r="A12" s="346" t="s">
        <v>552</v>
      </c>
      <c r="B12" s="347">
        <v>7057666.1378199998</v>
      </c>
      <c r="C12" s="347">
        <v>7867235.0358500006</v>
      </c>
      <c r="D12" s="348">
        <v>0.11470773513807275</v>
      </c>
      <c r="E12" s="347">
        <v>809568.89803000074</v>
      </c>
      <c r="F12" s="97"/>
    </row>
    <row r="13" spans="1:6" ht="22.5">
      <c r="A13" s="349" t="s">
        <v>972</v>
      </c>
      <c r="B13" s="347">
        <v>42857.731120000004</v>
      </c>
      <c r="C13" s="347">
        <v>49351.536449999985</v>
      </c>
      <c r="D13" s="348">
        <v>0.1515200445823317</v>
      </c>
      <c r="E13" s="347">
        <v>6493.805329999981</v>
      </c>
    </row>
    <row r="14" spans="1:6">
      <c r="A14" s="343" t="s">
        <v>553</v>
      </c>
      <c r="B14" s="344">
        <v>7175519.6685899999</v>
      </c>
      <c r="C14" s="344">
        <v>7986579.5340740001</v>
      </c>
      <c r="D14" s="345">
        <v>0.11303151589623806</v>
      </c>
      <c r="E14" s="344">
        <v>811059.86548400018</v>
      </c>
    </row>
    <row r="15" spans="1:6">
      <c r="A15" s="346" t="s">
        <v>554</v>
      </c>
      <c r="B15" s="347">
        <v>296798.78701999987</v>
      </c>
      <c r="C15" s="347">
        <v>428491.96229500009</v>
      </c>
      <c r="D15" s="348">
        <v>0.44371197267098683</v>
      </c>
      <c r="E15" s="347">
        <v>131693.17527500022</v>
      </c>
    </row>
    <row r="16" spans="1:6">
      <c r="A16" s="346" t="s">
        <v>555</v>
      </c>
      <c r="B16" s="347">
        <v>885863.82418999996</v>
      </c>
      <c r="C16" s="347">
        <v>18835.564330000001</v>
      </c>
      <c r="D16" s="348">
        <v>-0.97873763007850267</v>
      </c>
      <c r="E16" s="347">
        <v>-867028.25985999999</v>
      </c>
    </row>
    <row r="17" spans="1:5">
      <c r="A17" s="346" t="s">
        <v>556</v>
      </c>
      <c r="B17" s="347">
        <v>5984664.6320200004</v>
      </c>
      <c r="C17" s="347">
        <v>7506801.6217549993</v>
      </c>
      <c r="D17" s="348">
        <v>0.25433956342199115</v>
      </c>
      <c r="E17" s="347">
        <v>1522136.9897349989</v>
      </c>
    </row>
    <row r="18" spans="1:5" ht="22.5">
      <c r="A18" s="349" t="s">
        <v>871</v>
      </c>
      <c r="B18" s="347">
        <v>8192.4253599999993</v>
      </c>
      <c r="C18" s="347">
        <v>32450.385690000003</v>
      </c>
      <c r="D18" s="348">
        <v>2.9610230504437585</v>
      </c>
      <c r="E18" s="347">
        <v>24257.960330000002</v>
      </c>
    </row>
    <row r="19" spans="1:5">
      <c r="A19" s="343" t="s">
        <v>557</v>
      </c>
      <c r="B19" s="344">
        <v>7175519.6685899999</v>
      </c>
      <c r="C19" s="344">
        <v>7986579.5340699991</v>
      </c>
      <c r="D19" s="345">
        <v>0.1130315158956805</v>
      </c>
      <c r="E19" s="344">
        <v>811059.86547999922</v>
      </c>
    </row>
    <row r="20" spans="1:5">
      <c r="A20" s="36" t="s">
        <v>1164</v>
      </c>
    </row>
    <row r="22" spans="1:5">
      <c r="A22" s="562" t="s">
        <v>1070</v>
      </c>
    </row>
    <row r="23" spans="1:5">
      <c r="A23" s="52" t="s">
        <v>1071</v>
      </c>
    </row>
    <row r="24" spans="1:5">
      <c r="E24" s="124" t="s">
        <v>646</v>
      </c>
    </row>
    <row r="25" spans="1:5" ht="24">
      <c r="A25" s="767" t="s">
        <v>468</v>
      </c>
      <c r="B25" s="561" t="s">
        <v>469</v>
      </c>
      <c r="C25" s="561" t="s">
        <v>469</v>
      </c>
      <c r="D25" s="771" t="s">
        <v>466</v>
      </c>
      <c r="E25" s="771" t="s">
        <v>467</v>
      </c>
    </row>
    <row r="26" spans="1:5" ht="22.5">
      <c r="A26" s="770"/>
      <c r="B26" s="633" t="s">
        <v>1148</v>
      </c>
      <c r="C26" s="633" t="s">
        <v>1149</v>
      </c>
      <c r="D26" s="771"/>
      <c r="E26" s="771"/>
    </row>
    <row r="27" spans="1:5">
      <c r="A27" s="346" t="s">
        <v>545</v>
      </c>
      <c r="B27" s="370">
        <v>428029.10566999996</v>
      </c>
      <c r="C27" s="370">
        <v>444437.91314000002</v>
      </c>
      <c r="D27" s="348">
        <v>3.8335728231179811E-2</v>
      </c>
      <c r="E27" s="347">
        <v>16408.807470000058</v>
      </c>
    </row>
    <row r="28" spans="1:5">
      <c r="A28" s="346" t="s">
        <v>546</v>
      </c>
      <c r="B28" s="370">
        <v>268159.59954999998</v>
      </c>
      <c r="C28" s="370">
        <v>218299.26306999999</v>
      </c>
      <c r="D28" s="348">
        <v>-0.18593530331813923</v>
      </c>
      <c r="E28" s="347">
        <v>-49860.336479999998</v>
      </c>
    </row>
    <row r="29" spans="1:5">
      <c r="A29" s="346" t="s">
        <v>547</v>
      </c>
      <c r="B29" s="370">
        <v>159869.50611999998</v>
      </c>
      <c r="C29" s="370">
        <v>226138.65007000003</v>
      </c>
      <c r="D29" s="348">
        <v>0.41452022689216061</v>
      </c>
      <c r="E29" s="347">
        <v>66269.143950000056</v>
      </c>
    </row>
    <row r="30" spans="1:5" ht="22.5">
      <c r="A30" s="349" t="s">
        <v>874</v>
      </c>
      <c r="B30" s="370">
        <v>100359.57623000001</v>
      </c>
      <c r="C30" s="370">
        <v>107124.82012999998</v>
      </c>
      <c r="D30" s="348">
        <v>6.7410048489001895E-2</v>
      </c>
      <c r="E30" s="347">
        <v>6765.2438999999722</v>
      </c>
    </row>
    <row r="31" spans="1:5" ht="22.5">
      <c r="A31" s="349" t="s">
        <v>875</v>
      </c>
      <c r="B31" s="370">
        <v>39315.117460000009</v>
      </c>
      <c r="C31" s="370">
        <v>46469.516879999996</v>
      </c>
      <c r="D31" s="348">
        <v>0.18197578647142576</v>
      </c>
      <c r="E31" s="347">
        <v>7154.399419999987</v>
      </c>
    </row>
    <row r="32" spans="1:5" ht="22.5">
      <c r="A32" s="349" t="s">
        <v>876</v>
      </c>
      <c r="B32" s="370">
        <v>61044.458769999997</v>
      </c>
      <c r="C32" s="370">
        <v>60655.303249999983</v>
      </c>
      <c r="D32" s="348">
        <v>-6.3749524173234429E-3</v>
      </c>
      <c r="E32" s="347">
        <v>-389.1555200000148</v>
      </c>
    </row>
    <row r="33" spans="1:5">
      <c r="A33" s="346" t="s">
        <v>548</v>
      </c>
      <c r="B33" s="370">
        <v>202618.55804000003</v>
      </c>
      <c r="C33" s="370">
        <v>272899.45768999995</v>
      </c>
      <c r="D33" s="348">
        <v>0.3468630925511047</v>
      </c>
      <c r="E33" s="347">
        <v>70280.899649999919</v>
      </c>
    </row>
    <row r="34" spans="1:5">
      <c r="A34" s="346" t="s">
        <v>549</v>
      </c>
      <c r="B34" s="370">
        <v>313413.55590000004</v>
      </c>
      <c r="C34" s="370">
        <v>341908.17215999996</v>
      </c>
      <c r="D34" s="348">
        <v>9.091698723169328E-2</v>
      </c>
      <c r="E34" s="347">
        <v>28494.616259999922</v>
      </c>
    </row>
    <row r="35" spans="1:5" ht="22.5">
      <c r="A35" s="349" t="s">
        <v>872</v>
      </c>
      <c r="B35" s="370">
        <v>-110794.99786</v>
      </c>
      <c r="C35" s="370">
        <v>-69008.714470000006</v>
      </c>
      <c r="D35" s="348">
        <v>-0.37714954823863922</v>
      </c>
      <c r="E35" s="347">
        <v>41786.283389999997</v>
      </c>
    </row>
    <row r="36" spans="1:5" ht="22.5">
      <c r="A36" s="349" t="s">
        <v>877</v>
      </c>
      <c r="B36" s="370">
        <v>110118.96702999997</v>
      </c>
      <c r="C36" s="370">
        <v>217785.23885000002</v>
      </c>
      <c r="D36" s="348">
        <v>0.97772685963053285</v>
      </c>
      <c r="E36" s="347">
        <v>107666.27182000005</v>
      </c>
    </row>
    <row r="37" spans="1:5">
      <c r="A37" s="346" t="s">
        <v>550</v>
      </c>
      <c r="B37" s="370">
        <v>22928.120648000004</v>
      </c>
      <c r="C37" s="370">
        <v>39152.451035000006</v>
      </c>
      <c r="D37" s="348">
        <v>0.70761710635080921</v>
      </c>
      <c r="E37" s="347">
        <v>16224.330387000002</v>
      </c>
    </row>
    <row r="38" spans="1:5" ht="21.75">
      <c r="A38" s="351" t="s">
        <v>873</v>
      </c>
      <c r="B38" s="371">
        <v>87190.84638199996</v>
      </c>
      <c r="C38" s="371">
        <v>178632.78781500002</v>
      </c>
      <c r="D38" s="345">
        <v>1.0487562081044062</v>
      </c>
      <c r="E38" s="344">
        <v>91441.941433000058</v>
      </c>
    </row>
    <row r="39" spans="1:5">
      <c r="A39" s="36" t="s">
        <v>1164</v>
      </c>
    </row>
    <row r="41" spans="1:5">
      <c r="A41" s="562" t="s">
        <v>1072</v>
      </c>
    </row>
    <row r="42" spans="1:5">
      <c r="A42" s="52" t="s">
        <v>1073</v>
      </c>
    </row>
    <row r="43" spans="1:5" ht="12.75" customHeight="1">
      <c r="A43" s="577" t="s">
        <v>621</v>
      </c>
    </row>
    <row r="44" spans="1:5">
      <c r="A44" s="109" t="s">
        <v>563</v>
      </c>
      <c r="B44" s="108"/>
    </row>
    <row r="45" spans="1:5" ht="12.75" customHeight="1">
      <c r="A45" s="111" t="s">
        <v>620</v>
      </c>
    </row>
    <row r="46" spans="1:5">
      <c r="A46" s="110" t="s">
        <v>562</v>
      </c>
      <c r="B46" s="111"/>
    </row>
    <row r="47" spans="1:5">
      <c r="E47" s="124" t="s">
        <v>646</v>
      </c>
    </row>
    <row r="48" spans="1:5" ht="24">
      <c r="A48" s="767" t="s">
        <v>468</v>
      </c>
      <c r="B48" s="561" t="s">
        <v>469</v>
      </c>
      <c r="C48" s="561" t="s">
        <v>469</v>
      </c>
      <c r="D48" s="771" t="s">
        <v>466</v>
      </c>
      <c r="E48" s="771" t="s">
        <v>467</v>
      </c>
    </row>
    <row r="49" spans="1:5" ht="22.5">
      <c r="A49" s="770"/>
      <c r="B49" s="633" t="s">
        <v>1148</v>
      </c>
      <c r="C49" s="633" t="s">
        <v>1149</v>
      </c>
      <c r="D49" s="771"/>
      <c r="E49" s="771"/>
    </row>
    <row r="50" spans="1:5">
      <c r="A50" s="372" t="s">
        <v>558</v>
      </c>
      <c r="B50" s="373">
        <v>8714317.0156800002</v>
      </c>
      <c r="C50" s="373">
        <v>8400326.8135000002</v>
      </c>
      <c r="D50" s="348">
        <v>-3.6031533121302028E-2</v>
      </c>
      <c r="E50" s="347">
        <v>-313990.20218000002</v>
      </c>
    </row>
    <row r="51" spans="1:5">
      <c r="A51" s="372" t="s">
        <v>559</v>
      </c>
      <c r="B51" s="373">
        <v>6952660.4029900003</v>
      </c>
      <c r="C51" s="373">
        <v>8574831.4144000001</v>
      </c>
      <c r="D51" s="348">
        <v>0.23331658924580623</v>
      </c>
      <c r="E51" s="347">
        <v>1622171.0114099998</v>
      </c>
    </row>
    <row r="52" spans="1:5">
      <c r="A52" s="372" t="s">
        <v>560</v>
      </c>
      <c r="B52" s="373">
        <v>146559.79930000001</v>
      </c>
      <c r="C52" s="373">
        <v>350566.20314</v>
      </c>
      <c r="D52" s="348">
        <v>1.3919669978696536</v>
      </c>
      <c r="E52" s="347">
        <v>204006.40383999998</v>
      </c>
    </row>
    <row r="53" spans="1:5">
      <c r="A53" s="374" t="s">
        <v>561</v>
      </c>
      <c r="B53" s="375">
        <v>15813537.217970001</v>
      </c>
      <c r="C53" s="375">
        <v>17325724.43104</v>
      </c>
      <c r="D53" s="345">
        <v>9.5626120344004972E-2</v>
      </c>
      <c r="E53" s="344">
        <v>1512187.2130699996</v>
      </c>
    </row>
    <row r="54" spans="1:5">
      <c r="A54" s="36" t="s">
        <v>1164</v>
      </c>
    </row>
    <row r="55" spans="1:5">
      <c r="A55" s="122" t="s">
        <v>1154</v>
      </c>
    </row>
    <row r="56" spans="1:5">
      <c r="A56" s="122" t="s">
        <v>1155</v>
      </c>
    </row>
    <row r="58" spans="1:5">
      <c r="A58" s="84" t="s">
        <v>419</v>
      </c>
    </row>
    <row r="59" spans="1:5">
      <c r="E59" s="53" t="s">
        <v>541</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08" t="s">
        <v>413</v>
      </c>
      <c r="J1" s="407" t="str">
        <f>Naslovnica!A20</f>
        <v>Veljača 2014.</v>
      </c>
    </row>
    <row r="2" spans="1:11" ht="12.75" customHeight="1">
      <c r="A2" s="7" t="s">
        <v>11</v>
      </c>
      <c r="J2" s="19" t="str">
        <f>Naslovnica!A24</f>
        <v>February 2014</v>
      </c>
    </row>
    <row r="3" spans="1:11" ht="12.75" customHeight="1"/>
    <row r="4" spans="1:11" ht="12.75" customHeight="1"/>
    <row r="5" spans="1:11">
      <c r="A5" s="408"/>
      <c r="B5" s="409"/>
      <c r="C5" s="409" t="str">
        <f>Naslovnica!A20</f>
        <v>Veljača 2014.</v>
      </c>
      <c r="D5" s="408"/>
      <c r="E5" s="409"/>
      <c r="F5" s="409" t="s">
        <v>1005</v>
      </c>
      <c r="G5" s="409"/>
      <c r="H5" s="682" t="s">
        <v>945</v>
      </c>
      <c r="I5" s="683"/>
      <c r="J5" s="683"/>
    </row>
    <row r="6" spans="1:11">
      <c r="A6" s="408"/>
      <c r="B6" s="410"/>
      <c r="C6" s="411" t="str">
        <f>Naslovnica!A24</f>
        <v>February 2014</v>
      </c>
      <c r="D6" s="408"/>
      <c r="E6" s="410"/>
      <c r="F6" s="411" t="s">
        <v>1006</v>
      </c>
      <c r="G6" s="410"/>
      <c r="H6" s="684" t="s">
        <v>52</v>
      </c>
      <c r="I6" s="684"/>
      <c r="J6" s="412" t="s">
        <v>53</v>
      </c>
    </row>
    <row r="7" spans="1:11" ht="30" customHeight="1">
      <c r="A7" s="413" t="s">
        <v>48</v>
      </c>
      <c r="B7" s="413" t="s">
        <v>49</v>
      </c>
      <c r="C7" s="413" t="s">
        <v>50</v>
      </c>
      <c r="D7" s="413" t="s">
        <v>51</v>
      </c>
      <c r="E7" s="413" t="s">
        <v>49</v>
      </c>
      <c r="F7" s="413" t="s">
        <v>50</v>
      </c>
      <c r="G7" s="413" t="s">
        <v>51</v>
      </c>
      <c r="H7" s="413" t="s">
        <v>49</v>
      </c>
      <c r="I7" s="413" t="s">
        <v>50</v>
      </c>
      <c r="J7" s="413" t="s">
        <v>51</v>
      </c>
    </row>
    <row r="8" spans="1:11" ht="12.75" customHeight="1">
      <c r="A8" s="166" t="s">
        <v>54</v>
      </c>
      <c r="B8" s="167">
        <v>2207</v>
      </c>
      <c r="C8" s="167">
        <v>1755</v>
      </c>
      <c r="D8" s="167">
        <v>3962</v>
      </c>
      <c r="E8" s="168">
        <v>2313</v>
      </c>
      <c r="F8" s="168">
        <v>1903</v>
      </c>
      <c r="G8" s="167">
        <v>4216</v>
      </c>
      <c r="H8" s="167">
        <v>-106</v>
      </c>
      <c r="I8" s="167">
        <v>-148</v>
      </c>
      <c r="J8" s="169">
        <v>-6.0246679316888097E-2</v>
      </c>
      <c r="K8" s="97"/>
    </row>
    <row r="9" spans="1:11" ht="12.75" customHeight="1">
      <c r="A9" s="166" t="s">
        <v>55</v>
      </c>
      <c r="B9" s="167">
        <v>88248</v>
      </c>
      <c r="C9" s="167">
        <v>74725</v>
      </c>
      <c r="D9" s="167">
        <v>162973</v>
      </c>
      <c r="E9" s="168">
        <v>88155</v>
      </c>
      <c r="F9" s="168">
        <v>74625</v>
      </c>
      <c r="G9" s="167">
        <v>162780</v>
      </c>
      <c r="H9" s="167">
        <v>93</v>
      </c>
      <c r="I9" s="167">
        <v>100</v>
      </c>
      <c r="J9" s="169">
        <v>1.1856493426711801E-3</v>
      </c>
      <c r="K9" s="97"/>
    </row>
    <row r="10" spans="1:11" ht="12.75" customHeight="1">
      <c r="A10" s="166" t="s">
        <v>56</v>
      </c>
      <c r="B10" s="167">
        <v>135582</v>
      </c>
      <c r="C10" s="167">
        <v>126147</v>
      </c>
      <c r="D10" s="167">
        <v>261729</v>
      </c>
      <c r="E10" s="168">
        <v>135669</v>
      </c>
      <c r="F10" s="168">
        <v>126184</v>
      </c>
      <c r="G10" s="167">
        <v>261853</v>
      </c>
      <c r="H10" s="167">
        <v>-87</v>
      </c>
      <c r="I10" s="167">
        <v>-37</v>
      </c>
      <c r="J10" s="169">
        <v>-4.735481357861504E-4</v>
      </c>
      <c r="K10" s="87"/>
    </row>
    <row r="11" spans="1:11" ht="12.75" customHeight="1">
      <c r="A11" s="166" t="s">
        <v>57</v>
      </c>
      <c r="B11" s="167">
        <v>156445</v>
      </c>
      <c r="C11" s="167">
        <v>145617</v>
      </c>
      <c r="D11" s="167">
        <v>302062</v>
      </c>
      <c r="E11" s="168">
        <v>156411</v>
      </c>
      <c r="F11" s="168">
        <v>145550</v>
      </c>
      <c r="G11" s="167">
        <v>301961</v>
      </c>
      <c r="H11" s="167">
        <v>34</v>
      </c>
      <c r="I11" s="167">
        <v>67</v>
      </c>
      <c r="J11" s="169">
        <v>3.3448028056604073E-4</v>
      </c>
    </row>
    <row r="12" spans="1:11" ht="12.75" customHeight="1">
      <c r="A12" s="166" t="s">
        <v>58</v>
      </c>
      <c r="B12" s="167">
        <v>149642</v>
      </c>
      <c r="C12" s="167">
        <v>139740</v>
      </c>
      <c r="D12" s="167">
        <v>289382</v>
      </c>
      <c r="E12" s="168">
        <v>149453</v>
      </c>
      <c r="F12" s="168">
        <v>139585</v>
      </c>
      <c r="G12" s="167">
        <v>289038</v>
      </c>
      <c r="H12" s="167">
        <v>189</v>
      </c>
      <c r="I12" s="167">
        <v>155</v>
      </c>
      <c r="J12" s="169">
        <v>1.1901549277257839E-3</v>
      </c>
    </row>
    <row r="13" spans="1:11" ht="12.75" customHeight="1">
      <c r="A13" s="166" t="s">
        <v>59</v>
      </c>
      <c r="B13" s="167">
        <v>132070</v>
      </c>
      <c r="C13" s="167">
        <v>127803</v>
      </c>
      <c r="D13" s="167">
        <v>259873</v>
      </c>
      <c r="E13" s="168">
        <v>131814</v>
      </c>
      <c r="F13" s="168">
        <v>127711</v>
      </c>
      <c r="G13" s="167">
        <v>259525</v>
      </c>
      <c r="H13" s="167">
        <v>256</v>
      </c>
      <c r="I13" s="167">
        <v>92</v>
      </c>
      <c r="J13" s="169">
        <v>1.3409112802234002E-3</v>
      </c>
    </row>
    <row r="14" spans="1:11" ht="12.75" customHeight="1">
      <c r="A14" s="166" t="s">
        <v>60</v>
      </c>
      <c r="B14" s="167">
        <v>126120</v>
      </c>
      <c r="C14" s="167">
        <v>122663</v>
      </c>
      <c r="D14" s="167">
        <v>248783</v>
      </c>
      <c r="E14" s="168">
        <v>126066</v>
      </c>
      <c r="F14" s="168">
        <v>122563</v>
      </c>
      <c r="G14" s="167">
        <v>248629</v>
      </c>
      <c r="H14" s="167">
        <v>54</v>
      </c>
      <c r="I14" s="167">
        <v>100</v>
      </c>
      <c r="J14" s="169">
        <v>6.1939677189704057E-4</v>
      </c>
    </row>
    <row r="15" spans="1:11" ht="12.75" customHeight="1">
      <c r="A15" s="166" t="s">
        <v>61</v>
      </c>
      <c r="B15" s="167">
        <v>72345</v>
      </c>
      <c r="C15" s="167">
        <v>69236</v>
      </c>
      <c r="D15" s="167">
        <v>141581</v>
      </c>
      <c r="E15" s="168">
        <v>71071</v>
      </c>
      <c r="F15" s="168">
        <v>67895</v>
      </c>
      <c r="G15" s="167">
        <v>138966</v>
      </c>
      <c r="H15" s="167">
        <v>1274</v>
      </c>
      <c r="I15" s="167">
        <v>1341</v>
      </c>
      <c r="J15" s="169">
        <v>1.8817552494854839E-2</v>
      </c>
    </row>
    <row r="16" spans="1:11" ht="12.75" customHeight="1">
      <c r="A16" s="166" t="s">
        <v>62</v>
      </c>
      <c r="B16" s="167">
        <v>21521</v>
      </c>
      <c r="C16" s="167">
        <v>14814</v>
      </c>
      <c r="D16" s="167">
        <v>36335</v>
      </c>
      <c r="E16" s="168">
        <v>21151</v>
      </c>
      <c r="F16" s="168">
        <v>14531</v>
      </c>
      <c r="G16" s="167">
        <v>35682</v>
      </c>
      <c r="H16" s="167">
        <v>370</v>
      </c>
      <c r="I16" s="167">
        <v>283</v>
      </c>
      <c r="J16" s="169">
        <v>1.830054369149714E-2</v>
      </c>
    </row>
    <row r="17" spans="1:11" ht="12.75" customHeight="1">
      <c r="A17" s="166" t="s">
        <v>63</v>
      </c>
      <c r="B17" s="167">
        <v>3061</v>
      </c>
      <c r="C17" s="167">
        <v>1433</v>
      </c>
      <c r="D17" s="167">
        <v>4494</v>
      </c>
      <c r="E17" s="170">
        <v>2940</v>
      </c>
      <c r="F17" s="170">
        <v>1365</v>
      </c>
      <c r="G17" s="167">
        <v>4305</v>
      </c>
      <c r="H17" s="167">
        <v>121</v>
      </c>
      <c r="I17" s="167">
        <v>68</v>
      </c>
      <c r="J17" s="169">
        <v>4.3902439024390283E-2</v>
      </c>
    </row>
    <row r="18" spans="1:11" ht="12.75" customHeight="1">
      <c r="A18" s="166" t="s">
        <v>64</v>
      </c>
      <c r="B18" s="167">
        <v>0</v>
      </c>
      <c r="C18" s="167">
        <v>0</v>
      </c>
      <c r="D18" s="167">
        <v>0</v>
      </c>
      <c r="E18" s="170">
        <v>0</v>
      </c>
      <c r="F18" s="170">
        <v>0</v>
      </c>
      <c r="G18" s="167">
        <v>0</v>
      </c>
      <c r="H18" s="167">
        <v>0</v>
      </c>
      <c r="I18" s="167">
        <v>0</v>
      </c>
      <c r="J18" s="169">
        <v>0</v>
      </c>
    </row>
    <row r="19" spans="1:11" ht="26.25" customHeight="1">
      <c r="A19" s="414" t="s">
        <v>65</v>
      </c>
      <c r="B19" s="415">
        <v>887241</v>
      </c>
      <c r="C19" s="415">
        <v>823933</v>
      </c>
      <c r="D19" s="415">
        <v>1711174</v>
      </c>
      <c r="E19" s="415">
        <v>885043</v>
      </c>
      <c r="F19" s="415">
        <v>821912</v>
      </c>
      <c r="G19" s="415">
        <v>1706955</v>
      </c>
      <c r="H19" s="415">
        <v>2198</v>
      </c>
      <c r="I19" s="415">
        <v>2021</v>
      </c>
      <c r="J19" s="416">
        <v>2.4716527383557008E-3</v>
      </c>
    </row>
    <row r="20" spans="1:11" ht="12.75" customHeight="1">
      <c r="A20" s="23" t="s">
        <v>66</v>
      </c>
    </row>
    <row r="21" spans="1:11" ht="12.75" customHeight="1"/>
    <row r="22" spans="1:11" ht="12.75" customHeight="1"/>
    <row r="23" spans="1:11" ht="12.75" customHeight="1">
      <c r="A23" s="608" t="s">
        <v>1167</v>
      </c>
    </row>
    <row r="24" spans="1:11" ht="12.75" customHeight="1">
      <c r="A24" s="22" t="s">
        <v>1168</v>
      </c>
      <c r="K24" s="87"/>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c r="K31" s="87"/>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3" t="s">
        <v>419</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9" t="s">
        <v>961</v>
      </c>
      <c r="M1" s="407" t="str">
        <f>Naslovnica!A20</f>
        <v>Veljača 2014.</v>
      </c>
    </row>
    <row r="2" spans="1:14" ht="12.75" customHeight="1">
      <c r="A2" s="25" t="s">
        <v>68</v>
      </c>
      <c r="M2" s="19" t="str">
        <f>Naslovnica!A24</f>
        <v>February 2014</v>
      </c>
    </row>
    <row r="3" spans="1:14" ht="12.75" customHeight="1"/>
    <row r="4" spans="1:14" ht="12.75" customHeight="1">
      <c r="J4" s="686" t="s">
        <v>83</v>
      </c>
      <c r="K4" s="686"/>
      <c r="L4" s="686"/>
      <c r="M4" s="686"/>
    </row>
    <row r="5" spans="1:14" ht="24.75" customHeight="1">
      <c r="A5" s="417"/>
      <c r="B5" s="417"/>
      <c r="C5" s="692" t="s">
        <v>69</v>
      </c>
      <c r="D5" s="692"/>
      <c r="E5" s="692"/>
      <c r="F5" s="687" t="s">
        <v>897</v>
      </c>
      <c r="G5" s="687" t="s">
        <v>70</v>
      </c>
      <c r="H5" s="692" t="s">
        <v>71</v>
      </c>
      <c r="I5" s="692"/>
      <c r="J5" s="692"/>
      <c r="K5" s="687" t="s">
        <v>72</v>
      </c>
      <c r="L5" s="687" t="s">
        <v>73</v>
      </c>
      <c r="M5" s="687" t="s">
        <v>74</v>
      </c>
    </row>
    <row r="6" spans="1:14" ht="81" customHeight="1">
      <c r="A6" s="687" t="s">
        <v>75</v>
      </c>
      <c r="B6" s="687"/>
      <c r="C6" s="418" t="s">
        <v>898</v>
      </c>
      <c r="D6" s="418" t="s">
        <v>76</v>
      </c>
      <c r="E6" s="418" t="s">
        <v>74</v>
      </c>
      <c r="F6" s="687"/>
      <c r="G6" s="687"/>
      <c r="H6" s="418" t="s">
        <v>77</v>
      </c>
      <c r="I6" s="418" t="s">
        <v>78</v>
      </c>
      <c r="J6" s="418" t="s">
        <v>74</v>
      </c>
      <c r="K6" s="687"/>
      <c r="L6" s="687"/>
      <c r="M6" s="687"/>
    </row>
    <row r="7" spans="1:14" ht="19.5" customHeight="1">
      <c r="A7" s="171" t="str">
        <f>Naslovnica!A20</f>
        <v>Veljača 2014.</v>
      </c>
      <c r="B7" s="172" t="str">
        <f>Naslovnica!A24</f>
        <v>February 2014</v>
      </c>
      <c r="C7" s="173">
        <v>405918.02532999997</v>
      </c>
      <c r="D7" s="173">
        <v>554.54922999999997</v>
      </c>
      <c r="E7" s="173">
        <v>406472.57455999998</v>
      </c>
      <c r="F7" s="173">
        <v>3777.8127200000004</v>
      </c>
      <c r="G7" s="173">
        <v>52828.267510000005</v>
      </c>
      <c r="H7" s="173">
        <v>25497.55096</v>
      </c>
      <c r="I7" s="173">
        <v>289.16715000000005</v>
      </c>
      <c r="J7" s="173">
        <v>25786.718109999998</v>
      </c>
      <c r="K7" s="174">
        <v>0</v>
      </c>
      <c r="L7" s="173">
        <v>781.06884000000002</v>
      </c>
      <c r="M7" s="173">
        <v>489646.44174000004</v>
      </c>
      <c r="N7" s="97"/>
    </row>
    <row r="8" spans="1:14" ht="19.5" customHeight="1">
      <c r="A8" s="175" t="str">
        <f>'4 Tablica 2 - Graf 2'!F5</f>
        <v>Siječanj 2014.</v>
      </c>
      <c r="B8" s="176" t="str">
        <f>'4 Tablica 2 - Graf 2'!F6</f>
        <v>January 2014</v>
      </c>
      <c r="C8" s="173">
        <v>403294.30781000009</v>
      </c>
      <c r="D8" s="173">
        <v>292.16629</v>
      </c>
      <c r="E8" s="173">
        <v>403586.47410000011</v>
      </c>
      <c r="F8" s="173">
        <v>7140.1409599999997</v>
      </c>
      <c r="G8" s="173">
        <v>42124.571060000002</v>
      </c>
      <c r="H8" s="173">
        <v>17234.310300000001</v>
      </c>
      <c r="I8" s="173">
        <v>820.26532999999995</v>
      </c>
      <c r="J8" s="173">
        <v>18054.575629999999</v>
      </c>
      <c r="K8" s="174">
        <v>0</v>
      </c>
      <c r="L8" s="173">
        <v>649.70087999999998</v>
      </c>
      <c r="M8" s="173">
        <v>471555.46263000008</v>
      </c>
      <c r="N8" s="97"/>
    </row>
    <row r="9" spans="1:14" ht="17.25" customHeight="1">
      <c r="A9" s="690" t="s">
        <v>79</v>
      </c>
      <c r="B9" s="690"/>
      <c r="C9" s="177">
        <v>6.5057142369487012E-3</v>
      </c>
      <c r="D9" s="177">
        <v>0.89806027930190013</v>
      </c>
      <c r="E9" s="177">
        <v>7.1511327688468483E-3</v>
      </c>
      <c r="F9" s="177">
        <v>-0.47090502258095468</v>
      </c>
      <c r="G9" s="177">
        <v>0.2540962716214778</v>
      </c>
      <c r="H9" s="177">
        <v>0.47946453998800281</v>
      </c>
      <c r="I9" s="177">
        <v>-0.64747120300695871</v>
      </c>
      <c r="J9" s="177">
        <v>0.42826498049347944</v>
      </c>
      <c r="K9" s="178" t="s">
        <v>1210</v>
      </c>
      <c r="L9" s="177">
        <v>0.20219760207189505</v>
      </c>
      <c r="M9" s="177">
        <v>3.8364477868841507E-2</v>
      </c>
      <c r="N9" s="87"/>
    </row>
    <row r="10" spans="1:14" ht="39" customHeight="1">
      <c r="A10" s="690" t="s">
        <v>80</v>
      </c>
      <c r="B10" s="690"/>
      <c r="C10" s="173">
        <v>397760.65241999994</v>
      </c>
      <c r="D10" s="173">
        <v>3508.3723999999997</v>
      </c>
      <c r="E10" s="173">
        <v>401269.02481999993</v>
      </c>
      <c r="F10" s="173">
        <v>6443.0676900000008</v>
      </c>
      <c r="G10" s="173">
        <v>50001.284530000004</v>
      </c>
      <c r="H10" s="173">
        <v>25782.12256</v>
      </c>
      <c r="I10" s="173">
        <v>525.35050999999999</v>
      </c>
      <c r="J10" s="173">
        <v>26307.47307</v>
      </c>
      <c r="K10" s="174">
        <v>0</v>
      </c>
      <c r="L10" s="173">
        <v>804.19816000000003</v>
      </c>
      <c r="M10" s="173">
        <v>484825.04826999997</v>
      </c>
    </row>
    <row r="11" spans="1:14" ht="29.25" customHeight="1">
      <c r="A11" s="690" t="s">
        <v>81</v>
      </c>
      <c r="B11" s="690"/>
      <c r="C11" s="177">
        <v>2.0508244997010344E-2</v>
      </c>
      <c r="D11" s="177">
        <v>-0.84193547127437207</v>
      </c>
      <c r="E11" s="177">
        <v>1.2967733411105527E-2</v>
      </c>
      <c r="F11" s="177">
        <v>-0.41366241955468269</v>
      </c>
      <c r="G11" s="177">
        <v>5.6538207099536698E-2</v>
      </c>
      <c r="H11" s="177">
        <v>-1.1037555163960841E-2</v>
      </c>
      <c r="I11" s="177">
        <v>-0.4495729146622508</v>
      </c>
      <c r="J11" s="177">
        <v>-1.9794944144363693E-2</v>
      </c>
      <c r="K11" s="174" t="s">
        <v>1210</v>
      </c>
      <c r="L11" s="177">
        <v>-2.8760722357285679E-2</v>
      </c>
      <c r="M11" s="177">
        <v>9.9446047336131556E-3</v>
      </c>
    </row>
    <row r="12" spans="1:14" ht="34.5" customHeight="1">
      <c r="A12" s="685" t="s">
        <v>82</v>
      </c>
      <c r="B12" s="685"/>
      <c r="C12" s="419">
        <v>809212.33314</v>
      </c>
      <c r="D12" s="419">
        <v>846.71551999999997</v>
      </c>
      <c r="E12" s="419">
        <v>810059.04866000009</v>
      </c>
      <c r="F12" s="419">
        <v>10917.953680000001</v>
      </c>
      <c r="G12" s="419">
        <v>94952.838570000007</v>
      </c>
      <c r="H12" s="419">
        <v>42731.861260000005</v>
      </c>
      <c r="I12" s="419">
        <v>1109.4324799999999</v>
      </c>
      <c r="J12" s="419">
        <v>43841.293740000001</v>
      </c>
      <c r="K12" s="420">
        <v>0</v>
      </c>
      <c r="L12" s="419">
        <v>1430.76972</v>
      </c>
      <c r="M12" s="419">
        <v>961201.90437000012</v>
      </c>
    </row>
    <row r="13" spans="1:14" ht="12.75" customHeight="1">
      <c r="A13" s="693" t="s">
        <v>84</v>
      </c>
      <c r="B13" s="693"/>
      <c r="C13" s="693"/>
    </row>
    <row r="14" spans="1:14" ht="12.75" customHeight="1">
      <c r="A14" s="691" t="s">
        <v>85</v>
      </c>
      <c r="B14" s="691"/>
      <c r="C14" s="691"/>
    </row>
    <row r="15" spans="1:14" ht="12.75" customHeight="1"/>
    <row r="16" spans="1:14" ht="12.75" customHeight="1">
      <c r="A16" s="609" t="s">
        <v>414</v>
      </c>
      <c r="M16" s="14" t="str">
        <f>Naslovnica!A20</f>
        <v>Veljača 2014.</v>
      </c>
    </row>
    <row r="17" spans="1:14" ht="12.75" customHeight="1">
      <c r="A17" s="26" t="s">
        <v>17</v>
      </c>
      <c r="M17" s="19" t="str">
        <f>Naslovnica!A24</f>
        <v>February 2014</v>
      </c>
    </row>
    <row r="18" spans="1:14" ht="12.75" customHeight="1"/>
    <row r="19" spans="1:14" ht="12.75" customHeight="1">
      <c r="J19" s="686" t="s">
        <v>83</v>
      </c>
      <c r="K19" s="686"/>
      <c r="L19" s="686"/>
      <c r="M19" s="686"/>
    </row>
    <row r="20" spans="1:14" ht="21" customHeight="1">
      <c r="A20" s="687" t="s">
        <v>86</v>
      </c>
      <c r="B20" s="689"/>
      <c r="C20" s="692" t="s">
        <v>87</v>
      </c>
      <c r="D20" s="692"/>
      <c r="E20" s="692"/>
      <c r="F20" s="692" t="s">
        <v>88</v>
      </c>
      <c r="G20" s="692"/>
      <c r="H20" s="692"/>
      <c r="I20" s="687" t="s">
        <v>89</v>
      </c>
      <c r="J20" s="687" t="s">
        <v>90</v>
      </c>
      <c r="K20" s="687" t="s">
        <v>91</v>
      </c>
      <c r="L20" s="688" t="s">
        <v>92</v>
      </c>
      <c r="M20" s="687" t="s">
        <v>74</v>
      </c>
    </row>
    <row r="21" spans="1:14" ht="123.75" customHeight="1">
      <c r="A21" s="689"/>
      <c r="B21" s="689"/>
      <c r="C21" s="418" t="s">
        <v>93</v>
      </c>
      <c r="D21" s="418" t="s">
        <v>94</v>
      </c>
      <c r="E21" s="418" t="s">
        <v>74</v>
      </c>
      <c r="F21" s="418" t="s">
        <v>95</v>
      </c>
      <c r="G21" s="418" t="s">
        <v>77</v>
      </c>
      <c r="H21" s="418" t="s">
        <v>74</v>
      </c>
      <c r="I21" s="689"/>
      <c r="J21" s="689"/>
      <c r="K21" s="687"/>
      <c r="L21" s="689"/>
      <c r="M21" s="689"/>
    </row>
    <row r="22" spans="1:14" ht="18.75" customHeight="1">
      <c r="A22" s="179" t="str">
        <f>Naslovnica!A20</f>
        <v>Veljača 2014.</v>
      </c>
      <c r="B22" s="172" t="str">
        <f>Naslovnica!A24</f>
        <v>February 2014</v>
      </c>
      <c r="C22" s="180">
        <v>2860.9056600000004</v>
      </c>
      <c r="D22" s="181">
        <v>6.5430000000000002E-2</v>
      </c>
      <c r="E22" s="180">
        <v>2860.9710900000005</v>
      </c>
      <c r="F22" s="180">
        <v>412604.05810000002</v>
      </c>
      <c r="G22" s="180">
        <v>2043.0907299999997</v>
      </c>
      <c r="H22" s="180">
        <v>414647.14883000002</v>
      </c>
      <c r="I22" s="180">
        <v>48858.293180000001</v>
      </c>
      <c r="J22" s="180">
        <v>23383.626920000002</v>
      </c>
      <c r="K22" s="180">
        <v>781.06884000000002</v>
      </c>
      <c r="L22" s="180">
        <v>870.12642000000005</v>
      </c>
      <c r="M22" s="180">
        <v>491401.23528000002</v>
      </c>
      <c r="N22" s="97"/>
    </row>
    <row r="23" spans="1:14" ht="18.75" customHeight="1">
      <c r="A23" s="175" t="str">
        <f>'4 Tablica 2 - Graf 2'!F5</f>
        <v>Siječanj 2014.</v>
      </c>
      <c r="B23" s="176" t="str">
        <f>'4 Tablica 2 - Graf 2'!F6</f>
        <v>January 2014</v>
      </c>
      <c r="C23" s="180">
        <v>2665.96522</v>
      </c>
      <c r="D23" s="181">
        <v>4.6549999999999994E-2</v>
      </c>
      <c r="E23" s="180">
        <v>2666.0117700000001</v>
      </c>
      <c r="F23" s="180">
        <v>384546.49131000001</v>
      </c>
      <c r="G23" s="180">
        <v>2790.17</v>
      </c>
      <c r="H23" s="180">
        <v>387336.66131</v>
      </c>
      <c r="I23" s="180">
        <v>73355.88738</v>
      </c>
      <c r="J23" s="180">
        <v>14735.068210000001</v>
      </c>
      <c r="K23" s="180">
        <v>649.70087999999998</v>
      </c>
      <c r="L23" s="180">
        <v>524.24270999999999</v>
      </c>
      <c r="M23" s="180">
        <v>479267.57225999999</v>
      </c>
      <c r="N23" s="97"/>
    </row>
    <row r="24" spans="1:14" ht="18.75" customHeight="1">
      <c r="A24" s="690" t="s">
        <v>96</v>
      </c>
      <c r="B24" s="690"/>
      <c r="C24" s="177">
        <v>7.3121899167161789E-2</v>
      </c>
      <c r="D24" s="177">
        <v>0.40558539205155769</v>
      </c>
      <c r="E24" s="177">
        <v>7.3127704158635579E-2</v>
      </c>
      <c r="F24" s="177">
        <v>7.2962742929778959E-2</v>
      </c>
      <c r="G24" s="177">
        <v>-0.26775403290838923</v>
      </c>
      <c r="H24" s="177">
        <v>7.0508398114534326E-2</v>
      </c>
      <c r="I24" s="177">
        <v>-0.33395539301565463</v>
      </c>
      <c r="J24" s="177">
        <v>0.58693713437516559</v>
      </c>
      <c r="K24" s="177">
        <v>0.20219760207189505</v>
      </c>
      <c r="L24" s="177">
        <v>0.65977781550839321</v>
      </c>
      <c r="M24" s="177">
        <v>2.5317095756726041E-2</v>
      </c>
      <c r="N24" s="97"/>
    </row>
    <row r="25" spans="1:14" ht="36.75" customHeight="1">
      <c r="A25" s="690" t="s">
        <v>97</v>
      </c>
      <c r="B25" s="690"/>
      <c r="C25" s="180">
        <v>2735.5432799999999</v>
      </c>
      <c r="D25" s="181">
        <v>5.9490000000000001E-2</v>
      </c>
      <c r="E25" s="180">
        <v>2735.60277</v>
      </c>
      <c r="F25" s="180">
        <v>393861.87244000001</v>
      </c>
      <c r="G25" s="180">
        <v>2374.49325</v>
      </c>
      <c r="H25" s="180">
        <v>396236.36569000001</v>
      </c>
      <c r="I25" s="180">
        <v>43330.990039999997</v>
      </c>
      <c r="J25" s="180">
        <v>23565.619079999997</v>
      </c>
      <c r="K25" s="180">
        <v>804.19816000000003</v>
      </c>
      <c r="L25" s="180">
        <v>672.94362999999998</v>
      </c>
      <c r="M25" s="180">
        <v>467345.71937000001</v>
      </c>
      <c r="N25" s="87"/>
    </row>
    <row r="26" spans="1:14" ht="28.5" customHeight="1">
      <c r="A26" s="690" t="s">
        <v>81</v>
      </c>
      <c r="B26" s="690"/>
      <c r="C26" s="177">
        <v>4.5827233265342632E-2</v>
      </c>
      <c r="D26" s="177">
        <v>9.9848714069591546E-2</v>
      </c>
      <c r="E26" s="177">
        <v>4.5828408047708075E-2</v>
      </c>
      <c r="F26" s="177">
        <v>4.7585681609369684E-2</v>
      </c>
      <c r="G26" s="177">
        <v>-0.13956768249393858</v>
      </c>
      <c r="H26" s="177">
        <v>4.6464142956539979E-2</v>
      </c>
      <c r="I26" s="177">
        <v>0.12756004732173445</v>
      </c>
      <c r="J26" s="177">
        <v>-7.7227828974987551E-3</v>
      </c>
      <c r="K26" s="177">
        <v>-2.8760722357285679E-2</v>
      </c>
      <c r="L26" s="177">
        <v>0.29301531541356601</v>
      </c>
      <c r="M26" s="177">
        <v>5.1472635594967633E-2</v>
      </c>
    </row>
    <row r="27" spans="1:14" ht="30.75" customHeight="1">
      <c r="A27" s="685" t="s">
        <v>82</v>
      </c>
      <c r="B27" s="685"/>
      <c r="C27" s="421">
        <v>5526.8708800000004</v>
      </c>
      <c r="D27" s="422">
        <v>0.11198</v>
      </c>
      <c r="E27" s="421">
        <v>5526.9828600000001</v>
      </c>
      <c r="F27" s="421">
        <v>797150.54940999998</v>
      </c>
      <c r="G27" s="421">
        <v>4833.26073</v>
      </c>
      <c r="H27" s="421">
        <v>801983.81013999996</v>
      </c>
      <c r="I27" s="421">
        <v>122214.18056000001</v>
      </c>
      <c r="J27" s="421">
        <v>38118.695130000007</v>
      </c>
      <c r="K27" s="421">
        <v>1430.76972</v>
      </c>
      <c r="L27" s="421">
        <v>1394.36913</v>
      </c>
      <c r="M27" s="421">
        <v>970668.80753999995</v>
      </c>
    </row>
    <row r="28" spans="1:14" ht="12.75" customHeight="1">
      <c r="A28" s="20" t="s">
        <v>99</v>
      </c>
    </row>
    <row r="29" spans="1:14" ht="12.75" customHeight="1"/>
    <row r="30" spans="1:14" ht="12.75" customHeight="1"/>
    <row r="31" spans="1:14" ht="12.75" customHeight="1"/>
    <row r="32" spans="1:14" ht="12.75" customHeight="1">
      <c r="A32" s="83" t="s">
        <v>419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9" t="s">
        <v>415</v>
      </c>
      <c r="K1" s="407" t="str">
        <f>Naslovnica!A20</f>
        <v>Veljača 2014.</v>
      </c>
    </row>
    <row r="2" spans="1:13" ht="12.75" customHeight="1">
      <c r="A2" s="25" t="s">
        <v>100</v>
      </c>
      <c r="K2" s="19" t="str">
        <f>Naslovnica!A24</f>
        <v>February 2014</v>
      </c>
    </row>
    <row r="3" spans="1:13" ht="12.75" customHeight="1">
      <c r="D3" s="686" t="s">
        <v>83</v>
      </c>
      <c r="E3" s="686"/>
      <c r="F3" s="686"/>
    </row>
    <row r="4" spans="1:13" ht="69.75" customHeight="1">
      <c r="A4" s="687" t="s">
        <v>101</v>
      </c>
      <c r="B4" s="687"/>
      <c r="C4" s="418" t="s">
        <v>102</v>
      </c>
      <c r="D4" s="418" t="s">
        <v>103</v>
      </c>
      <c r="E4" s="418" t="s">
        <v>104</v>
      </c>
      <c r="F4" s="418" t="s">
        <v>105</v>
      </c>
    </row>
    <row r="5" spans="1:13" ht="17.25" customHeight="1">
      <c r="A5" s="182" t="str">
        <f>Naslovnica!A20</f>
        <v>Veljača 2014.</v>
      </c>
      <c r="B5" s="183" t="str">
        <f>Naslovnica!A24</f>
        <v>February 2014</v>
      </c>
      <c r="C5" s="184">
        <v>26982.907589998842</v>
      </c>
      <c r="D5" s="184">
        <v>489646.44174000004</v>
      </c>
      <c r="E5" s="184">
        <v>491401.23528000002</v>
      </c>
      <c r="F5" s="184">
        <v>25228.114049998869</v>
      </c>
      <c r="G5" s="97"/>
      <c r="H5" s="97"/>
    </row>
    <row r="6" spans="1:13" ht="17.25" customHeight="1">
      <c r="A6" s="185" t="str">
        <f>'4 Tablica 2 - Graf 2'!F5</f>
        <v>Siječanj 2014.</v>
      </c>
      <c r="B6" s="186" t="str">
        <f>'4 Tablica 2 - Graf 2'!F6</f>
        <v>January 2014</v>
      </c>
      <c r="C6" s="184">
        <v>34695.017219998714</v>
      </c>
      <c r="D6" s="184">
        <v>471555.46263000008</v>
      </c>
      <c r="E6" s="184">
        <v>479267.57225999993</v>
      </c>
      <c r="F6" s="184">
        <v>26982.907589998853</v>
      </c>
      <c r="G6" s="97"/>
      <c r="H6" s="97"/>
      <c r="M6" s="87"/>
    </row>
    <row r="7" spans="1:13" ht="19.5" customHeight="1">
      <c r="A7" s="690" t="s">
        <v>96</v>
      </c>
      <c r="B7" s="690"/>
      <c r="C7" s="187">
        <v>-0.22228291691276347</v>
      </c>
      <c r="D7" s="187">
        <v>3.8364477868841507E-2</v>
      </c>
      <c r="E7" s="187">
        <v>2.5317095756726166E-2</v>
      </c>
      <c r="F7" s="187">
        <v>-6.5033522949557665E-2</v>
      </c>
      <c r="G7" s="97"/>
      <c r="H7" s="87"/>
    </row>
    <row r="8" spans="1:13" ht="32.25" customHeight="1">
      <c r="A8" s="690" t="s">
        <v>80</v>
      </c>
      <c r="B8" s="690"/>
      <c r="C8" s="184">
        <v>23701.436959998904</v>
      </c>
      <c r="D8" s="184">
        <v>484825.04826999997</v>
      </c>
      <c r="E8" s="184">
        <v>467345.71937000001</v>
      </c>
      <c r="F8" s="184">
        <v>41180.765859998879</v>
      </c>
    </row>
    <row r="9" spans="1:13" ht="19.5" customHeight="1">
      <c r="A9" s="690" t="s">
        <v>81</v>
      </c>
      <c r="B9" s="690"/>
      <c r="C9" s="187">
        <v>0.13845028196130474</v>
      </c>
      <c r="D9" s="187">
        <v>9.9446047336131556E-3</v>
      </c>
      <c r="E9" s="187">
        <v>5.1472635594967633E-2</v>
      </c>
      <c r="F9" s="187">
        <v>-0.38738113478107239</v>
      </c>
    </row>
    <row r="10" spans="1:13" ht="21" customHeight="1">
      <c r="A10" s="696" t="s">
        <v>82</v>
      </c>
      <c r="B10" s="696"/>
      <c r="C10" s="423">
        <v>34695.017219998714</v>
      </c>
      <c r="D10" s="423">
        <v>961201.90437000012</v>
      </c>
      <c r="E10" s="423">
        <v>970668.80753999995</v>
      </c>
      <c r="F10" s="423">
        <v>25228.114049998927</v>
      </c>
      <c r="H10" s="380"/>
    </row>
    <row r="11" spans="1:13" ht="12.75" customHeight="1"/>
    <row r="12" spans="1:13" ht="12.75" customHeight="1">
      <c r="A12" s="609" t="s">
        <v>962</v>
      </c>
      <c r="K12" s="407" t="str">
        <f>Naslovnica!A20</f>
        <v>Veljača 2014.</v>
      </c>
    </row>
    <row r="13" spans="1:13" ht="12.75" customHeight="1">
      <c r="A13" s="25" t="s">
        <v>463</v>
      </c>
      <c r="K13" s="19" t="str">
        <f>Naslovnica!A24</f>
        <v>February 2014</v>
      </c>
    </row>
    <row r="14" spans="1:13" ht="12.75" customHeight="1">
      <c r="I14" s="686" t="s">
        <v>83</v>
      </c>
      <c r="J14" s="686"/>
      <c r="K14" s="686"/>
    </row>
    <row r="15" spans="1:13" ht="21" customHeight="1">
      <c r="A15" s="687" t="s">
        <v>106</v>
      </c>
      <c r="B15" s="697"/>
      <c r="C15" s="687" t="s">
        <v>107</v>
      </c>
      <c r="D15" s="692" t="s">
        <v>114</v>
      </c>
      <c r="E15" s="692"/>
      <c r="F15" s="692"/>
      <c r="G15" s="692"/>
      <c r="H15" s="692" t="s">
        <v>115</v>
      </c>
      <c r="I15" s="692"/>
      <c r="J15" s="692"/>
      <c r="K15" s="417"/>
    </row>
    <row r="16" spans="1:13" ht="126.75" customHeight="1">
      <c r="A16" s="687"/>
      <c r="B16" s="697"/>
      <c r="C16" s="687"/>
      <c r="D16" s="418" t="s">
        <v>108</v>
      </c>
      <c r="E16" s="418" t="s">
        <v>109</v>
      </c>
      <c r="F16" s="418" t="s">
        <v>110</v>
      </c>
      <c r="G16" s="418" t="s">
        <v>74</v>
      </c>
      <c r="H16" s="418" t="s">
        <v>111</v>
      </c>
      <c r="I16" s="418" t="s">
        <v>112</v>
      </c>
      <c r="J16" s="418" t="s">
        <v>74</v>
      </c>
      <c r="K16" s="418" t="s">
        <v>113</v>
      </c>
    </row>
    <row r="17" spans="1:13" ht="16.5" customHeight="1">
      <c r="A17" s="182" t="str">
        <f>Naslovnica!A20</f>
        <v>Veljača 2014.</v>
      </c>
      <c r="B17" s="183" t="str">
        <f>Naslovnica!A24</f>
        <v>February 2014</v>
      </c>
      <c r="C17" s="184">
        <v>246232.8860400001</v>
      </c>
      <c r="D17" s="184">
        <v>47608.867409999999</v>
      </c>
      <c r="E17" s="184">
        <v>1249.4257700000001</v>
      </c>
      <c r="F17" s="184">
        <v>171.72013000000001</v>
      </c>
      <c r="G17" s="184">
        <v>49030.013310000002</v>
      </c>
      <c r="H17" s="184">
        <v>52656.547380000004</v>
      </c>
      <c r="I17" s="184">
        <v>171.72013000000001</v>
      </c>
      <c r="J17" s="184">
        <v>52828.267510000005</v>
      </c>
      <c r="K17" s="184">
        <v>242434.63184000007</v>
      </c>
      <c r="L17" s="97"/>
      <c r="M17" s="87"/>
    </row>
    <row r="18" spans="1:13" ht="16.5" customHeight="1">
      <c r="A18" s="185" t="str">
        <f>'4 Tablica 2 - Graf 2'!F5</f>
        <v>Siječanj 2014.</v>
      </c>
      <c r="B18" s="186" t="str">
        <f>'4 Tablica 2 - Graf 2'!F6</f>
        <v>January 2014</v>
      </c>
      <c r="C18" s="184">
        <v>214771.40143000011</v>
      </c>
      <c r="D18" s="184">
        <v>72109.562749999997</v>
      </c>
      <c r="E18" s="184">
        <v>1246.3246299999998</v>
      </c>
      <c r="F18" s="184">
        <v>230.16829000000001</v>
      </c>
      <c r="G18" s="184">
        <v>73586.055670000002</v>
      </c>
      <c r="H18" s="184">
        <v>41894.402770000001</v>
      </c>
      <c r="I18" s="184">
        <v>230.16829000000001</v>
      </c>
      <c r="J18" s="184">
        <v>42124.571060000002</v>
      </c>
      <c r="K18" s="184">
        <v>246232.88604000013</v>
      </c>
      <c r="L18" s="97"/>
    </row>
    <row r="19" spans="1:13" ht="18.75" customHeight="1">
      <c r="A19" s="690" t="s">
        <v>96</v>
      </c>
      <c r="B19" s="690"/>
      <c r="C19" s="188">
        <v>0.14648824005673838</v>
      </c>
      <c r="D19" s="188">
        <v>-0.33977040500082634</v>
      </c>
      <c r="E19" s="188">
        <v>2.4882281272096936E-3</v>
      </c>
      <c r="F19" s="188">
        <v>-0.25393663045417769</v>
      </c>
      <c r="G19" s="188">
        <v>-0.33370510399582609</v>
      </c>
      <c r="H19" s="188">
        <v>0.25688740973547486</v>
      </c>
      <c r="I19" s="188">
        <v>-0.25393663045417769</v>
      </c>
      <c r="J19" s="188">
        <v>0.2540962716214778</v>
      </c>
      <c r="K19" s="188">
        <v>-1.5425454581168471E-2</v>
      </c>
      <c r="L19" s="97"/>
    </row>
    <row r="20" spans="1:13" ht="27.75" customHeight="1">
      <c r="A20" s="690" t="s">
        <v>80</v>
      </c>
      <c r="B20" s="690"/>
      <c r="C20" s="184">
        <v>218845.13172000021</v>
      </c>
      <c r="D20" s="184">
        <v>42409.109909999999</v>
      </c>
      <c r="E20" s="184">
        <v>921.88013000000001</v>
      </c>
      <c r="F20" s="184">
        <v>160.73469</v>
      </c>
      <c r="G20" s="184">
        <v>43491.724729999994</v>
      </c>
      <c r="H20" s="184">
        <v>49840.549840000007</v>
      </c>
      <c r="I20" s="184">
        <v>160.73469</v>
      </c>
      <c r="J20" s="184">
        <v>50001.284530000004</v>
      </c>
      <c r="K20" s="184">
        <v>212335.57192000019</v>
      </c>
      <c r="L20" s="87"/>
    </row>
    <row r="21" spans="1:13" ht="20.25" customHeight="1">
      <c r="A21" s="690" t="s">
        <v>121</v>
      </c>
      <c r="B21" s="690"/>
      <c r="C21" s="188">
        <v>0.12514673780836463</v>
      </c>
      <c r="D21" s="188">
        <v>0.12260944667395401</v>
      </c>
      <c r="E21" s="188">
        <v>0.35530176792073831</v>
      </c>
      <c r="F21" s="188">
        <v>6.8345171785879025E-2</v>
      </c>
      <c r="G21" s="188">
        <v>0.12734120374351979</v>
      </c>
      <c r="H21" s="188">
        <v>5.6500129895035611E-2</v>
      </c>
      <c r="I21" s="188">
        <v>6.8345171785879025E-2</v>
      </c>
      <c r="J21" s="188">
        <v>5.6538207099536698E-2</v>
      </c>
      <c r="K21" s="188">
        <v>0.14175231991434786</v>
      </c>
    </row>
    <row r="22" spans="1:13" ht="24" customHeight="1">
      <c r="A22" s="696" t="s">
        <v>116</v>
      </c>
      <c r="B22" s="696"/>
      <c r="C22" s="423">
        <v>214771.40143000011</v>
      </c>
      <c r="D22" s="423">
        <v>119718.43015999999</v>
      </c>
      <c r="E22" s="423">
        <v>2495.7503999999999</v>
      </c>
      <c r="F22" s="423">
        <v>401.88842</v>
      </c>
      <c r="G22" s="423">
        <v>122616.06898</v>
      </c>
      <c r="H22" s="423">
        <v>94550.950150000004</v>
      </c>
      <c r="I22" s="423">
        <v>401.88842</v>
      </c>
      <c r="J22" s="423">
        <v>94952.838570000007</v>
      </c>
      <c r="K22" s="423">
        <v>242434.6318400001</v>
      </c>
    </row>
    <row r="23" spans="1:13" ht="35.25" customHeight="1">
      <c r="A23" s="694" t="s">
        <v>117</v>
      </c>
      <c r="B23" s="694"/>
      <c r="C23" s="694"/>
      <c r="D23" s="694"/>
      <c r="E23" s="694"/>
      <c r="F23" s="694"/>
      <c r="G23" s="694"/>
      <c r="H23" s="694"/>
      <c r="I23" s="694"/>
      <c r="J23" s="694"/>
      <c r="K23" s="694"/>
    </row>
    <row r="24" spans="1:13" ht="42.75" customHeight="1">
      <c r="A24" s="695" t="s">
        <v>118</v>
      </c>
      <c r="B24" s="695"/>
      <c r="C24" s="695"/>
      <c r="D24" s="695"/>
      <c r="E24" s="695"/>
      <c r="F24" s="695"/>
      <c r="G24" s="695"/>
      <c r="H24" s="695"/>
      <c r="I24" s="695"/>
      <c r="J24" s="695"/>
      <c r="K24" s="695"/>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3" t="s">
        <v>419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9" t="s">
        <v>963</v>
      </c>
      <c r="H1" s="407" t="str">
        <f>Naslovnica!A20</f>
        <v>Veljača 2014.</v>
      </c>
    </row>
    <row r="2" spans="1:9" ht="12.75" customHeight="1">
      <c r="A2" s="131" t="s">
        <v>932</v>
      </c>
      <c r="H2" s="130" t="str">
        <f>Naslovnica!A24</f>
        <v>February 2014</v>
      </c>
    </row>
    <row r="3" spans="1:9" ht="12.75" customHeight="1"/>
    <row r="4" spans="1:9" ht="12.75" customHeight="1">
      <c r="F4" s="686" t="s">
        <v>644</v>
      </c>
      <c r="G4" s="686"/>
      <c r="H4" s="686"/>
    </row>
    <row r="5" spans="1:9" ht="21" customHeight="1">
      <c r="A5" s="424"/>
      <c r="B5" s="692" t="s">
        <v>642</v>
      </c>
      <c r="C5" s="692"/>
      <c r="D5" s="692"/>
      <c r="E5" s="692"/>
      <c r="F5" s="692"/>
      <c r="G5" s="692"/>
      <c r="H5" s="408"/>
    </row>
    <row r="6" spans="1:9" ht="33.75" customHeight="1">
      <c r="A6" s="425" t="s">
        <v>122</v>
      </c>
      <c r="B6" s="424" t="str">
        <f>Naslovnica!A20</f>
        <v>Veljača 2014.</v>
      </c>
      <c r="C6" s="426" t="str">
        <f>'4 Tablica 2 - Graf 2'!F5</f>
        <v>Siječanj 2014.</v>
      </c>
      <c r="D6" s="424" t="s">
        <v>123</v>
      </c>
      <c r="E6" s="424" t="s">
        <v>124</v>
      </c>
      <c r="F6" s="424" t="s">
        <v>125</v>
      </c>
      <c r="G6" s="424" t="s">
        <v>126</v>
      </c>
      <c r="H6" s="424" t="s">
        <v>127</v>
      </c>
    </row>
    <row r="7" spans="1:9" ht="33.75" customHeight="1">
      <c r="A7" s="427" t="s">
        <v>128</v>
      </c>
      <c r="B7" s="427" t="str">
        <f>Naslovnica!A24</f>
        <v>February 2014</v>
      </c>
      <c r="C7" s="428" t="str">
        <f>'4 Tablica 2 - Graf 2'!F6</f>
        <v>January 2014</v>
      </c>
      <c r="D7" s="427" t="s">
        <v>129</v>
      </c>
      <c r="E7" s="429" t="s">
        <v>130</v>
      </c>
      <c r="F7" s="429" t="s">
        <v>131</v>
      </c>
      <c r="G7" s="429" t="s">
        <v>132</v>
      </c>
      <c r="H7" s="429" t="s">
        <v>133</v>
      </c>
    </row>
    <row r="8" spans="1:9">
      <c r="A8" s="189" t="s">
        <v>134</v>
      </c>
      <c r="B8" s="190">
        <v>158576.14611</v>
      </c>
      <c r="C8" s="190">
        <v>148183.27223</v>
      </c>
      <c r="D8" s="188">
        <v>7.0135270490375504E-2</v>
      </c>
      <c r="E8" s="190">
        <v>150547.15088</v>
      </c>
      <c r="F8" s="188">
        <v>5.3332096841871499E-2</v>
      </c>
      <c r="G8" s="190">
        <v>306759.41834000003</v>
      </c>
      <c r="H8" s="190">
        <v>18554026.116599996</v>
      </c>
      <c r="I8" s="97"/>
    </row>
    <row r="9" spans="1:9">
      <c r="A9" s="189" t="s">
        <v>135</v>
      </c>
      <c r="B9" s="190">
        <v>55746.042240000002</v>
      </c>
      <c r="C9" s="190">
        <v>52234.127840000001</v>
      </c>
      <c r="D9" s="188">
        <v>6.7234096657217232E-2</v>
      </c>
      <c r="E9" s="190">
        <v>53014.677149999996</v>
      </c>
      <c r="F9" s="188">
        <v>5.1520922824293894E-2</v>
      </c>
      <c r="G9" s="190">
        <v>107980.17008000001</v>
      </c>
      <c r="H9" s="190">
        <v>5772218.8424900007</v>
      </c>
      <c r="I9" s="97"/>
    </row>
    <row r="10" spans="1:9">
      <c r="A10" s="189" t="s">
        <v>136</v>
      </c>
      <c r="B10" s="190">
        <v>74274.772209999996</v>
      </c>
      <c r="C10" s="190">
        <v>66803.964399999997</v>
      </c>
      <c r="D10" s="188">
        <v>0.11183180335327522</v>
      </c>
      <c r="E10" s="190">
        <v>70642.222239999988</v>
      </c>
      <c r="F10" s="188">
        <v>5.1421796410350412E-2</v>
      </c>
      <c r="G10" s="190">
        <v>141078.73660999999</v>
      </c>
      <c r="H10" s="190">
        <v>8150021.8415499954</v>
      </c>
      <c r="I10" s="87"/>
    </row>
    <row r="11" spans="1:9">
      <c r="A11" s="189" t="s">
        <v>137</v>
      </c>
      <c r="B11" s="190">
        <v>124007.09754</v>
      </c>
      <c r="C11" s="190">
        <v>117325.12684</v>
      </c>
      <c r="D11" s="188">
        <v>5.6952597282186802E-2</v>
      </c>
      <c r="E11" s="190">
        <v>119657.82217</v>
      </c>
      <c r="F11" s="188">
        <v>3.6347605957769397E-2</v>
      </c>
      <c r="G11" s="190">
        <v>241332.22438</v>
      </c>
      <c r="H11" s="190">
        <v>14303247.611200001</v>
      </c>
    </row>
    <row r="12" spans="1:9" ht="22.5" customHeight="1">
      <c r="A12" s="430" t="s">
        <v>138</v>
      </c>
      <c r="B12" s="431">
        <v>412604.05810000002</v>
      </c>
      <c r="C12" s="431">
        <v>384546.49131000001</v>
      </c>
      <c r="D12" s="432">
        <v>7.2962742929778959E-2</v>
      </c>
      <c r="E12" s="431">
        <v>393861.87244000001</v>
      </c>
      <c r="F12" s="432">
        <v>4.7585681609369684E-2</v>
      </c>
      <c r="G12" s="431">
        <v>797150.54941000009</v>
      </c>
      <c r="H12" s="431">
        <v>46779514.411839992</v>
      </c>
    </row>
    <row r="13" spans="1:9" ht="21.75" customHeight="1">
      <c r="A13" s="701" t="s">
        <v>139</v>
      </c>
      <c r="B13" s="701"/>
      <c r="C13" s="701"/>
      <c r="D13" s="701"/>
      <c r="E13" s="701"/>
      <c r="F13" s="701"/>
      <c r="G13" s="701"/>
      <c r="H13" s="701"/>
    </row>
    <row r="14" spans="1:9" ht="21" customHeight="1">
      <c r="A14" s="702" t="s">
        <v>140</v>
      </c>
      <c r="B14" s="702"/>
      <c r="C14" s="702"/>
      <c r="D14" s="702"/>
      <c r="E14" s="702"/>
      <c r="F14" s="702"/>
      <c r="G14" s="702"/>
      <c r="H14" s="702"/>
    </row>
    <row r="15" spans="1:9" ht="12.75" customHeight="1"/>
    <row r="16" spans="1:9" ht="12.75" customHeight="1"/>
    <row r="17" spans="1:9" ht="12.75" customHeight="1">
      <c r="A17" s="609" t="s">
        <v>964</v>
      </c>
      <c r="H17" s="407" t="str">
        <f>Naslovnica!A20</f>
        <v>Veljača 2014.</v>
      </c>
    </row>
    <row r="18" spans="1:9" ht="12.75" customHeight="1">
      <c r="A18" s="131" t="s">
        <v>643</v>
      </c>
      <c r="H18" s="130" t="str">
        <f>Naslovnica!A24</f>
        <v>February 2014</v>
      </c>
    </row>
    <row r="19" spans="1:9" ht="12.75" customHeight="1"/>
    <row r="20" spans="1:9" ht="12.75" customHeight="1">
      <c r="E20" s="686" t="s">
        <v>644</v>
      </c>
      <c r="F20" s="686"/>
      <c r="G20" s="686"/>
    </row>
    <row r="21" spans="1:9" ht="25.5" customHeight="1">
      <c r="A21" s="424"/>
      <c r="B21" s="692" t="s">
        <v>141</v>
      </c>
      <c r="C21" s="692"/>
      <c r="D21" s="692"/>
      <c r="E21" s="692"/>
      <c r="F21" s="692"/>
      <c r="G21" s="692"/>
    </row>
    <row r="22" spans="1:9" ht="33.75" customHeight="1">
      <c r="A22" s="424" t="s">
        <v>122</v>
      </c>
      <c r="B22" s="424" t="str">
        <f>Naslovnica!A20</f>
        <v>Veljača 2014.</v>
      </c>
      <c r="C22" s="426" t="str">
        <f>'4 Tablica 2 - Graf 2'!F5</f>
        <v>Siječanj 2014.</v>
      </c>
      <c r="D22" s="424" t="s">
        <v>123</v>
      </c>
      <c r="E22" s="424" t="s">
        <v>124</v>
      </c>
      <c r="F22" s="424" t="s">
        <v>125</v>
      </c>
      <c r="G22" s="424" t="s">
        <v>126</v>
      </c>
    </row>
    <row r="23" spans="1:9" ht="33.75" customHeight="1">
      <c r="A23" s="427" t="s">
        <v>128</v>
      </c>
      <c r="B23" s="427" t="str">
        <f>Naslovnica!A24</f>
        <v>February 2014</v>
      </c>
      <c r="C23" s="428" t="str">
        <f>'4 Tablica 2 - Graf 2'!F6</f>
        <v>January 2014</v>
      </c>
      <c r="D23" s="427" t="s">
        <v>129</v>
      </c>
      <c r="E23" s="429" t="s">
        <v>130</v>
      </c>
      <c r="F23" s="429" t="s">
        <v>131</v>
      </c>
      <c r="G23" s="429" t="s">
        <v>132</v>
      </c>
    </row>
    <row r="24" spans="1:9">
      <c r="A24" s="189" t="s">
        <v>134</v>
      </c>
      <c r="B24" s="190">
        <v>812.41880000000003</v>
      </c>
      <c r="C24" s="190">
        <v>759.97418999999991</v>
      </c>
      <c r="D24" s="188">
        <v>6.9008409351375644E-2</v>
      </c>
      <c r="E24" s="190">
        <v>773.34732999999994</v>
      </c>
      <c r="F24" s="188">
        <v>5.0522538171820022E-2</v>
      </c>
      <c r="G24" s="190">
        <v>1572.3929900000001</v>
      </c>
      <c r="H24" s="97"/>
      <c r="I24" s="97"/>
    </row>
    <row r="25" spans="1:9">
      <c r="A25" s="189" t="s">
        <v>135</v>
      </c>
      <c r="B25" s="190">
        <v>449.53563000000003</v>
      </c>
      <c r="C25" s="190">
        <v>421.20115999999996</v>
      </c>
      <c r="D25" s="188">
        <v>6.7270636196728587E-2</v>
      </c>
      <c r="E25" s="190">
        <v>427.53532000000001</v>
      </c>
      <c r="F25" s="188">
        <v>5.1458461958183974E-2</v>
      </c>
      <c r="G25" s="190">
        <v>870.73679000000004</v>
      </c>
      <c r="H25" s="97"/>
      <c r="I25" s="97"/>
    </row>
    <row r="26" spans="1:9">
      <c r="A26" s="189" t="s">
        <v>136</v>
      </c>
      <c r="B26" s="190">
        <v>598.94876999999997</v>
      </c>
      <c r="C26" s="190">
        <v>538.70155</v>
      </c>
      <c r="D26" s="188">
        <v>0.11183784416436146</v>
      </c>
      <c r="E26" s="190">
        <v>569.68734999999992</v>
      </c>
      <c r="F26" s="188">
        <v>5.1363998164958458E-2</v>
      </c>
      <c r="G26" s="190">
        <v>1137.65032</v>
      </c>
      <c r="H26" s="87"/>
      <c r="I26" s="87"/>
    </row>
    <row r="27" spans="1:9">
      <c r="A27" s="189" t="s">
        <v>137</v>
      </c>
      <c r="B27" s="190">
        <v>1000.0024599999999</v>
      </c>
      <c r="C27" s="190">
        <v>946.08831999999995</v>
      </c>
      <c r="D27" s="188">
        <v>5.6986370997582948E-2</v>
      </c>
      <c r="E27" s="190">
        <v>964.97328000000005</v>
      </c>
      <c r="F27" s="188">
        <v>3.6300673527457548E-2</v>
      </c>
      <c r="G27" s="190">
        <v>1946.0907799999998</v>
      </c>
    </row>
    <row r="28" spans="1:9" ht="22.5" customHeight="1">
      <c r="A28" s="430" t="s">
        <v>138</v>
      </c>
      <c r="B28" s="431">
        <v>2860.9056599999999</v>
      </c>
      <c r="C28" s="431">
        <v>2665.96522</v>
      </c>
      <c r="D28" s="432">
        <v>7.3121899167161622E-2</v>
      </c>
      <c r="E28" s="431">
        <v>2735.5432799999999</v>
      </c>
      <c r="F28" s="432">
        <v>4.5827233265342465E-2</v>
      </c>
      <c r="G28" s="431">
        <v>5526.8708799999995</v>
      </c>
    </row>
    <row r="29" spans="1:9" ht="24.75" customHeight="1">
      <c r="A29" s="698" t="s">
        <v>142</v>
      </c>
      <c r="B29" s="698"/>
      <c r="C29" s="698"/>
      <c r="D29" s="698"/>
      <c r="E29" s="698"/>
      <c r="F29" s="698"/>
      <c r="G29" s="698"/>
    </row>
    <row r="30" spans="1:9" ht="25.5" customHeight="1">
      <c r="A30" s="699" t="s">
        <v>143</v>
      </c>
      <c r="B30" s="700"/>
      <c r="C30" s="700"/>
      <c r="D30" s="700"/>
      <c r="E30" s="700"/>
      <c r="F30" s="700"/>
      <c r="G30" s="700"/>
    </row>
    <row r="31" spans="1:9" ht="12.75" customHeight="1"/>
    <row r="32" spans="1:9" ht="12.75" customHeight="1">
      <c r="A32" s="27" t="s">
        <v>645</v>
      </c>
    </row>
    <row r="33" spans="1:8" ht="12.75" customHeight="1"/>
    <row r="34" spans="1:8" ht="12.75" customHeight="1"/>
    <row r="35" spans="1:8" ht="12.75" customHeight="1">
      <c r="A35" s="83" t="s">
        <v>419</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8.28515625" bestFit="1" customWidth="1"/>
    <col min="4" max="4" width="13.42578125" bestFit="1" customWidth="1"/>
    <col min="5" max="5" width="9" bestFit="1" customWidth="1"/>
    <col min="6" max="6" width="10.5703125" bestFit="1" customWidth="1"/>
    <col min="7" max="7" width="10" customWidth="1"/>
  </cols>
  <sheetData>
    <row r="1" spans="1:8" ht="12.75" customHeight="1">
      <c r="A1" s="406" t="s">
        <v>416</v>
      </c>
      <c r="G1" s="407" t="str">
        <f>Naslovnica!A20</f>
        <v>Veljača 2014.</v>
      </c>
    </row>
    <row r="2" spans="1:8" ht="12.75" customHeight="1">
      <c r="A2" s="129" t="s">
        <v>145</v>
      </c>
      <c r="G2" s="130" t="str">
        <f>Naslovnica!A24</f>
        <v>February 2014</v>
      </c>
    </row>
    <row r="3" spans="1:8" ht="12.75" customHeight="1"/>
    <row r="4" spans="1:8" ht="12.75" customHeight="1">
      <c r="E4" s="703" t="s">
        <v>646</v>
      </c>
      <c r="F4" s="703"/>
      <c r="G4" s="703"/>
    </row>
    <row r="5" spans="1:8" ht="16.5" customHeight="1">
      <c r="A5" s="704" t="s">
        <v>647</v>
      </c>
      <c r="B5" s="705" t="s">
        <v>648</v>
      </c>
      <c r="C5" s="705"/>
      <c r="D5" s="705"/>
      <c r="E5" s="705"/>
      <c r="F5" s="705"/>
      <c r="G5" s="705"/>
    </row>
    <row r="6" spans="1:8" ht="12.75" customHeight="1">
      <c r="A6" s="704"/>
      <c r="B6" s="709" t="str">
        <f>Naslovnica!A20</f>
        <v>Veljača 2014.</v>
      </c>
      <c r="C6" s="709"/>
      <c r="D6" s="710" t="str">
        <f>'4 Tablica 2 - Graf 2'!F5</f>
        <v>Siječanj 2014.</v>
      </c>
      <c r="E6" s="709"/>
      <c r="F6" s="711" t="s">
        <v>152</v>
      </c>
      <c r="G6" s="711"/>
    </row>
    <row r="7" spans="1:8" ht="12.75" customHeight="1">
      <c r="A7" s="704"/>
      <c r="B7" s="706" t="str">
        <f>Naslovnica!A24</f>
        <v>February 2014</v>
      </c>
      <c r="C7" s="706"/>
      <c r="D7" s="707" t="str">
        <f>'4 Tablica 2 - Graf 2'!F6</f>
        <v>January 2014</v>
      </c>
      <c r="E7" s="706"/>
      <c r="F7" s="708" t="s">
        <v>153</v>
      </c>
      <c r="G7" s="708"/>
    </row>
    <row r="8" spans="1:8" ht="12.75" customHeight="1">
      <c r="A8" s="704"/>
      <c r="B8" s="433" t="s">
        <v>146</v>
      </c>
      <c r="C8" s="433" t="s">
        <v>147</v>
      </c>
      <c r="D8" s="433" t="s">
        <v>146</v>
      </c>
      <c r="E8" s="433" t="s">
        <v>147</v>
      </c>
      <c r="F8" s="433" t="s">
        <v>146</v>
      </c>
      <c r="G8" s="433" t="s">
        <v>148</v>
      </c>
    </row>
    <row r="9" spans="1:8" ht="12.75" customHeight="1">
      <c r="A9" s="704"/>
      <c r="B9" s="434" t="s">
        <v>149</v>
      </c>
      <c r="C9" s="434" t="s">
        <v>150</v>
      </c>
      <c r="D9" s="434" t="s">
        <v>149</v>
      </c>
      <c r="E9" s="434" t="s">
        <v>150</v>
      </c>
      <c r="F9" s="434" t="s">
        <v>149</v>
      </c>
      <c r="G9" s="434" t="s">
        <v>151</v>
      </c>
    </row>
    <row r="10" spans="1:8">
      <c r="A10" s="191" t="s">
        <v>134</v>
      </c>
      <c r="B10" s="628">
        <v>24375105.802869998</v>
      </c>
      <c r="C10" s="629">
        <v>0.40091992999887105</v>
      </c>
      <c r="D10" s="628">
        <v>23568014.023479998</v>
      </c>
      <c r="E10" s="626">
        <v>0.40035163066976898</v>
      </c>
      <c r="F10" s="628">
        <v>807091.77938999981</v>
      </c>
      <c r="G10" s="626">
        <v>3.4245218056384474E-2</v>
      </c>
      <c r="H10" s="97"/>
    </row>
    <row r="11" spans="1:8">
      <c r="A11" s="191" t="s">
        <v>135</v>
      </c>
      <c r="B11" s="628">
        <v>8107824.7242000001</v>
      </c>
      <c r="C11" s="629">
        <v>0.13335689892622521</v>
      </c>
      <c r="D11" s="628">
        <v>7890918.9291400006</v>
      </c>
      <c r="E11" s="626">
        <v>0.13404363463195507</v>
      </c>
      <c r="F11" s="628">
        <v>216905.79505999945</v>
      </c>
      <c r="G11" s="626">
        <v>2.7488027314410534E-2</v>
      </c>
      <c r="H11" s="87"/>
    </row>
    <row r="12" spans="1:8">
      <c r="A12" s="191" t="s">
        <v>136</v>
      </c>
      <c r="B12" s="628">
        <v>9997595.6710899994</v>
      </c>
      <c r="C12" s="629">
        <v>0.16443971111454528</v>
      </c>
      <c r="D12" s="628">
        <v>9722124.0587900002</v>
      </c>
      <c r="E12" s="626">
        <v>0.16515045419748295</v>
      </c>
      <c r="F12" s="628">
        <v>275471.61229999922</v>
      </c>
      <c r="G12" s="626">
        <v>2.8334509067587846E-2</v>
      </c>
    </row>
    <row r="13" spans="1:8">
      <c r="A13" s="191" t="s">
        <v>137</v>
      </c>
      <c r="B13" s="628">
        <v>18317413.687090002</v>
      </c>
      <c r="C13" s="629">
        <v>0.30128345996035855</v>
      </c>
      <c r="D13" s="628">
        <v>17687228.310800001</v>
      </c>
      <c r="E13" s="626">
        <v>0.30045428050079304</v>
      </c>
      <c r="F13" s="628">
        <v>630185.37629000098</v>
      </c>
      <c r="G13" s="626">
        <v>3.5629402482762286E-2</v>
      </c>
    </row>
    <row r="14" spans="1:8" ht="18.75" customHeight="1">
      <c r="A14" s="435" t="s">
        <v>155</v>
      </c>
      <c r="B14" s="631">
        <v>60797939.885249995</v>
      </c>
      <c r="C14" s="630">
        <v>1</v>
      </c>
      <c r="D14" s="631">
        <v>58868285.322209999</v>
      </c>
      <c r="E14" s="627">
        <v>1</v>
      </c>
      <c r="F14" s="631">
        <v>1929654.5630399957</v>
      </c>
      <c r="G14" s="627">
        <v>3.2779187511207668E-2</v>
      </c>
    </row>
    <row r="15" spans="1:8" ht="12.75" customHeight="1">
      <c r="A15" s="32" t="s">
        <v>649</v>
      </c>
    </row>
    <row r="16" spans="1:8" ht="12.75" customHeight="1"/>
    <row r="17" spans="1:8" ht="12.75" customHeight="1"/>
    <row r="18" spans="1:8" ht="12.75" customHeight="1">
      <c r="A18" s="406" t="s">
        <v>417</v>
      </c>
      <c r="G18" s="407" t="str">
        <f>Naslovnica!A20</f>
        <v>Veljača 2014.</v>
      </c>
    </row>
    <row r="19" spans="1:8" ht="12.75" customHeight="1">
      <c r="A19" s="129" t="s">
        <v>29</v>
      </c>
      <c r="G19" s="130" t="str">
        <f>Naslovnica!A24</f>
        <v>February 2014</v>
      </c>
    </row>
    <row r="20" spans="1:8" ht="12.75" customHeight="1"/>
    <row r="21" spans="1:8" ht="12.75" customHeight="1">
      <c r="H21" s="87"/>
    </row>
    <row r="22" spans="1:8" ht="12.75" customHeight="1">
      <c r="H22" s="87"/>
    </row>
    <row r="23" spans="1:8" ht="12.75" customHeight="1">
      <c r="H23" s="97"/>
    </row>
    <row r="24" spans="1:8" ht="12.75" customHeight="1">
      <c r="G24" s="97"/>
      <c r="H24" s="97"/>
    </row>
    <row r="25" spans="1:8" ht="12.75" customHeight="1">
      <c r="G25" s="97"/>
    </row>
    <row r="26" spans="1:8" ht="12.75" customHeight="1">
      <c r="G26" s="97"/>
      <c r="H26" s="87"/>
    </row>
    <row r="27" spans="1:8" ht="12.75" customHeight="1">
      <c r="G27" s="87"/>
    </row>
    <row r="28" spans="1:8" ht="12.75" customHeight="1">
      <c r="G28" s="87"/>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98"/>
      <c r="B36" s="160" t="s">
        <v>649</v>
      </c>
    </row>
    <row r="37" spans="1:10" ht="12.75" customHeight="1"/>
    <row r="38" spans="1:10" ht="12.75" customHeight="1"/>
    <row r="39" spans="1:10" ht="12.75" customHeight="1">
      <c r="A39" s="610" t="s">
        <v>30</v>
      </c>
      <c r="G39" s="407" t="str">
        <f>Naslovnica!A20</f>
        <v>Veljača 2014.</v>
      </c>
    </row>
    <row r="40" spans="1:10" ht="12.75" customHeight="1">
      <c r="A40" s="132" t="s">
        <v>31</v>
      </c>
      <c r="G40" s="130" t="str">
        <f>Naslovnica!A24</f>
        <v>February 2014</v>
      </c>
    </row>
    <row r="41" spans="1:10" ht="12.75" customHeight="1">
      <c r="H41" s="87"/>
    </row>
    <row r="42" spans="1:10" ht="12.75" customHeight="1">
      <c r="G42" s="87"/>
      <c r="H42" s="87"/>
    </row>
    <row r="43" spans="1:10" ht="12.75" customHeight="1">
      <c r="H43" s="97"/>
      <c r="J43" s="87"/>
    </row>
    <row r="44" spans="1:10" ht="12.75" customHeight="1">
      <c r="H44" s="97"/>
    </row>
    <row r="45" spans="1:10" ht="12.75" customHeight="1">
      <c r="G45" s="97"/>
      <c r="H45" s="97"/>
    </row>
    <row r="46" spans="1:10" ht="12.75" customHeight="1">
      <c r="G46" s="97"/>
      <c r="H46" s="97"/>
    </row>
    <row r="47" spans="1:10" ht="12.75" customHeight="1">
      <c r="G47" s="97"/>
      <c r="H47" s="87"/>
    </row>
    <row r="48" spans="1:10" ht="12.75" customHeight="1">
      <c r="G48" s="97"/>
    </row>
    <row r="49" spans="1:7" ht="12.75" customHeight="1"/>
    <row r="50" spans="1:7" ht="12.75" customHeight="1">
      <c r="G50" s="87"/>
    </row>
    <row r="51" spans="1:7" ht="12.75" customHeight="1"/>
    <row r="52" spans="1:7" ht="12.75" customHeight="1"/>
    <row r="53" spans="1:7" ht="12.75" customHeight="1"/>
    <row r="54" spans="1:7" ht="12.75" customHeight="1"/>
    <row r="55" spans="1:7" ht="12.75" customHeight="1"/>
    <row r="56" spans="1:7" ht="12.75" customHeight="1"/>
    <row r="57" spans="1:7" ht="12.75" customHeight="1">
      <c r="A57" s="98"/>
      <c r="B57" s="160" t="s">
        <v>649</v>
      </c>
    </row>
    <row r="58" spans="1:7" ht="12.75" customHeight="1"/>
    <row r="59" spans="1:7" ht="12.75" customHeight="1">
      <c r="A59" s="83" t="s">
        <v>419</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11" t="s">
        <v>418</v>
      </c>
      <c r="F1" s="407" t="str">
        <f>Naslovnica!A20</f>
        <v>Veljača 2014.</v>
      </c>
    </row>
    <row r="2" spans="1:7" ht="12.75" customHeight="1">
      <c r="A2" s="133" t="s">
        <v>33</v>
      </c>
      <c r="F2" s="130" t="str">
        <f>Naslovnica!A24</f>
        <v>February 2014</v>
      </c>
    </row>
    <row r="3" spans="1:7" ht="12.75" customHeight="1"/>
    <row r="4" spans="1:7" ht="17.25" customHeight="1">
      <c r="A4" s="704" t="s">
        <v>650</v>
      </c>
      <c r="B4" s="436" t="str">
        <f>Naslovnica!A20</f>
        <v>Veljača 2014.</v>
      </c>
      <c r="C4" s="437" t="str">
        <f>'4 Tablica 2 - Graf 2'!F5</f>
        <v>Siječanj 2014.</v>
      </c>
      <c r="D4" s="438" t="s">
        <v>917</v>
      </c>
      <c r="E4" s="438" t="s">
        <v>919</v>
      </c>
      <c r="F4" s="438" t="s">
        <v>921</v>
      </c>
    </row>
    <row r="5" spans="1:7" ht="16.5" customHeight="1">
      <c r="A5" s="704"/>
      <c r="B5" s="439" t="str">
        <f>Naslovnica!A24</f>
        <v>February 2014</v>
      </c>
      <c r="C5" s="440" t="str">
        <f>'4 Tablica 2 - Graf 2'!F6</f>
        <v>January 2014</v>
      </c>
      <c r="D5" s="441" t="s">
        <v>918</v>
      </c>
      <c r="E5" s="441" t="s">
        <v>920</v>
      </c>
      <c r="F5" s="441" t="s">
        <v>922</v>
      </c>
    </row>
    <row r="6" spans="1:7">
      <c r="A6" s="192" t="s">
        <v>134</v>
      </c>
      <c r="B6" s="193">
        <v>195.38650000000001</v>
      </c>
      <c r="C6" s="193">
        <v>190.10990000000001</v>
      </c>
      <c r="D6" s="194">
        <v>190.1344</v>
      </c>
      <c r="E6" s="193">
        <v>195.38650000000001</v>
      </c>
      <c r="F6" s="195">
        <v>5.2521000000000129</v>
      </c>
      <c r="G6" s="97"/>
    </row>
    <row r="7" spans="1:7">
      <c r="A7" s="192" t="s">
        <v>135</v>
      </c>
      <c r="B7" s="193">
        <v>195.1557</v>
      </c>
      <c r="C7" s="193">
        <v>191.20359999999999</v>
      </c>
      <c r="D7" s="194">
        <v>191.3424</v>
      </c>
      <c r="E7" s="193">
        <v>195.1557</v>
      </c>
      <c r="F7" s="195">
        <v>3.8132999999999981</v>
      </c>
      <c r="G7" s="87"/>
    </row>
    <row r="8" spans="1:7">
      <c r="A8" s="192" t="s">
        <v>136</v>
      </c>
      <c r="B8" s="193">
        <v>174.63480000000001</v>
      </c>
      <c r="C8" s="193">
        <v>171.01240000000001</v>
      </c>
      <c r="D8" s="194">
        <v>170.89429999999999</v>
      </c>
      <c r="E8" s="193">
        <v>174.63480000000001</v>
      </c>
      <c r="F8" s="195">
        <v>3.7405000000000257</v>
      </c>
    </row>
    <row r="9" spans="1:7">
      <c r="A9" s="192" t="s">
        <v>137</v>
      </c>
      <c r="B9" s="193">
        <v>190.34780000000001</v>
      </c>
      <c r="C9" s="194">
        <v>185.00299999999999</v>
      </c>
      <c r="D9" s="194">
        <v>184.7937</v>
      </c>
      <c r="E9" s="193">
        <v>190.34780000000001</v>
      </c>
      <c r="F9" s="195">
        <v>5.5541000000000054</v>
      </c>
    </row>
    <row r="10" spans="1:7" ht="18.75" customHeight="1">
      <c r="A10" s="442" t="s">
        <v>156</v>
      </c>
      <c r="B10" s="443">
        <v>190.42524070488986</v>
      </c>
      <c r="C10" s="443">
        <v>185.56815275907104</v>
      </c>
      <c r="D10" s="443">
        <v>185.53465064710821</v>
      </c>
      <c r="E10" s="443">
        <v>190.42524070488986</v>
      </c>
      <c r="F10" s="444">
        <v>4.890590057781651</v>
      </c>
    </row>
    <row r="11" spans="1:7" ht="12.75" customHeight="1">
      <c r="A11" s="37" t="s">
        <v>157</v>
      </c>
    </row>
    <row r="12" spans="1:7" ht="12.75" customHeight="1"/>
    <row r="13" spans="1:7" ht="21" customHeight="1">
      <c r="A13" s="712" t="s">
        <v>158</v>
      </c>
      <c r="B13" s="712"/>
      <c r="C13" s="712"/>
      <c r="D13" s="712"/>
      <c r="E13" s="712"/>
      <c r="F13" s="712"/>
    </row>
    <row r="14" spans="1:7" ht="21" customHeight="1">
      <c r="A14" s="713" t="s">
        <v>159</v>
      </c>
      <c r="B14" s="713"/>
      <c r="C14" s="713"/>
      <c r="D14" s="713"/>
      <c r="E14" s="713"/>
      <c r="F14" s="713"/>
    </row>
    <row r="15" spans="1:7" ht="12.75" customHeight="1"/>
    <row r="16" spans="1:7" ht="12.75" customHeight="1"/>
    <row r="17" spans="1:7" ht="12.75" customHeight="1">
      <c r="A17" s="612" t="s">
        <v>910</v>
      </c>
      <c r="F17" s="407" t="str">
        <f>Naslovnica!A20</f>
        <v>Veljača 2014.</v>
      </c>
    </row>
    <row r="18" spans="1:7" ht="12.75" customHeight="1">
      <c r="A18" s="133" t="s">
        <v>911</v>
      </c>
      <c r="F18" s="130" t="str">
        <f>Naslovnica!A24</f>
        <v>February 2014</v>
      </c>
    </row>
    <row r="19" spans="1:7" ht="12.75" customHeight="1">
      <c r="A19" s="39"/>
      <c r="F19" s="19"/>
    </row>
    <row r="20" spans="1:7" ht="12.75" customHeight="1">
      <c r="A20" s="714" t="s">
        <v>912</v>
      </c>
      <c r="B20" s="433"/>
      <c r="C20" s="424"/>
      <c r="D20" s="704" t="s">
        <v>913</v>
      </c>
      <c r="E20" s="704" t="s">
        <v>914</v>
      </c>
      <c r="F20" s="711" t="s">
        <v>915</v>
      </c>
    </row>
    <row r="21" spans="1:7" ht="12.75" customHeight="1">
      <c r="A21" s="715"/>
      <c r="B21" s="638" t="str">
        <f>B4</f>
        <v>Veljača 2014.</v>
      </c>
      <c r="C21" s="638" t="str">
        <f>C4</f>
        <v>Siječanj 2014.</v>
      </c>
      <c r="D21" s="704"/>
      <c r="E21" s="704"/>
      <c r="F21" s="711"/>
    </row>
    <row r="22" spans="1:7" ht="12.75" customHeight="1">
      <c r="A22" s="715"/>
      <c r="B22" s="429" t="str">
        <f>Naslovnica!A24</f>
        <v>February 2014</v>
      </c>
      <c r="C22" s="445" t="str">
        <f>'4 Tablica 2 - Graf 2'!F6</f>
        <v>January 2014</v>
      </c>
      <c r="D22" s="704"/>
      <c r="E22" s="704"/>
      <c r="F22" s="711"/>
    </row>
    <row r="23" spans="1:7" ht="12.75" customHeight="1">
      <c r="A23" s="715"/>
      <c r="B23" s="446"/>
      <c r="C23" s="447"/>
      <c r="D23" s="704"/>
      <c r="E23" s="704"/>
      <c r="F23" s="711"/>
      <c r="G23" s="87"/>
    </row>
    <row r="24" spans="1:7" ht="15" customHeight="1">
      <c r="A24" s="382" t="s">
        <v>134</v>
      </c>
      <c r="B24" s="381">
        <v>2.7755524567631751E-2</v>
      </c>
      <c r="C24" s="381">
        <v>5.2140449800608391E-3</v>
      </c>
      <c r="D24" s="381">
        <v>3.311428810123318E-2</v>
      </c>
      <c r="E24" s="381">
        <v>5.3806640627106939E-2</v>
      </c>
      <c r="F24" s="381">
        <v>5.819699252424515E-2</v>
      </c>
      <c r="G24" s="97"/>
    </row>
    <row r="25" spans="1:7" ht="15" customHeight="1">
      <c r="A25" s="382" t="s">
        <v>135</v>
      </c>
      <c r="B25" s="381">
        <v>2.0669589903119068E-2</v>
      </c>
      <c r="C25" s="381">
        <v>1.8039466769499413E-3</v>
      </c>
      <c r="D25" s="381">
        <v>2.2510823418088632E-2</v>
      </c>
      <c r="E25" s="381">
        <v>4.366471505550007E-2</v>
      </c>
      <c r="F25" s="381">
        <v>5.8091371388721669E-2</v>
      </c>
      <c r="G25" s="87"/>
    </row>
    <row r="26" spans="1:7" ht="15" customHeight="1">
      <c r="A26" s="382" t="s">
        <v>136</v>
      </c>
      <c r="B26" s="381">
        <v>2.1182089719809838E-2</v>
      </c>
      <c r="C26" s="381">
        <v>3.4036975385536294E-3</v>
      </c>
      <c r="D26" s="381">
        <v>2.4657884685004072E-2</v>
      </c>
      <c r="E26" s="381">
        <v>5.3198225961892387E-2</v>
      </c>
      <c r="F26" s="381">
        <v>4.8210107375997735E-2</v>
      </c>
    </row>
    <row r="27" spans="1:7" ht="15" customHeight="1">
      <c r="A27" s="382" t="s">
        <v>137</v>
      </c>
      <c r="B27" s="381">
        <v>2.889034231877341E-2</v>
      </c>
      <c r="C27" s="381">
        <v>5.4051880240248984E-3</v>
      </c>
      <c r="D27" s="381">
        <v>3.4451688075109788E-2</v>
      </c>
      <c r="E27" s="381">
        <v>5.3993788369333551E-2</v>
      </c>
      <c r="F27" s="381">
        <v>5.5864713365135987E-2</v>
      </c>
    </row>
    <row r="28" spans="1:7" ht="18.75" customHeight="1">
      <c r="A28" s="448" t="s">
        <v>916</v>
      </c>
      <c r="B28" s="449">
        <v>2.6174146121532571E-2</v>
      </c>
      <c r="C28" s="449">
        <v>4.5264109754499238E-3</v>
      </c>
      <c r="D28" s="449">
        <v>3.0819032039260064E-2</v>
      </c>
      <c r="E28" s="449">
        <v>5.223268929668623E-2</v>
      </c>
      <c r="F28" s="449">
        <v>5.5900984149239719E-2</v>
      </c>
      <c r="G28" s="87"/>
    </row>
    <row r="29" spans="1:7" ht="12.75" customHeight="1">
      <c r="A29" s="37" t="s">
        <v>157</v>
      </c>
      <c r="G29" s="102"/>
    </row>
    <row r="30" spans="1:7" ht="12.75" customHeight="1"/>
    <row r="31" spans="1:7" ht="12.75" customHeight="1"/>
    <row r="32" spans="1:7" ht="12.75" customHeight="1">
      <c r="A32" s="83" t="s">
        <v>419</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34" t="s">
        <v>668</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C773C9F-E328-4973-B3F4-4C163AC7E4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36</vt:i4>
      </vt:variant>
    </vt:vector>
  </HeadingPairs>
  <TitlesOfParts>
    <vt:vector size="73"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35.36.37</vt:lpstr>
      <vt:lpstr>31 Tablica 38,39,40 </vt:lpstr>
      <vt:lpstr>32 Tablica 41,42,43-Graf 19,20 </vt:lpstr>
      <vt:lpstr>33 Tablica 44</vt:lpstr>
      <vt:lpstr>34 Tablica 45,46 </vt:lpstr>
      <vt:lpstr>35 Tablica 47</vt:lpstr>
      <vt:lpstr>36 Tablica 48 </vt:lpstr>
      <vt:lpstr>37 Tablica 49,50,51</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35.36.37'!Print_Area</vt:lpstr>
      <vt:lpstr>'31 Tablica 38,39,40 '!Print_Area</vt:lpstr>
      <vt:lpstr>'32 Tablica 41,42,43-Graf 19,20 '!Print_Area</vt:lpstr>
      <vt:lpstr>'33 Tablica 44'!Print_Area</vt:lpstr>
      <vt:lpstr>'34 Tablica 45,46 '!Print_Area</vt:lpstr>
      <vt:lpstr>'35 Tablica 47'!Print_Area</vt:lpstr>
      <vt:lpstr>'36 Tablica 48 '!Print_Area</vt:lpstr>
      <vt:lpstr>'37 Tablica 49,50,51'!Print_Area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2023-04-11T13:34:04Z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